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A91339DC-C79F-4C63-A0C0-BFE171DCFFED}"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PolicyLevers!$A$1:$R$1367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79" i="1" l="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O1282" i="1"/>
  <c r="P1282" i="1"/>
  <c r="Q1282" i="1"/>
  <c r="R1282" i="1"/>
  <c r="J1283" i="1"/>
  <c r="K1283" i="1"/>
  <c r="L1283" i="1"/>
  <c r="M1283" i="1"/>
  <c r="N1283" i="1"/>
  <c r="O1283" i="1"/>
  <c r="P1283" i="1"/>
  <c r="Q1283" i="1"/>
  <c r="R1283" i="1"/>
  <c r="J1284" i="1"/>
  <c r="K1284" i="1"/>
  <c r="L1284" i="1"/>
  <c r="M1284" i="1"/>
  <c r="N1284" i="1"/>
  <c r="O1284" i="1"/>
  <c r="P1284" i="1"/>
  <c r="Q1284" i="1"/>
  <c r="R1284" i="1"/>
  <c r="J1285" i="1"/>
  <c r="K1285" i="1"/>
  <c r="L1285" i="1"/>
  <c r="M1285" i="1"/>
  <c r="N1285" i="1"/>
  <c r="O1285" i="1"/>
  <c r="P1285" i="1"/>
  <c r="Q1285" i="1"/>
  <c r="R1285" i="1"/>
  <c r="J1286" i="1"/>
  <c r="K1286" i="1"/>
  <c r="L1286" i="1"/>
  <c r="M1286" i="1"/>
  <c r="N1286" i="1"/>
  <c r="O1286" i="1"/>
  <c r="P1286" i="1"/>
  <c r="Q1286" i="1"/>
  <c r="R1286" i="1"/>
  <c r="J1287" i="1"/>
  <c r="K1287" i="1"/>
  <c r="L1287" i="1"/>
  <c r="M1287" i="1"/>
  <c r="N1287" i="1"/>
  <c r="O1287" i="1"/>
  <c r="P1287" i="1"/>
  <c r="Q1287" i="1"/>
  <c r="R1287" i="1"/>
  <c r="J1288" i="1"/>
  <c r="K1288" i="1"/>
  <c r="L1288" i="1"/>
  <c r="M1288" i="1"/>
  <c r="N1288" i="1"/>
  <c r="O1288" i="1"/>
  <c r="P1288" i="1"/>
  <c r="Q1288" i="1"/>
  <c r="R1288" i="1"/>
  <c r="J1289" i="1"/>
  <c r="K1289" i="1"/>
  <c r="L1289" i="1"/>
  <c r="M1289" i="1"/>
  <c r="N1289" i="1"/>
  <c r="O1289" i="1"/>
  <c r="P1289" i="1"/>
  <c r="Q1289" i="1"/>
  <c r="R1289" i="1"/>
  <c r="J1290" i="1"/>
  <c r="K1290" i="1"/>
  <c r="L1290" i="1"/>
  <c r="M1290" i="1"/>
  <c r="N1290" i="1"/>
  <c r="O1290" i="1"/>
  <c r="P1290" i="1"/>
  <c r="Q1290" i="1"/>
  <c r="R1290" i="1"/>
  <c r="C1279" i="1"/>
  <c r="A1279" i="1" s="1"/>
  <c r="C1280" i="1"/>
  <c r="A1280" i="1" s="1"/>
  <c r="A1281" i="1"/>
  <c r="B1281" i="1"/>
  <c r="C1281" i="1"/>
  <c r="B1282" i="1"/>
  <c r="C1282" i="1"/>
  <c r="A1282" i="1" s="1"/>
  <c r="C1283" i="1"/>
  <c r="A1283" i="1" s="1"/>
  <c r="A1284" i="1"/>
  <c r="B1284" i="1"/>
  <c r="C1284" i="1"/>
  <c r="A1285" i="1"/>
  <c r="C1285" i="1"/>
  <c r="B1285" i="1" s="1"/>
  <c r="C1286" i="1"/>
  <c r="B1286" i="1" s="1"/>
  <c r="C1287" i="1"/>
  <c r="A1287" i="1" s="1"/>
  <c r="C1288" i="1"/>
  <c r="A1288" i="1" s="1"/>
  <c r="C1289" i="1"/>
  <c r="A1289" i="1" s="1"/>
  <c r="B1290" i="1"/>
  <c r="C1290" i="1"/>
  <c r="A1290" i="1" s="1"/>
  <c r="J1209" i="1"/>
  <c r="N1209" i="1"/>
  <c r="Q1210" i="1"/>
  <c r="L1211" i="1"/>
  <c r="J1214" i="1"/>
  <c r="K1214" i="1"/>
  <c r="Q1215" i="1"/>
  <c r="R1215" i="1"/>
  <c r="K1220" i="1"/>
  <c r="M1222" i="1"/>
  <c r="Q1222" i="1"/>
  <c r="K1224" i="1"/>
  <c r="O1224" i="1"/>
  <c r="C1207" i="1"/>
  <c r="A1207" i="1" s="1"/>
  <c r="C1208" i="1"/>
  <c r="A1208" i="1" s="1"/>
  <c r="A1209" i="1"/>
  <c r="C1209" i="1"/>
  <c r="Q1209" i="1" s="1"/>
  <c r="C1210" i="1"/>
  <c r="A1210" i="1" s="1"/>
  <c r="C1211" i="1"/>
  <c r="A1211" i="1" s="1"/>
  <c r="C1212" i="1"/>
  <c r="M1212" i="1" s="1"/>
  <c r="C1213" i="1"/>
  <c r="L1213" i="1" s="1"/>
  <c r="C1214" i="1"/>
  <c r="A1214" i="1" s="1"/>
  <c r="A1215" i="1"/>
  <c r="C1215" i="1"/>
  <c r="B1215" i="1" s="1"/>
  <c r="C1216" i="1"/>
  <c r="B1216" i="1" s="1"/>
  <c r="C1217" i="1"/>
  <c r="A1217" i="1" s="1"/>
  <c r="C1218" i="1"/>
  <c r="A1218" i="1" s="1"/>
  <c r="C1219" i="1"/>
  <c r="A1219" i="1" s="1"/>
  <c r="A1220" i="1"/>
  <c r="C1220" i="1"/>
  <c r="N1220" i="1" s="1"/>
  <c r="C1221" i="1"/>
  <c r="L1221" i="1" s="1"/>
  <c r="C1222" i="1"/>
  <c r="A1222" i="1" s="1"/>
  <c r="C1223" i="1"/>
  <c r="B1223" i="1" s="1"/>
  <c r="C1224" i="1"/>
  <c r="B1224" i="1" s="1"/>
  <c r="C1225" i="1"/>
  <c r="A1225" i="1" s="1"/>
  <c r="C1226" i="1"/>
  <c r="A1226" i="1" s="1"/>
  <c r="C1227" i="1"/>
  <c r="A1227" i="1" s="1"/>
  <c r="C433" i="1"/>
  <c r="A433" i="1" s="1"/>
  <c r="C434" i="1"/>
  <c r="A434" i="1" s="1"/>
  <c r="C435" i="1"/>
  <c r="A435" i="1" s="1"/>
  <c r="C436" i="1"/>
  <c r="A436" i="1" s="1"/>
  <c r="C437" i="1"/>
  <c r="A437" i="1" s="1"/>
  <c r="C438" i="1"/>
  <c r="M438" i="1" s="1"/>
  <c r="C439" i="1"/>
  <c r="L439" i="1" s="1"/>
  <c r="C440" i="1"/>
  <c r="B440" i="1" s="1"/>
  <c r="C441" i="1"/>
  <c r="A441" i="1" s="1"/>
  <c r="C442" i="1"/>
  <c r="A442" i="1" s="1"/>
  <c r="C443" i="1"/>
  <c r="A443" i="1" s="1"/>
  <c r="C444" i="1"/>
  <c r="A444" i="1" s="1"/>
  <c r="C445" i="1"/>
  <c r="A445" i="1" s="1"/>
  <c r="C446" i="1"/>
  <c r="M446" i="1" s="1"/>
  <c r="C447" i="1"/>
  <c r="L447" i="1" s="1"/>
  <c r="C448" i="1"/>
  <c r="B448" i="1" s="1"/>
  <c r="C449" i="1"/>
  <c r="B449" i="1" s="1"/>
  <c r="C450" i="1"/>
  <c r="A450" i="1" s="1"/>
  <c r="C451" i="1"/>
  <c r="A451" i="1" s="1"/>
  <c r="C452" i="1"/>
  <c r="A452" i="1" s="1"/>
  <c r="C453" i="1"/>
  <c r="A453" i="1" s="1"/>
  <c r="C410" i="1"/>
  <c r="A410" i="1" s="1"/>
  <c r="C411" i="1"/>
  <c r="A411" i="1" s="1"/>
  <c r="C412" i="1"/>
  <c r="P412" i="1" s="1"/>
  <c r="C413" i="1"/>
  <c r="A413" i="1" s="1"/>
  <c r="C414" i="1"/>
  <c r="A414" i="1" s="1"/>
  <c r="C415" i="1"/>
  <c r="M415" i="1" s="1"/>
  <c r="C416" i="1"/>
  <c r="B416" i="1" s="1"/>
  <c r="C417" i="1"/>
  <c r="B417" i="1" s="1"/>
  <c r="C418" i="1"/>
  <c r="A418" i="1" s="1"/>
  <c r="C419" i="1"/>
  <c r="A419" i="1" s="1"/>
  <c r="C420" i="1"/>
  <c r="B420" i="1" s="1"/>
  <c r="C421" i="1"/>
  <c r="A421" i="1" s="1"/>
  <c r="C422" i="1"/>
  <c r="A422" i="1" s="1"/>
  <c r="C423" i="1"/>
  <c r="M423" i="1" s="1"/>
  <c r="C424" i="1"/>
  <c r="B424" i="1" s="1"/>
  <c r="C425" i="1"/>
  <c r="B425" i="1" s="1"/>
  <c r="C426" i="1"/>
  <c r="B426" i="1" s="1"/>
  <c r="C427" i="1"/>
  <c r="A427" i="1" s="1"/>
  <c r="C428" i="1"/>
  <c r="A428" i="1" s="1"/>
  <c r="C429" i="1"/>
  <c r="A429" i="1" s="1"/>
  <c r="C430" i="1"/>
  <c r="A430" i="1" s="1"/>
  <c r="C409" i="1"/>
  <c r="C387" i="1"/>
  <c r="A387" i="1" s="1"/>
  <c r="C388" i="1"/>
  <c r="A388" i="1" s="1"/>
  <c r="C389" i="1"/>
  <c r="A389" i="1" s="1"/>
  <c r="C390" i="1"/>
  <c r="A390" i="1" s="1"/>
  <c r="C391" i="1"/>
  <c r="A391" i="1" s="1"/>
  <c r="C392" i="1"/>
  <c r="A392" i="1" s="1"/>
  <c r="C393" i="1"/>
  <c r="B393" i="1" s="1"/>
  <c r="C394" i="1"/>
  <c r="A394" i="1" s="1"/>
  <c r="C395" i="1"/>
  <c r="B395" i="1" s="1"/>
  <c r="C396" i="1"/>
  <c r="B396" i="1" s="1"/>
  <c r="C397" i="1"/>
  <c r="B397" i="1" s="1"/>
  <c r="C398" i="1"/>
  <c r="A398" i="1" s="1"/>
  <c r="C399" i="1"/>
  <c r="A399" i="1" s="1"/>
  <c r="C400" i="1"/>
  <c r="A400" i="1" s="1"/>
  <c r="C401" i="1"/>
  <c r="B401" i="1" s="1"/>
  <c r="C402" i="1"/>
  <c r="A402" i="1" s="1"/>
  <c r="C403" i="1"/>
  <c r="B403" i="1" s="1"/>
  <c r="C404" i="1"/>
  <c r="B404" i="1" s="1"/>
  <c r="C405" i="1"/>
  <c r="A405" i="1" s="1"/>
  <c r="C406" i="1"/>
  <c r="A406" i="1" s="1"/>
  <c r="C407" i="1"/>
  <c r="A407" i="1" s="1"/>
  <c r="C380" i="1"/>
  <c r="A380" i="1" s="1"/>
  <c r="R381" i="1"/>
  <c r="Q381" i="1"/>
  <c r="P381" i="1"/>
  <c r="O381" i="1"/>
  <c r="N381" i="1"/>
  <c r="M381" i="1"/>
  <c r="L381" i="1"/>
  <c r="K381" i="1"/>
  <c r="J381" i="1"/>
  <c r="B381" i="1"/>
  <c r="A381" i="1"/>
  <c r="A1286" i="1" l="1"/>
  <c r="B1283" i="1"/>
  <c r="B1289" i="1"/>
  <c r="B1288" i="1"/>
  <c r="B1280" i="1"/>
  <c r="B1287" i="1"/>
  <c r="B1279" i="1"/>
  <c r="M1219" i="1"/>
  <c r="R1223" i="1"/>
  <c r="K1222" i="1"/>
  <c r="L1219" i="1"/>
  <c r="P1215" i="1"/>
  <c r="R1213" i="1"/>
  <c r="O1210" i="1"/>
  <c r="P1208" i="1"/>
  <c r="M1227" i="1"/>
  <c r="Q1223" i="1"/>
  <c r="J1222" i="1"/>
  <c r="Q1218" i="1"/>
  <c r="L1215" i="1"/>
  <c r="K1213" i="1"/>
  <c r="N1210" i="1"/>
  <c r="R1207" i="1"/>
  <c r="B1221" i="1"/>
  <c r="L1227" i="1"/>
  <c r="P1223" i="1"/>
  <c r="K1221" i="1"/>
  <c r="O1218" i="1"/>
  <c r="J1215" i="1"/>
  <c r="J1213" i="1"/>
  <c r="M1210" i="1"/>
  <c r="Q1207" i="1"/>
  <c r="A1221" i="1"/>
  <c r="B1210" i="1"/>
  <c r="O1225" i="1"/>
  <c r="L1223" i="1"/>
  <c r="O1220" i="1"/>
  <c r="N1218" i="1"/>
  <c r="R1214" i="1"/>
  <c r="P1211" i="1"/>
  <c r="R1209" i="1"/>
  <c r="P1207" i="1"/>
  <c r="A1223" i="1"/>
  <c r="A1213" i="1"/>
  <c r="Q1224" i="1"/>
  <c r="J1223" i="1"/>
  <c r="M1220" i="1"/>
  <c r="M1218" i="1"/>
  <c r="Q1214" i="1"/>
  <c r="N1211" i="1"/>
  <c r="P1209" i="1"/>
  <c r="L1207" i="1"/>
  <c r="A1224" i="1"/>
  <c r="B1220" i="1"/>
  <c r="B1209" i="1"/>
  <c r="P1224" i="1"/>
  <c r="R1222" i="1"/>
  <c r="L1220" i="1"/>
  <c r="O1217" i="1"/>
  <c r="M1214" i="1"/>
  <c r="M1211" i="1"/>
  <c r="O1209" i="1"/>
  <c r="J1207" i="1"/>
  <c r="L1212" i="1"/>
  <c r="R1221" i="1"/>
  <c r="J1221" i="1"/>
  <c r="N1217" i="1"/>
  <c r="O1216" i="1"/>
  <c r="A1212" i="1"/>
  <c r="K1227" i="1"/>
  <c r="L1226" i="1"/>
  <c r="M1225" i="1"/>
  <c r="N1224" i="1"/>
  <c r="O1223" i="1"/>
  <c r="P1222" i="1"/>
  <c r="Q1221" i="1"/>
  <c r="R1220" i="1"/>
  <c r="J1220" i="1"/>
  <c r="K1219" i="1"/>
  <c r="L1218" i="1"/>
  <c r="M1217" i="1"/>
  <c r="N1216" i="1"/>
  <c r="O1215" i="1"/>
  <c r="P1214" i="1"/>
  <c r="Q1213" i="1"/>
  <c r="R1212" i="1"/>
  <c r="J1212" i="1"/>
  <c r="K1211" i="1"/>
  <c r="L1210" i="1"/>
  <c r="M1209" i="1"/>
  <c r="N1208" i="1"/>
  <c r="O1207" i="1"/>
  <c r="P1216" i="1"/>
  <c r="O1208" i="1"/>
  <c r="R1227" i="1"/>
  <c r="J1227" i="1"/>
  <c r="K1226" i="1"/>
  <c r="L1225" i="1"/>
  <c r="M1224" i="1"/>
  <c r="N1223" i="1"/>
  <c r="O1222" i="1"/>
  <c r="P1221" i="1"/>
  <c r="Q1220" i="1"/>
  <c r="R1219" i="1"/>
  <c r="J1219" i="1"/>
  <c r="K1218" i="1"/>
  <c r="L1217" i="1"/>
  <c r="M1216" i="1"/>
  <c r="N1215" i="1"/>
  <c r="O1214" i="1"/>
  <c r="P1213" i="1"/>
  <c r="Q1212" i="1"/>
  <c r="R1211" i="1"/>
  <c r="J1211" i="1"/>
  <c r="K1210" i="1"/>
  <c r="L1209" i="1"/>
  <c r="M1208" i="1"/>
  <c r="N1207" i="1"/>
  <c r="N1226" i="1"/>
  <c r="A1216" i="1"/>
  <c r="K1212" i="1"/>
  <c r="Q1227" i="1"/>
  <c r="R1226" i="1"/>
  <c r="J1226" i="1"/>
  <c r="K1225" i="1"/>
  <c r="L1224" i="1"/>
  <c r="M1223" i="1"/>
  <c r="N1222" i="1"/>
  <c r="O1221" i="1"/>
  <c r="P1220" i="1"/>
  <c r="Q1219" i="1"/>
  <c r="R1218" i="1"/>
  <c r="J1218" i="1"/>
  <c r="K1217" i="1"/>
  <c r="L1216" i="1"/>
  <c r="M1215" i="1"/>
  <c r="N1214" i="1"/>
  <c r="O1213" i="1"/>
  <c r="P1212" i="1"/>
  <c r="Q1211" i="1"/>
  <c r="R1210" i="1"/>
  <c r="J1210" i="1"/>
  <c r="K1209" i="1"/>
  <c r="L1208" i="1"/>
  <c r="M1207" i="1"/>
  <c r="B1212" i="1"/>
  <c r="P1227" i="1"/>
  <c r="Q1226" i="1"/>
  <c r="R1225" i="1"/>
  <c r="N1221" i="1"/>
  <c r="P1219" i="1"/>
  <c r="R1217" i="1"/>
  <c r="J1217" i="1"/>
  <c r="K1216" i="1"/>
  <c r="N1213" i="1"/>
  <c r="O1212" i="1"/>
  <c r="K1208" i="1"/>
  <c r="M1226" i="1"/>
  <c r="N1225" i="1"/>
  <c r="J1225" i="1"/>
  <c r="B1213" i="1"/>
  <c r="O1227" i="1"/>
  <c r="P1226" i="1"/>
  <c r="Q1225" i="1"/>
  <c r="R1224" i="1"/>
  <c r="J1224" i="1"/>
  <c r="K1223" i="1"/>
  <c r="L1222" i="1"/>
  <c r="M1221" i="1"/>
  <c r="O1219" i="1"/>
  <c r="P1218" i="1"/>
  <c r="Q1217" i="1"/>
  <c r="R1216" i="1"/>
  <c r="J1216" i="1"/>
  <c r="K1215" i="1"/>
  <c r="L1214" i="1"/>
  <c r="M1213" i="1"/>
  <c r="N1212" i="1"/>
  <c r="O1211" i="1"/>
  <c r="P1210" i="1"/>
  <c r="R1208" i="1"/>
  <c r="J1208" i="1"/>
  <c r="K1207" i="1"/>
  <c r="N1227" i="1"/>
  <c r="O1226" i="1"/>
  <c r="P1225" i="1"/>
  <c r="N1219" i="1"/>
  <c r="P1217" i="1"/>
  <c r="Q1216" i="1"/>
  <c r="Q1208" i="1"/>
  <c r="B1217" i="1"/>
  <c r="B1225" i="1"/>
  <c r="B1222" i="1"/>
  <c r="B1214" i="1"/>
  <c r="B1227" i="1"/>
  <c r="B1219" i="1"/>
  <c r="B1211" i="1"/>
  <c r="B1208" i="1"/>
  <c r="B1226" i="1"/>
  <c r="B1218" i="1"/>
  <c r="B1207" i="1"/>
  <c r="B453" i="1"/>
  <c r="A412" i="1"/>
  <c r="R416" i="1"/>
  <c r="L414" i="1"/>
  <c r="L452" i="1"/>
  <c r="N412" i="1"/>
  <c r="P440" i="1"/>
  <c r="Q439" i="1"/>
  <c r="N434" i="1"/>
  <c r="A447" i="1"/>
  <c r="R446" i="1"/>
  <c r="R438" i="1"/>
  <c r="M429" i="1"/>
  <c r="J446" i="1"/>
  <c r="J438" i="1"/>
  <c r="P448" i="1"/>
  <c r="K424" i="1"/>
  <c r="B446" i="1"/>
  <c r="A439" i="1"/>
  <c r="K453" i="1"/>
  <c r="K445" i="1"/>
  <c r="K437" i="1"/>
  <c r="Q447" i="1"/>
  <c r="M422" i="1"/>
  <c r="L444" i="1"/>
  <c r="L436" i="1"/>
  <c r="P418" i="1"/>
  <c r="B438" i="1"/>
  <c r="N450" i="1"/>
  <c r="M443" i="1"/>
  <c r="M435" i="1"/>
  <c r="O449" i="1"/>
  <c r="O441" i="1"/>
  <c r="M453" i="1"/>
  <c r="N452" i="1"/>
  <c r="O451" i="1"/>
  <c r="P450" i="1"/>
  <c r="Q449" i="1"/>
  <c r="R448" i="1"/>
  <c r="J448" i="1"/>
  <c r="K447" i="1"/>
  <c r="L446" i="1"/>
  <c r="M445" i="1"/>
  <c r="N444" i="1"/>
  <c r="O443" i="1"/>
  <c r="P442" i="1"/>
  <c r="Q441" i="1"/>
  <c r="R440" i="1"/>
  <c r="J440" i="1"/>
  <c r="K439" i="1"/>
  <c r="L438" i="1"/>
  <c r="M437" i="1"/>
  <c r="N436" i="1"/>
  <c r="O435" i="1"/>
  <c r="P434" i="1"/>
  <c r="Q433" i="1"/>
  <c r="N429" i="1"/>
  <c r="R417" i="1"/>
  <c r="B447" i="1"/>
  <c r="L453" i="1"/>
  <c r="M452" i="1"/>
  <c r="N451" i="1"/>
  <c r="O450" i="1"/>
  <c r="P449" i="1"/>
  <c r="Q448" i="1"/>
  <c r="R447" i="1"/>
  <c r="J447" i="1"/>
  <c r="K446" i="1"/>
  <c r="L445" i="1"/>
  <c r="M444" i="1"/>
  <c r="N443" i="1"/>
  <c r="O442" i="1"/>
  <c r="P441" i="1"/>
  <c r="Q440" i="1"/>
  <c r="R439" i="1"/>
  <c r="J439" i="1"/>
  <c r="K438" i="1"/>
  <c r="L437" i="1"/>
  <c r="M436" i="1"/>
  <c r="N435" i="1"/>
  <c r="O434" i="1"/>
  <c r="P433" i="1"/>
  <c r="O433" i="1"/>
  <c r="R424" i="1"/>
  <c r="K416" i="1"/>
  <c r="A438" i="1"/>
  <c r="R453" i="1"/>
  <c r="J453" i="1"/>
  <c r="K452" i="1"/>
  <c r="L451" i="1"/>
  <c r="M450" i="1"/>
  <c r="N449" i="1"/>
  <c r="O448" i="1"/>
  <c r="P447" i="1"/>
  <c r="Q446" i="1"/>
  <c r="R445" i="1"/>
  <c r="J445" i="1"/>
  <c r="K444" i="1"/>
  <c r="L443" i="1"/>
  <c r="M442" i="1"/>
  <c r="N441" i="1"/>
  <c r="O440" i="1"/>
  <c r="P439" i="1"/>
  <c r="Q438" i="1"/>
  <c r="R437" i="1"/>
  <c r="J437" i="1"/>
  <c r="K436" i="1"/>
  <c r="L435" i="1"/>
  <c r="M434" i="1"/>
  <c r="N433" i="1"/>
  <c r="N442" i="1"/>
  <c r="Q453" i="1"/>
  <c r="R452" i="1"/>
  <c r="J452" i="1"/>
  <c r="K451" i="1"/>
  <c r="L450" i="1"/>
  <c r="M449" i="1"/>
  <c r="N448" i="1"/>
  <c r="O447" i="1"/>
  <c r="P446" i="1"/>
  <c r="Q445" i="1"/>
  <c r="R444" i="1"/>
  <c r="J444" i="1"/>
  <c r="K443" i="1"/>
  <c r="L442" i="1"/>
  <c r="M441" i="1"/>
  <c r="N440" i="1"/>
  <c r="O439" i="1"/>
  <c r="P438" i="1"/>
  <c r="Q437" i="1"/>
  <c r="R436" i="1"/>
  <c r="J436" i="1"/>
  <c r="K435" i="1"/>
  <c r="L434" i="1"/>
  <c r="M433" i="1"/>
  <c r="M451" i="1"/>
  <c r="K423" i="1"/>
  <c r="N413" i="1"/>
  <c r="A449" i="1"/>
  <c r="A446" i="1"/>
  <c r="A440" i="1"/>
  <c r="B437" i="1"/>
  <c r="P453" i="1"/>
  <c r="Q452" i="1"/>
  <c r="R451" i="1"/>
  <c r="J451" i="1"/>
  <c r="K450" i="1"/>
  <c r="L449" i="1"/>
  <c r="M448" i="1"/>
  <c r="N447" i="1"/>
  <c r="O446" i="1"/>
  <c r="P445" i="1"/>
  <c r="Q444" i="1"/>
  <c r="R443" i="1"/>
  <c r="J443" i="1"/>
  <c r="K442" i="1"/>
  <c r="L441" i="1"/>
  <c r="M440" i="1"/>
  <c r="N439" i="1"/>
  <c r="O438" i="1"/>
  <c r="P437" i="1"/>
  <c r="Q436" i="1"/>
  <c r="R435" i="1"/>
  <c r="J435" i="1"/>
  <c r="K434" i="1"/>
  <c r="L433" i="1"/>
  <c r="O453" i="1"/>
  <c r="P452" i="1"/>
  <c r="Q451" i="1"/>
  <c r="R450" i="1"/>
  <c r="J450" i="1"/>
  <c r="K449" i="1"/>
  <c r="L448" i="1"/>
  <c r="M447" i="1"/>
  <c r="N446" i="1"/>
  <c r="O445" i="1"/>
  <c r="P444" i="1"/>
  <c r="Q443" i="1"/>
  <c r="R442" i="1"/>
  <c r="J442" i="1"/>
  <c r="K441" i="1"/>
  <c r="L440" i="1"/>
  <c r="M439" i="1"/>
  <c r="N438" i="1"/>
  <c r="O437" i="1"/>
  <c r="P436" i="1"/>
  <c r="Q435" i="1"/>
  <c r="R434" i="1"/>
  <c r="J434" i="1"/>
  <c r="K433" i="1"/>
  <c r="N420" i="1"/>
  <c r="A448" i="1"/>
  <c r="B445" i="1"/>
  <c r="B439" i="1"/>
  <c r="B436" i="1"/>
  <c r="N453" i="1"/>
  <c r="O452" i="1"/>
  <c r="P451" i="1"/>
  <c r="Q450" i="1"/>
  <c r="R449" i="1"/>
  <c r="J449" i="1"/>
  <c r="K448" i="1"/>
  <c r="N445" i="1"/>
  <c r="O444" i="1"/>
  <c r="P443" i="1"/>
  <c r="Q442" i="1"/>
  <c r="R441" i="1"/>
  <c r="J441" i="1"/>
  <c r="K440" i="1"/>
  <c r="N437" i="1"/>
  <c r="O436" i="1"/>
  <c r="P435" i="1"/>
  <c r="Q434" i="1"/>
  <c r="R433" i="1"/>
  <c r="J433" i="1"/>
  <c r="B435" i="1"/>
  <c r="B451" i="1"/>
  <c r="B443" i="1"/>
  <c r="B450" i="1"/>
  <c r="B442" i="1"/>
  <c r="B434" i="1"/>
  <c r="B452" i="1"/>
  <c r="B444" i="1"/>
  <c r="B441" i="1"/>
  <c r="B433" i="1"/>
  <c r="O427" i="1"/>
  <c r="R425" i="1"/>
  <c r="L422" i="1"/>
  <c r="Q417" i="1"/>
  <c r="M413" i="1"/>
  <c r="P427" i="1"/>
  <c r="P402" i="1"/>
  <c r="M430" i="1"/>
  <c r="J425" i="1"/>
  <c r="O420" i="1"/>
  <c r="J417" i="1"/>
  <c r="O412" i="1"/>
  <c r="P419" i="1"/>
  <c r="P411" i="1"/>
  <c r="O428" i="1"/>
  <c r="J424" i="1"/>
  <c r="O419" i="1"/>
  <c r="J416" i="1"/>
  <c r="Q410" i="1"/>
  <c r="N428" i="1"/>
  <c r="L423" i="1"/>
  <c r="Q418" i="1"/>
  <c r="M414" i="1"/>
  <c r="P410" i="1"/>
  <c r="L430" i="1"/>
  <c r="A415" i="1"/>
  <c r="K430" i="1"/>
  <c r="L429" i="1"/>
  <c r="M428" i="1"/>
  <c r="N427" i="1"/>
  <c r="O426" i="1"/>
  <c r="P425" i="1"/>
  <c r="Q424" i="1"/>
  <c r="R423" i="1"/>
  <c r="J423" i="1"/>
  <c r="K422" i="1"/>
  <c r="L421" i="1"/>
  <c r="M420" i="1"/>
  <c r="N419" i="1"/>
  <c r="O418" i="1"/>
  <c r="P417" i="1"/>
  <c r="Q416" i="1"/>
  <c r="R415" i="1"/>
  <c r="J415" i="1"/>
  <c r="K414" i="1"/>
  <c r="L413" i="1"/>
  <c r="M412" i="1"/>
  <c r="N411" i="1"/>
  <c r="O410" i="1"/>
  <c r="A424" i="1"/>
  <c r="R430" i="1"/>
  <c r="J430" i="1"/>
  <c r="K429" i="1"/>
  <c r="L428" i="1"/>
  <c r="M427" i="1"/>
  <c r="N426" i="1"/>
  <c r="O425" i="1"/>
  <c r="P424" i="1"/>
  <c r="Q423" i="1"/>
  <c r="R422" i="1"/>
  <c r="J422" i="1"/>
  <c r="K421" i="1"/>
  <c r="L420" i="1"/>
  <c r="M419" i="1"/>
  <c r="N418" i="1"/>
  <c r="O417" i="1"/>
  <c r="P416" i="1"/>
  <c r="Q415" i="1"/>
  <c r="R414" i="1"/>
  <c r="J414" i="1"/>
  <c r="K413" i="1"/>
  <c r="L412" i="1"/>
  <c r="M411" i="1"/>
  <c r="N410" i="1"/>
  <c r="N421" i="1"/>
  <c r="L415" i="1"/>
  <c r="Q430" i="1"/>
  <c r="R429" i="1"/>
  <c r="J429" i="1"/>
  <c r="K428" i="1"/>
  <c r="L427" i="1"/>
  <c r="M426" i="1"/>
  <c r="N425" i="1"/>
  <c r="O424" i="1"/>
  <c r="P423" i="1"/>
  <c r="Q422" i="1"/>
  <c r="R421" i="1"/>
  <c r="J421" i="1"/>
  <c r="K420" i="1"/>
  <c r="L419" i="1"/>
  <c r="M418" i="1"/>
  <c r="N417" i="1"/>
  <c r="O416" i="1"/>
  <c r="P415" i="1"/>
  <c r="Q414" i="1"/>
  <c r="R413" i="1"/>
  <c r="J413" i="1"/>
  <c r="K412" i="1"/>
  <c r="L411" i="1"/>
  <c r="M410" i="1"/>
  <c r="P426" i="1"/>
  <c r="Q425" i="1"/>
  <c r="M421" i="1"/>
  <c r="A404" i="1"/>
  <c r="B389" i="1"/>
  <c r="B429" i="1"/>
  <c r="B423" i="1"/>
  <c r="B413" i="1"/>
  <c r="P430" i="1"/>
  <c r="Q429" i="1"/>
  <c r="R428" i="1"/>
  <c r="J428" i="1"/>
  <c r="K427" i="1"/>
  <c r="L426" i="1"/>
  <c r="M425" i="1"/>
  <c r="N424" i="1"/>
  <c r="O423" i="1"/>
  <c r="P422" i="1"/>
  <c r="Q421" i="1"/>
  <c r="R420" i="1"/>
  <c r="J420" i="1"/>
  <c r="K419" i="1"/>
  <c r="L418" i="1"/>
  <c r="M417" i="1"/>
  <c r="N416" i="1"/>
  <c r="O415" i="1"/>
  <c r="P414" i="1"/>
  <c r="Q413" i="1"/>
  <c r="R412" i="1"/>
  <c r="J412" i="1"/>
  <c r="K411" i="1"/>
  <c r="L410" i="1"/>
  <c r="Q426" i="1"/>
  <c r="A423" i="1"/>
  <c r="O430" i="1"/>
  <c r="P429" i="1"/>
  <c r="Q428" i="1"/>
  <c r="R427" i="1"/>
  <c r="J427" i="1"/>
  <c r="K426" i="1"/>
  <c r="L425" i="1"/>
  <c r="M424" i="1"/>
  <c r="N423" i="1"/>
  <c r="O422" i="1"/>
  <c r="P421" i="1"/>
  <c r="Q420" i="1"/>
  <c r="R419" i="1"/>
  <c r="J419" i="1"/>
  <c r="K418" i="1"/>
  <c r="L417" i="1"/>
  <c r="M416" i="1"/>
  <c r="N415" i="1"/>
  <c r="O414" i="1"/>
  <c r="P413" i="1"/>
  <c r="Q412" i="1"/>
  <c r="R411" i="1"/>
  <c r="J411" i="1"/>
  <c r="K410" i="1"/>
  <c r="B421" i="1"/>
  <c r="B415" i="1"/>
  <c r="K415" i="1"/>
  <c r="O411" i="1"/>
  <c r="A416" i="1"/>
  <c r="B412" i="1"/>
  <c r="N430" i="1"/>
  <c r="O429" i="1"/>
  <c r="P428" i="1"/>
  <c r="Q427" i="1"/>
  <c r="R426" i="1"/>
  <c r="J426" i="1"/>
  <c r="K425" i="1"/>
  <c r="L424" i="1"/>
  <c r="N422" i="1"/>
  <c r="O421" i="1"/>
  <c r="P420" i="1"/>
  <c r="Q419" i="1"/>
  <c r="R418" i="1"/>
  <c r="J418" i="1"/>
  <c r="K417" i="1"/>
  <c r="L416" i="1"/>
  <c r="N414" i="1"/>
  <c r="O413" i="1"/>
  <c r="Q411" i="1"/>
  <c r="R410" i="1"/>
  <c r="J410" i="1"/>
  <c r="A426" i="1"/>
  <c r="B430" i="1"/>
  <c r="A425" i="1"/>
  <c r="B422" i="1"/>
  <c r="A417" i="1"/>
  <c r="B414" i="1"/>
  <c r="A420" i="1"/>
  <c r="B427" i="1"/>
  <c r="B419" i="1"/>
  <c r="B411" i="1"/>
  <c r="B428" i="1"/>
  <c r="B418" i="1"/>
  <c r="B410" i="1"/>
  <c r="N380" i="1"/>
  <c r="M380" i="1"/>
  <c r="L380" i="1"/>
  <c r="A393" i="1"/>
  <c r="J380" i="1"/>
  <c r="R380" i="1"/>
  <c r="A401" i="1"/>
  <c r="A396" i="1"/>
  <c r="B392" i="1"/>
  <c r="K407" i="1"/>
  <c r="Q380" i="1"/>
  <c r="L406" i="1"/>
  <c r="P380" i="1"/>
  <c r="B400" i="1"/>
  <c r="A395" i="1"/>
  <c r="N404" i="1"/>
  <c r="O380" i="1"/>
  <c r="O403" i="1"/>
  <c r="Q387" i="1"/>
  <c r="R407" i="1"/>
  <c r="J407" i="1"/>
  <c r="K406" i="1"/>
  <c r="L405" i="1"/>
  <c r="M404" i="1"/>
  <c r="N403" i="1"/>
  <c r="O402" i="1"/>
  <c r="P387" i="1"/>
  <c r="M405" i="1"/>
  <c r="Q407" i="1"/>
  <c r="R406" i="1"/>
  <c r="J406" i="1"/>
  <c r="K405" i="1"/>
  <c r="L404" i="1"/>
  <c r="M403" i="1"/>
  <c r="N402" i="1"/>
  <c r="O387" i="1"/>
  <c r="P407" i="1"/>
  <c r="Q406" i="1"/>
  <c r="R405" i="1"/>
  <c r="J405" i="1"/>
  <c r="K404" i="1"/>
  <c r="L403" i="1"/>
  <c r="M402" i="1"/>
  <c r="N387" i="1"/>
  <c r="K380" i="1"/>
  <c r="A403" i="1"/>
  <c r="O407" i="1"/>
  <c r="P406" i="1"/>
  <c r="Q405" i="1"/>
  <c r="R404" i="1"/>
  <c r="J404" i="1"/>
  <c r="K403" i="1"/>
  <c r="L402" i="1"/>
  <c r="M387" i="1"/>
  <c r="N407" i="1"/>
  <c r="O406" i="1"/>
  <c r="P405" i="1"/>
  <c r="Q404" i="1"/>
  <c r="R403" i="1"/>
  <c r="J403" i="1"/>
  <c r="K402" i="1"/>
  <c r="L387" i="1"/>
  <c r="M407" i="1"/>
  <c r="N406" i="1"/>
  <c r="O405" i="1"/>
  <c r="P404" i="1"/>
  <c r="Q403" i="1"/>
  <c r="R402" i="1"/>
  <c r="J402" i="1"/>
  <c r="K387" i="1"/>
  <c r="L407" i="1"/>
  <c r="M406" i="1"/>
  <c r="N405" i="1"/>
  <c r="O404" i="1"/>
  <c r="P403" i="1"/>
  <c r="Q402" i="1"/>
  <c r="R387" i="1"/>
  <c r="J387" i="1"/>
  <c r="B405" i="1"/>
  <c r="B402" i="1"/>
  <c r="A397" i="1"/>
  <c r="B394" i="1"/>
  <c r="B407" i="1"/>
  <c r="B391" i="1"/>
  <c r="B399" i="1"/>
  <c r="B388" i="1"/>
  <c r="B406" i="1"/>
  <c r="B390" i="1"/>
  <c r="B398" i="1"/>
  <c r="B387" i="1"/>
  <c r="B380" i="1"/>
  <c r="C360" i="1" l="1"/>
  <c r="J360" i="1" s="1"/>
  <c r="C361" i="1"/>
  <c r="Q361" i="1" s="1"/>
  <c r="C362" i="1"/>
  <c r="P362" i="1" s="1"/>
  <c r="C363" i="1"/>
  <c r="O363" i="1" s="1"/>
  <c r="C364" i="1"/>
  <c r="N364" i="1" s="1"/>
  <c r="C365" i="1"/>
  <c r="M365" i="1" s="1"/>
  <c r="C366" i="1"/>
  <c r="L366" i="1" s="1"/>
  <c r="C367" i="1"/>
  <c r="K367" i="1" s="1"/>
  <c r="C368" i="1"/>
  <c r="J368" i="1" s="1"/>
  <c r="C369" i="1"/>
  <c r="Q369" i="1" s="1"/>
  <c r="C370" i="1"/>
  <c r="P370" i="1" s="1"/>
  <c r="C371" i="1"/>
  <c r="O371" i="1" s="1"/>
  <c r="C372" i="1"/>
  <c r="N372" i="1" s="1"/>
  <c r="C373" i="1"/>
  <c r="M373" i="1" s="1"/>
  <c r="C374" i="1"/>
  <c r="L374" i="1" s="1"/>
  <c r="C375" i="1"/>
  <c r="K375" i="1" s="1"/>
  <c r="C376" i="1"/>
  <c r="J376" i="1" s="1"/>
  <c r="C377" i="1"/>
  <c r="Q377" i="1" s="1"/>
  <c r="C378" i="1"/>
  <c r="P378" i="1" s="1"/>
  <c r="C379" i="1"/>
  <c r="O379" i="1" s="1"/>
  <c r="C359" i="1"/>
  <c r="K358" i="1"/>
  <c r="M389" i="1"/>
  <c r="Q394" i="1"/>
  <c r="N398" i="1"/>
  <c r="M399" i="1"/>
  <c r="K389" i="1"/>
  <c r="P389" i="1"/>
  <c r="Q389" i="1"/>
  <c r="M395" i="1"/>
  <c r="N395" i="1"/>
  <c r="O395" i="1"/>
  <c r="P395" i="1"/>
  <c r="M397" i="1"/>
  <c r="J356" i="1"/>
  <c r="K356" i="1"/>
  <c r="L356" i="1"/>
  <c r="M356" i="1"/>
  <c r="N356" i="1"/>
  <c r="O356" i="1"/>
  <c r="P356" i="1"/>
  <c r="Q356" i="1"/>
  <c r="R356" i="1"/>
  <c r="C335" i="1"/>
  <c r="A335" i="1" s="1"/>
  <c r="C336" i="1"/>
  <c r="A336" i="1" s="1"/>
  <c r="C337" i="1"/>
  <c r="P337" i="1" s="1"/>
  <c r="C338" i="1"/>
  <c r="A338" i="1" s="1"/>
  <c r="C339" i="1"/>
  <c r="A339" i="1" s="1"/>
  <c r="C340" i="1"/>
  <c r="M340" i="1" s="1"/>
  <c r="C341" i="1"/>
  <c r="L341" i="1" s="1"/>
  <c r="C342" i="1"/>
  <c r="A342" i="1" s="1"/>
  <c r="C343" i="1"/>
  <c r="A343" i="1" s="1"/>
  <c r="C344" i="1"/>
  <c r="B344" i="1" s="1"/>
  <c r="C345" i="1"/>
  <c r="A345" i="1" s="1"/>
  <c r="C346" i="1"/>
  <c r="A346" i="1" s="1"/>
  <c r="C347" i="1"/>
  <c r="A347" i="1" s="1"/>
  <c r="C348" i="1"/>
  <c r="M348" i="1" s="1"/>
  <c r="C349" i="1"/>
  <c r="L349" i="1" s="1"/>
  <c r="C350" i="1"/>
  <c r="A350" i="1" s="1"/>
  <c r="C351" i="1"/>
  <c r="B351" i="1" s="1"/>
  <c r="C352" i="1"/>
  <c r="B352" i="1" s="1"/>
  <c r="C353" i="1"/>
  <c r="A353" i="1" s="1"/>
  <c r="C354" i="1"/>
  <c r="A354" i="1" s="1"/>
  <c r="C355" i="1"/>
  <c r="A355" i="1" s="1"/>
  <c r="C312" i="1"/>
  <c r="B312" i="1" s="1"/>
  <c r="C327" i="1"/>
  <c r="A327" i="1" s="1"/>
  <c r="C328" i="1"/>
  <c r="A328" i="1" s="1"/>
  <c r="C329" i="1"/>
  <c r="A329" i="1" s="1"/>
  <c r="C330" i="1"/>
  <c r="P330" i="1" s="1"/>
  <c r="C331" i="1"/>
  <c r="O331" i="1" s="1"/>
  <c r="C332" i="1"/>
  <c r="A332" i="1" s="1"/>
  <c r="J286" i="1"/>
  <c r="K286" i="1"/>
  <c r="L286" i="1"/>
  <c r="M286" i="1"/>
  <c r="N286" i="1"/>
  <c r="O286" i="1"/>
  <c r="P286" i="1"/>
  <c r="Q286" i="1"/>
  <c r="R286" i="1"/>
  <c r="C302" i="1"/>
  <c r="B302" i="1" s="1"/>
  <c r="C303" i="1"/>
  <c r="A303" i="1" s="1"/>
  <c r="C304" i="1"/>
  <c r="B304" i="1" s="1"/>
  <c r="C305" i="1"/>
  <c r="A305" i="1" s="1"/>
  <c r="C306" i="1"/>
  <c r="B306" i="1" s="1"/>
  <c r="C307" i="1"/>
  <c r="L307" i="1" s="1"/>
  <c r="A286" i="1"/>
  <c r="B286" i="1"/>
  <c r="J283" i="1"/>
  <c r="K283" i="1"/>
  <c r="L283" i="1"/>
  <c r="M283" i="1"/>
  <c r="N283" i="1"/>
  <c r="O283" i="1"/>
  <c r="P283" i="1"/>
  <c r="Q283" i="1"/>
  <c r="R283" i="1"/>
  <c r="C277" i="1"/>
  <c r="K277" i="1" s="1"/>
  <c r="C278" i="1"/>
  <c r="A278" i="1" s="1"/>
  <c r="C279" i="1"/>
  <c r="B279" i="1" s="1"/>
  <c r="C280" i="1"/>
  <c r="P280" i="1" s="1"/>
  <c r="C281" i="1"/>
  <c r="A281" i="1" s="1"/>
  <c r="C282" i="1"/>
  <c r="B282" i="1" s="1"/>
  <c r="C262" i="1"/>
  <c r="B262" i="1" s="1"/>
  <c r="C237" i="1"/>
  <c r="A237" i="1" s="1"/>
  <c r="C252" i="1"/>
  <c r="B252" i="1" s="1"/>
  <c r="C253" i="1"/>
  <c r="B253" i="1" s="1"/>
  <c r="C254" i="1"/>
  <c r="A254" i="1" s="1"/>
  <c r="C255" i="1"/>
  <c r="A255" i="1" s="1"/>
  <c r="C256" i="1"/>
  <c r="A256" i="1" s="1"/>
  <c r="C257" i="1"/>
  <c r="A257" i="1" s="1"/>
  <c r="A377" i="1" l="1"/>
  <c r="O368" i="1"/>
  <c r="A369" i="1"/>
  <c r="L364" i="1"/>
  <c r="B365" i="1"/>
  <c r="O362" i="1"/>
  <c r="O378" i="1"/>
  <c r="O377" i="1"/>
  <c r="P375" i="1"/>
  <c r="K373" i="1"/>
  <c r="M372" i="1"/>
  <c r="Q368" i="1"/>
  <c r="Q366" i="1"/>
  <c r="B377" i="1"/>
  <c r="B368" i="1"/>
  <c r="P377" i="1"/>
  <c r="J375" i="1"/>
  <c r="J373" i="1"/>
  <c r="P368" i="1"/>
  <c r="K366" i="1"/>
  <c r="K364" i="1"/>
  <c r="B376" i="1"/>
  <c r="A365" i="1"/>
  <c r="Q376" i="1"/>
  <c r="Q374" i="1"/>
  <c r="L372" i="1"/>
  <c r="R367" i="1"/>
  <c r="R365" i="1"/>
  <c r="P361" i="1"/>
  <c r="R374" i="1"/>
  <c r="J366" i="1"/>
  <c r="B373" i="1"/>
  <c r="B364" i="1"/>
  <c r="P376" i="1"/>
  <c r="K374" i="1"/>
  <c r="K372" i="1"/>
  <c r="Q367" i="1"/>
  <c r="L365" i="1"/>
  <c r="O361" i="1"/>
  <c r="A373" i="1"/>
  <c r="B361" i="1"/>
  <c r="O376" i="1"/>
  <c r="J374" i="1"/>
  <c r="O370" i="1"/>
  <c r="P367" i="1"/>
  <c r="K365" i="1"/>
  <c r="Q360" i="1"/>
  <c r="B372" i="1"/>
  <c r="A361" i="1"/>
  <c r="R375" i="1"/>
  <c r="R373" i="1"/>
  <c r="P369" i="1"/>
  <c r="J367" i="1"/>
  <c r="J365" i="1"/>
  <c r="P360" i="1"/>
  <c r="B369" i="1"/>
  <c r="B360" i="1"/>
  <c r="Q375" i="1"/>
  <c r="L373" i="1"/>
  <c r="O369" i="1"/>
  <c r="R366" i="1"/>
  <c r="M364" i="1"/>
  <c r="O360" i="1"/>
  <c r="N379" i="1"/>
  <c r="N378" i="1"/>
  <c r="N371" i="1"/>
  <c r="N362" i="1"/>
  <c r="L379" i="1"/>
  <c r="M378" i="1"/>
  <c r="N377" i="1"/>
  <c r="L371" i="1"/>
  <c r="N369" i="1"/>
  <c r="L363" i="1"/>
  <c r="P400" i="1"/>
  <c r="K392" i="1"/>
  <c r="A376" i="1"/>
  <c r="A372" i="1"/>
  <c r="A368" i="1"/>
  <c r="A364" i="1"/>
  <c r="A360" i="1"/>
  <c r="K379" i="1"/>
  <c r="L378" i="1"/>
  <c r="M377" i="1"/>
  <c r="N376" i="1"/>
  <c r="O375" i="1"/>
  <c r="P374" i="1"/>
  <c r="Q373" i="1"/>
  <c r="R372" i="1"/>
  <c r="J372" i="1"/>
  <c r="K371" i="1"/>
  <c r="L370" i="1"/>
  <c r="M369" i="1"/>
  <c r="N368" i="1"/>
  <c r="O367" i="1"/>
  <c r="P366" i="1"/>
  <c r="Q365" i="1"/>
  <c r="R364" i="1"/>
  <c r="J364" i="1"/>
  <c r="K363" i="1"/>
  <c r="L362" i="1"/>
  <c r="M361" i="1"/>
  <c r="N360" i="1"/>
  <c r="M363" i="1"/>
  <c r="K400" i="1"/>
  <c r="J392" i="1"/>
  <c r="B379" i="1"/>
  <c r="B375" i="1"/>
  <c r="B371" i="1"/>
  <c r="B367" i="1"/>
  <c r="B363" i="1"/>
  <c r="R379" i="1"/>
  <c r="J379" i="1"/>
  <c r="K378" i="1"/>
  <c r="L377" i="1"/>
  <c r="M376" i="1"/>
  <c r="N375" i="1"/>
  <c r="O374" i="1"/>
  <c r="P373" i="1"/>
  <c r="Q372" i="1"/>
  <c r="R371" i="1"/>
  <c r="J371" i="1"/>
  <c r="K370" i="1"/>
  <c r="L369" i="1"/>
  <c r="M368" i="1"/>
  <c r="N367" i="1"/>
  <c r="O366" i="1"/>
  <c r="P365" i="1"/>
  <c r="Q364" i="1"/>
  <c r="R363" i="1"/>
  <c r="J363" i="1"/>
  <c r="K362" i="1"/>
  <c r="L361" i="1"/>
  <c r="M360" i="1"/>
  <c r="N363" i="1"/>
  <c r="M362" i="1"/>
  <c r="N361" i="1"/>
  <c r="A379" i="1"/>
  <c r="A375" i="1"/>
  <c r="A371" i="1"/>
  <c r="A367" i="1"/>
  <c r="A363" i="1"/>
  <c r="Q379" i="1"/>
  <c r="R378" i="1"/>
  <c r="J378" i="1"/>
  <c r="K377" i="1"/>
  <c r="L376" i="1"/>
  <c r="M375" i="1"/>
  <c r="N374" i="1"/>
  <c r="O373" i="1"/>
  <c r="P372" i="1"/>
  <c r="Q371" i="1"/>
  <c r="R370" i="1"/>
  <c r="J370" i="1"/>
  <c r="K369" i="1"/>
  <c r="L368" i="1"/>
  <c r="M367" i="1"/>
  <c r="N366" i="1"/>
  <c r="O365" i="1"/>
  <c r="P364" i="1"/>
  <c r="Q363" i="1"/>
  <c r="R362" i="1"/>
  <c r="J362" i="1"/>
  <c r="K361" i="1"/>
  <c r="L360" i="1"/>
  <c r="M371" i="1"/>
  <c r="N370" i="1"/>
  <c r="N392" i="1"/>
  <c r="M370" i="1"/>
  <c r="B378" i="1"/>
  <c r="B374" i="1"/>
  <c r="B370" i="1"/>
  <c r="B366" i="1"/>
  <c r="B362" i="1"/>
  <c r="P379" i="1"/>
  <c r="Q378" i="1"/>
  <c r="R377" i="1"/>
  <c r="J377" i="1"/>
  <c r="K376" i="1"/>
  <c r="L375" i="1"/>
  <c r="M374" i="1"/>
  <c r="N373" i="1"/>
  <c r="O372" i="1"/>
  <c r="P371" i="1"/>
  <c r="Q370" i="1"/>
  <c r="R369" i="1"/>
  <c r="J369" i="1"/>
  <c r="K368" i="1"/>
  <c r="L367" i="1"/>
  <c r="M366" i="1"/>
  <c r="N365" i="1"/>
  <c r="O364" i="1"/>
  <c r="P363" i="1"/>
  <c r="Q362" i="1"/>
  <c r="R361" i="1"/>
  <c r="J361" i="1"/>
  <c r="K360" i="1"/>
  <c r="M379" i="1"/>
  <c r="A378" i="1"/>
  <c r="A374" i="1"/>
  <c r="A370" i="1"/>
  <c r="A366" i="1"/>
  <c r="A362" i="1"/>
  <c r="R376" i="1"/>
  <c r="R368" i="1"/>
  <c r="R360" i="1"/>
  <c r="M398" i="1"/>
  <c r="P397" i="1"/>
  <c r="O389" i="1"/>
  <c r="N397" i="1"/>
  <c r="N389" i="1"/>
  <c r="L397" i="1"/>
  <c r="K397" i="1"/>
  <c r="P390" i="1"/>
  <c r="O390" i="1"/>
  <c r="L396" i="1"/>
  <c r="R391" i="1"/>
  <c r="Q399" i="1"/>
  <c r="L391" i="1"/>
  <c r="J391" i="1"/>
  <c r="Q388" i="1"/>
  <c r="Q358" i="1"/>
  <c r="N396" i="1"/>
  <c r="P392" i="1"/>
  <c r="R388" i="1"/>
  <c r="R358" i="1"/>
  <c r="J358" i="1"/>
  <c r="R400" i="1"/>
  <c r="K396" i="1"/>
  <c r="M392" i="1"/>
  <c r="O388" i="1"/>
  <c r="P358" i="1"/>
  <c r="B358" i="1"/>
  <c r="Q400" i="1"/>
  <c r="L392" i="1"/>
  <c r="J388" i="1"/>
  <c r="O358" i="1"/>
  <c r="A358" i="1"/>
  <c r="N358" i="1"/>
  <c r="M358" i="1"/>
  <c r="J400" i="1"/>
  <c r="Q396" i="1"/>
  <c r="L358" i="1"/>
  <c r="O396" i="1"/>
  <c r="R392" i="1"/>
  <c r="R401" i="1"/>
  <c r="R399" i="1"/>
  <c r="M396" i="1"/>
  <c r="P394" i="1"/>
  <c r="Q390" i="1"/>
  <c r="R393" i="1"/>
  <c r="J401" i="1"/>
  <c r="L399" i="1"/>
  <c r="Q391" i="1"/>
  <c r="K399" i="1"/>
  <c r="R396" i="1"/>
  <c r="J396" i="1"/>
  <c r="P391" i="1"/>
  <c r="M390" i="1"/>
  <c r="P388" i="1"/>
  <c r="Q401" i="1"/>
  <c r="J399" i="1"/>
  <c r="O391" i="1"/>
  <c r="P396" i="1"/>
  <c r="N391" i="1"/>
  <c r="L388" i="1"/>
  <c r="P401" i="1"/>
  <c r="O394" i="1"/>
  <c r="N394" i="1"/>
  <c r="N401" i="1"/>
  <c r="O400" i="1"/>
  <c r="P399" i="1"/>
  <c r="R397" i="1"/>
  <c r="J397" i="1"/>
  <c r="L395" i="1"/>
  <c r="M394" i="1"/>
  <c r="K390" i="1"/>
  <c r="M401" i="1"/>
  <c r="N400" i="1"/>
  <c r="O399" i="1"/>
  <c r="Q397" i="1"/>
  <c r="K395" i="1"/>
  <c r="L394" i="1"/>
  <c r="J390" i="1"/>
  <c r="O401" i="1"/>
  <c r="L401" i="1"/>
  <c r="M400" i="1"/>
  <c r="N399" i="1"/>
  <c r="R395" i="1"/>
  <c r="K394" i="1"/>
  <c r="J395" i="1"/>
  <c r="K401" i="1"/>
  <c r="L400" i="1"/>
  <c r="O397" i="1"/>
  <c r="Q395" i="1"/>
  <c r="R394" i="1"/>
  <c r="J394" i="1"/>
  <c r="R390" i="1"/>
  <c r="M391" i="1"/>
  <c r="N390" i="1"/>
  <c r="K391" i="1"/>
  <c r="L390" i="1"/>
  <c r="L398" i="1"/>
  <c r="Q393" i="1"/>
  <c r="K398" i="1"/>
  <c r="P393" i="1"/>
  <c r="R398" i="1"/>
  <c r="J398" i="1"/>
  <c r="O393" i="1"/>
  <c r="Q398" i="1"/>
  <c r="M393" i="1"/>
  <c r="P398" i="1"/>
  <c r="L393" i="1"/>
  <c r="O398" i="1"/>
  <c r="K393" i="1"/>
  <c r="J393" i="1"/>
  <c r="Q392" i="1"/>
  <c r="L389" i="1"/>
  <c r="M388" i="1"/>
  <c r="N393" i="1"/>
  <c r="O392" i="1"/>
  <c r="R389" i="1"/>
  <c r="J389" i="1"/>
  <c r="K388" i="1"/>
  <c r="N388" i="1"/>
  <c r="Q351" i="1"/>
  <c r="A302" i="1"/>
  <c r="B341" i="1"/>
  <c r="M355" i="1"/>
  <c r="P351" i="1"/>
  <c r="L348" i="1"/>
  <c r="P343" i="1"/>
  <c r="M339" i="1"/>
  <c r="L339" i="1"/>
  <c r="B353" i="1"/>
  <c r="B340" i="1"/>
  <c r="M347" i="1"/>
  <c r="R342" i="1"/>
  <c r="A340" i="1"/>
  <c r="L355" i="1"/>
  <c r="R350" i="1"/>
  <c r="L347" i="1"/>
  <c r="Q342" i="1"/>
  <c r="N354" i="1"/>
  <c r="Q350" i="1"/>
  <c r="N346" i="1"/>
  <c r="J342" i="1"/>
  <c r="N338" i="1"/>
  <c r="M354" i="1"/>
  <c r="J350" i="1"/>
  <c r="M346" i="1"/>
  <c r="R341" i="1"/>
  <c r="M338" i="1"/>
  <c r="O353" i="1"/>
  <c r="R349" i="1"/>
  <c r="O345" i="1"/>
  <c r="K341" i="1"/>
  <c r="O337" i="1"/>
  <c r="K340" i="1"/>
  <c r="A349" i="1"/>
  <c r="N353" i="1"/>
  <c r="K349" i="1"/>
  <c r="N345" i="1"/>
  <c r="J341" i="1"/>
  <c r="N337" i="1"/>
  <c r="P352" i="1"/>
  <c r="J349" i="1"/>
  <c r="Q343" i="1"/>
  <c r="L340" i="1"/>
  <c r="Q335" i="1"/>
  <c r="K348" i="1"/>
  <c r="P335" i="1"/>
  <c r="A352" i="1"/>
  <c r="B348" i="1"/>
  <c r="K355" i="1"/>
  <c r="L354" i="1"/>
  <c r="M353" i="1"/>
  <c r="N352" i="1"/>
  <c r="O351" i="1"/>
  <c r="P350" i="1"/>
  <c r="Q349" i="1"/>
  <c r="R348" i="1"/>
  <c r="J348" i="1"/>
  <c r="K347" i="1"/>
  <c r="L346" i="1"/>
  <c r="M345" i="1"/>
  <c r="N344" i="1"/>
  <c r="O343" i="1"/>
  <c r="P342" i="1"/>
  <c r="Q341" i="1"/>
  <c r="R340" i="1"/>
  <c r="J340" i="1"/>
  <c r="K339" i="1"/>
  <c r="L338" i="1"/>
  <c r="M337" i="1"/>
  <c r="N336" i="1"/>
  <c r="O335" i="1"/>
  <c r="P336" i="1"/>
  <c r="O344" i="1"/>
  <c r="O336" i="1"/>
  <c r="A348" i="1"/>
  <c r="R355" i="1"/>
  <c r="J355" i="1"/>
  <c r="K354" i="1"/>
  <c r="L353" i="1"/>
  <c r="M352" i="1"/>
  <c r="N351" i="1"/>
  <c r="O350" i="1"/>
  <c r="P349" i="1"/>
  <c r="Q348" i="1"/>
  <c r="R347" i="1"/>
  <c r="J347" i="1"/>
  <c r="K346" i="1"/>
  <c r="L345" i="1"/>
  <c r="M344" i="1"/>
  <c r="N343" i="1"/>
  <c r="O342" i="1"/>
  <c r="P341" i="1"/>
  <c r="Q340" i="1"/>
  <c r="R339" i="1"/>
  <c r="J339" i="1"/>
  <c r="K338" i="1"/>
  <c r="L337" i="1"/>
  <c r="M336" i="1"/>
  <c r="N335" i="1"/>
  <c r="A351" i="1"/>
  <c r="B338" i="1"/>
  <c r="Q355" i="1"/>
  <c r="R354" i="1"/>
  <c r="J354" i="1"/>
  <c r="K353" i="1"/>
  <c r="L352" i="1"/>
  <c r="M351" i="1"/>
  <c r="N350" i="1"/>
  <c r="O349" i="1"/>
  <c r="P348" i="1"/>
  <c r="Q347" i="1"/>
  <c r="R346" i="1"/>
  <c r="J346" i="1"/>
  <c r="K345" i="1"/>
  <c r="L344" i="1"/>
  <c r="M343" i="1"/>
  <c r="N342" i="1"/>
  <c r="O341" i="1"/>
  <c r="P340" i="1"/>
  <c r="Q339" i="1"/>
  <c r="R338" i="1"/>
  <c r="J338" i="1"/>
  <c r="K337" i="1"/>
  <c r="L336" i="1"/>
  <c r="M335" i="1"/>
  <c r="A344" i="1"/>
  <c r="P355" i="1"/>
  <c r="Q354" i="1"/>
  <c r="R353" i="1"/>
  <c r="J353" i="1"/>
  <c r="K352" i="1"/>
  <c r="L351" i="1"/>
  <c r="M350" i="1"/>
  <c r="N349" i="1"/>
  <c r="O348" i="1"/>
  <c r="P347" i="1"/>
  <c r="Q346" i="1"/>
  <c r="R345" i="1"/>
  <c r="J345" i="1"/>
  <c r="K344" i="1"/>
  <c r="L343" i="1"/>
  <c r="M342" i="1"/>
  <c r="N341" i="1"/>
  <c r="O340" i="1"/>
  <c r="P339" i="1"/>
  <c r="Q338" i="1"/>
  <c r="R337" i="1"/>
  <c r="J337" i="1"/>
  <c r="K336" i="1"/>
  <c r="L335" i="1"/>
  <c r="O352" i="1"/>
  <c r="A341" i="1"/>
  <c r="B337" i="1"/>
  <c r="O355" i="1"/>
  <c r="P354" i="1"/>
  <c r="Q353" i="1"/>
  <c r="R352" i="1"/>
  <c r="J352" i="1"/>
  <c r="K351" i="1"/>
  <c r="L350" i="1"/>
  <c r="M349" i="1"/>
  <c r="N348" i="1"/>
  <c r="O347" i="1"/>
  <c r="P346" i="1"/>
  <c r="Q345" i="1"/>
  <c r="R344" i="1"/>
  <c r="J344" i="1"/>
  <c r="K343" i="1"/>
  <c r="L342" i="1"/>
  <c r="M341" i="1"/>
  <c r="N340" i="1"/>
  <c r="O339" i="1"/>
  <c r="P338" i="1"/>
  <c r="Q337" i="1"/>
  <c r="R336" i="1"/>
  <c r="J336" i="1"/>
  <c r="K335" i="1"/>
  <c r="P344" i="1"/>
  <c r="A331" i="1"/>
  <c r="B349" i="1"/>
  <c r="B345" i="1"/>
  <c r="A337" i="1"/>
  <c r="N355" i="1"/>
  <c r="O354" i="1"/>
  <c r="P353" i="1"/>
  <c r="Q352" i="1"/>
  <c r="R351" i="1"/>
  <c r="J351" i="1"/>
  <c r="K350" i="1"/>
  <c r="N347" i="1"/>
  <c r="O346" i="1"/>
  <c r="P345" i="1"/>
  <c r="Q344" i="1"/>
  <c r="R343" i="1"/>
  <c r="J343" i="1"/>
  <c r="K342" i="1"/>
  <c r="N339" i="1"/>
  <c r="O338" i="1"/>
  <c r="Q336" i="1"/>
  <c r="R335" i="1"/>
  <c r="J335" i="1"/>
  <c r="B350" i="1"/>
  <c r="B342" i="1"/>
  <c r="B355" i="1"/>
  <c r="B347" i="1"/>
  <c r="B339" i="1"/>
  <c r="B336" i="1"/>
  <c r="B354" i="1"/>
  <c r="B346" i="1"/>
  <c r="B343" i="1"/>
  <c r="B335" i="1"/>
  <c r="B331" i="1"/>
  <c r="B328" i="1"/>
  <c r="M332" i="1"/>
  <c r="N331" i="1"/>
  <c r="O330" i="1"/>
  <c r="P329" i="1"/>
  <c r="Q328" i="1"/>
  <c r="R327" i="1"/>
  <c r="J327" i="1"/>
  <c r="Q312" i="1"/>
  <c r="L332" i="1"/>
  <c r="M331" i="1"/>
  <c r="N330" i="1"/>
  <c r="O329" i="1"/>
  <c r="P328" i="1"/>
  <c r="Q327" i="1"/>
  <c r="P312" i="1"/>
  <c r="K332" i="1"/>
  <c r="L331" i="1"/>
  <c r="M330" i="1"/>
  <c r="N329" i="1"/>
  <c r="O328" i="1"/>
  <c r="P327" i="1"/>
  <c r="O312" i="1"/>
  <c r="O304" i="1"/>
  <c r="R332" i="1"/>
  <c r="J332" i="1"/>
  <c r="K331" i="1"/>
  <c r="L330" i="1"/>
  <c r="M329" i="1"/>
  <c r="N328" i="1"/>
  <c r="O327" i="1"/>
  <c r="N312" i="1"/>
  <c r="N304" i="1"/>
  <c r="B330" i="1"/>
  <c r="Q332" i="1"/>
  <c r="R331" i="1"/>
  <c r="J331" i="1"/>
  <c r="K330" i="1"/>
  <c r="L329" i="1"/>
  <c r="M328" i="1"/>
  <c r="N327" i="1"/>
  <c r="M312" i="1"/>
  <c r="L304" i="1"/>
  <c r="A330" i="1"/>
  <c r="P332" i="1"/>
  <c r="Q331" i="1"/>
  <c r="R330" i="1"/>
  <c r="J330" i="1"/>
  <c r="K329" i="1"/>
  <c r="L328" i="1"/>
  <c r="M327" i="1"/>
  <c r="L312" i="1"/>
  <c r="O332" i="1"/>
  <c r="P331" i="1"/>
  <c r="Q330" i="1"/>
  <c r="R329" i="1"/>
  <c r="J329" i="1"/>
  <c r="K328" i="1"/>
  <c r="L327" i="1"/>
  <c r="K312" i="1"/>
  <c r="N332" i="1"/>
  <c r="Q329" i="1"/>
  <c r="R328" i="1"/>
  <c r="J328" i="1"/>
  <c r="K327" i="1"/>
  <c r="R312" i="1"/>
  <c r="J312" i="1"/>
  <c r="A312" i="1"/>
  <c r="B327" i="1"/>
  <c r="B332" i="1"/>
  <c r="B329" i="1"/>
  <c r="B307" i="1"/>
  <c r="K307" i="1"/>
  <c r="P303" i="1"/>
  <c r="L306" i="1"/>
  <c r="O303" i="1"/>
  <c r="N305" i="1"/>
  <c r="M303" i="1"/>
  <c r="Q307" i="1"/>
  <c r="M305" i="1"/>
  <c r="P302" i="1"/>
  <c r="K305" i="1"/>
  <c r="N302" i="1"/>
  <c r="A277" i="1"/>
  <c r="A307" i="1"/>
  <c r="R307" i="1"/>
  <c r="J307" i="1"/>
  <c r="K306" i="1"/>
  <c r="L305" i="1"/>
  <c r="M304" i="1"/>
  <c r="N303" i="1"/>
  <c r="O302" i="1"/>
  <c r="N280" i="1"/>
  <c r="P307" i="1"/>
  <c r="Q306" i="1"/>
  <c r="R305" i="1"/>
  <c r="J305" i="1"/>
  <c r="K304" i="1"/>
  <c r="L303" i="1"/>
  <c r="M302" i="1"/>
  <c r="J306" i="1"/>
  <c r="R277" i="1"/>
  <c r="B305" i="1"/>
  <c r="O307" i="1"/>
  <c r="P306" i="1"/>
  <c r="Q305" i="1"/>
  <c r="R304" i="1"/>
  <c r="J304" i="1"/>
  <c r="K303" i="1"/>
  <c r="L302" i="1"/>
  <c r="N307" i="1"/>
  <c r="O306" i="1"/>
  <c r="P305" i="1"/>
  <c r="Q304" i="1"/>
  <c r="R303" i="1"/>
  <c r="J303" i="1"/>
  <c r="K302" i="1"/>
  <c r="R306" i="1"/>
  <c r="M307" i="1"/>
  <c r="N306" i="1"/>
  <c r="O305" i="1"/>
  <c r="P304" i="1"/>
  <c r="Q303" i="1"/>
  <c r="R302" i="1"/>
  <c r="J302" i="1"/>
  <c r="M306" i="1"/>
  <c r="Q302" i="1"/>
  <c r="A304" i="1"/>
  <c r="A306" i="1"/>
  <c r="B303" i="1"/>
  <c r="K280" i="1"/>
  <c r="Q277" i="1"/>
  <c r="P279" i="1"/>
  <c r="N277" i="1"/>
  <c r="B277" i="1"/>
  <c r="O279" i="1"/>
  <c r="J277" i="1"/>
  <c r="L279" i="1"/>
  <c r="R262" i="1"/>
  <c r="Q278" i="1"/>
  <c r="O262" i="1"/>
  <c r="N281" i="1"/>
  <c r="P278" i="1"/>
  <c r="K262" i="1"/>
  <c r="A280" i="1"/>
  <c r="O280" i="1"/>
  <c r="M278" i="1"/>
  <c r="J262" i="1"/>
  <c r="L282" i="1"/>
  <c r="K282" i="1"/>
  <c r="L281" i="1"/>
  <c r="M280" i="1"/>
  <c r="N279" i="1"/>
  <c r="O278" i="1"/>
  <c r="P277" i="1"/>
  <c r="Q262" i="1"/>
  <c r="M281" i="1"/>
  <c r="B280" i="1"/>
  <c r="R282" i="1"/>
  <c r="J282" i="1"/>
  <c r="K281" i="1"/>
  <c r="L280" i="1"/>
  <c r="M279" i="1"/>
  <c r="N278" i="1"/>
  <c r="O277" i="1"/>
  <c r="P262" i="1"/>
  <c r="R281" i="1"/>
  <c r="P282" i="1"/>
  <c r="Q281" i="1"/>
  <c r="R280" i="1"/>
  <c r="J280" i="1"/>
  <c r="K279" i="1"/>
  <c r="L278" i="1"/>
  <c r="M277" i="1"/>
  <c r="N262" i="1"/>
  <c r="O282" i="1"/>
  <c r="P281" i="1"/>
  <c r="Q280" i="1"/>
  <c r="R279" i="1"/>
  <c r="J279" i="1"/>
  <c r="K278" i="1"/>
  <c r="L277" i="1"/>
  <c r="M262" i="1"/>
  <c r="M282" i="1"/>
  <c r="Q282" i="1"/>
  <c r="J281" i="1"/>
  <c r="N282" i="1"/>
  <c r="O281" i="1"/>
  <c r="Q279" i="1"/>
  <c r="R278" i="1"/>
  <c r="J278" i="1"/>
  <c r="L262" i="1"/>
  <c r="A279" i="1"/>
  <c r="A282" i="1"/>
  <c r="B281" i="1"/>
  <c r="B278" i="1"/>
  <c r="A262"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431" i="1" l="1"/>
  <c r="K431" i="1"/>
  <c r="L431" i="1"/>
  <c r="M431" i="1"/>
  <c r="N431" i="1"/>
  <c r="O431" i="1"/>
  <c r="P431" i="1"/>
  <c r="Q431" i="1"/>
  <c r="R431" i="1"/>
  <c r="A431" i="1"/>
  <c r="B431" i="1"/>
  <c r="C432" i="1"/>
  <c r="A432" i="1" s="1"/>
  <c r="F5" i="8"/>
  <c r="F4" i="8"/>
  <c r="B4" i="18"/>
  <c r="M4" i="8"/>
  <c r="L4" i="8"/>
  <c r="C224" i="1"/>
  <c r="P224" i="1" s="1"/>
  <c r="C223" i="1"/>
  <c r="R223" i="1" s="1"/>
  <c r="B222" i="1"/>
  <c r="O432" i="1" l="1"/>
  <c r="N432" i="1"/>
  <c r="P432" i="1"/>
  <c r="M432" i="1"/>
  <c r="L432" i="1"/>
  <c r="K432" i="1"/>
  <c r="R432" i="1"/>
  <c r="J432" i="1"/>
  <c r="Q432" i="1"/>
  <c r="B432"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K141" i="1"/>
  <c r="M134" i="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N118" i="1" l="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089" i="1"/>
  <c r="K1089" i="1"/>
  <c r="L1089" i="1"/>
  <c r="M1089" i="1"/>
  <c r="N1089" i="1"/>
  <c r="O1089" i="1"/>
  <c r="P1089" i="1"/>
  <c r="Q1089" i="1"/>
  <c r="R1089" i="1"/>
  <c r="A1089" i="1"/>
  <c r="B1089" i="1"/>
  <c r="A811" i="1" l="1"/>
  <c r="B811" i="1"/>
  <c r="J811" i="1"/>
  <c r="K811" i="1"/>
  <c r="L811" i="1"/>
  <c r="M811" i="1"/>
  <c r="N811" i="1"/>
  <c r="O811" i="1"/>
  <c r="P811" i="1"/>
  <c r="Q811" i="1"/>
  <c r="R811" i="1"/>
  <c r="C1127" i="1"/>
  <c r="Q1127" i="1" s="1"/>
  <c r="C1128" i="1"/>
  <c r="P1128" i="1" s="1"/>
  <c r="C1129" i="1"/>
  <c r="O1129" i="1" s="1"/>
  <c r="C1130" i="1"/>
  <c r="N1130" i="1" s="1"/>
  <c r="C1131" i="1"/>
  <c r="M1131" i="1" s="1"/>
  <c r="C1132" i="1"/>
  <c r="L1132" i="1" s="1"/>
  <c r="C1133" i="1"/>
  <c r="R1133" i="1" s="1"/>
  <c r="C1134" i="1"/>
  <c r="P1134" i="1" s="1"/>
  <c r="C1135" i="1"/>
  <c r="Q1135" i="1" s="1"/>
  <c r="C1136" i="1"/>
  <c r="P1136" i="1" s="1"/>
  <c r="C1137" i="1"/>
  <c r="O1137" i="1" s="1"/>
  <c r="C1138" i="1"/>
  <c r="N1138" i="1" s="1"/>
  <c r="C1139" i="1"/>
  <c r="M1139" i="1" s="1"/>
  <c r="C1140" i="1"/>
  <c r="L1140" i="1" s="1"/>
  <c r="C1141" i="1"/>
  <c r="J1141" i="1" s="1"/>
  <c r="C1142" i="1"/>
  <c r="P1142" i="1" s="1"/>
  <c r="C1143" i="1"/>
  <c r="Q1143" i="1" s="1"/>
  <c r="C1144" i="1"/>
  <c r="P1144" i="1" s="1"/>
  <c r="C1145" i="1"/>
  <c r="O1145" i="1" s="1"/>
  <c r="C1146" i="1"/>
  <c r="N1146" i="1" s="1"/>
  <c r="C1147" i="1"/>
  <c r="M1147" i="1" s="1"/>
  <c r="C1148" i="1"/>
  <c r="L1148" i="1" s="1"/>
  <c r="C1149" i="1"/>
  <c r="J1149" i="1" s="1"/>
  <c r="C1126" i="1"/>
  <c r="F101" i="8"/>
  <c r="B19" i="18"/>
  <c r="F102" i="8" s="1"/>
  <c r="B18" i="18"/>
  <c r="B17" i="18"/>
  <c r="F100" i="8" s="1"/>
  <c r="J1150" i="1"/>
  <c r="K1150" i="1"/>
  <c r="L1150" i="1"/>
  <c r="M1150" i="1"/>
  <c r="N1150" i="1"/>
  <c r="O1150" i="1"/>
  <c r="P1150" i="1"/>
  <c r="Q1150" i="1"/>
  <c r="R1150" i="1"/>
  <c r="A1150" i="1"/>
  <c r="B1150" i="1"/>
  <c r="B1125" i="1"/>
  <c r="J782" i="1"/>
  <c r="K782" i="1"/>
  <c r="L782" i="1"/>
  <c r="M782" i="1"/>
  <c r="N782" i="1"/>
  <c r="O782" i="1"/>
  <c r="P782" i="1"/>
  <c r="Q782" i="1"/>
  <c r="R782" i="1"/>
  <c r="C783" i="1"/>
  <c r="J783" i="1" s="1"/>
  <c r="C784" i="1"/>
  <c r="Q784" i="1" s="1"/>
  <c r="C785" i="1"/>
  <c r="N785" i="1" s="1"/>
  <c r="C786" i="1"/>
  <c r="C787" i="1"/>
  <c r="J787" i="1" s="1"/>
  <c r="C788" i="1"/>
  <c r="P788" i="1" s="1"/>
  <c r="C789" i="1"/>
  <c r="N789" i="1" s="1"/>
  <c r="C790" i="1"/>
  <c r="Q790" i="1" s="1"/>
  <c r="C791" i="1"/>
  <c r="J791" i="1" s="1"/>
  <c r="C792" i="1"/>
  <c r="P792" i="1" s="1"/>
  <c r="C793" i="1"/>
  <c r="B793" i="1" s="1"/>
  <c r="C794" i="1"/>
  <c r="Q794" i="1" s="1"/>
  <c r="C795" i="1"/>
  <c r="J795" i="1" s="1"/>
  <c r="C796" i="1"/>
  <c r="P796" i="1" s="1"/>
  <c r="C797" i="1"/>
  <c r="N797" i="1" s="1"/>
  <c r="C798" i="1"/>
  <c r="Q798" i="1" s="1"/>
  <c r="C799" i="1"/>
  <c r="J799" i="1" s="1"/>
  <c r="C800" i="1"/>
  <c r="P800" i="1" s="1"/>
  <c r="C801" i="1"/>
  <c r="N801" i="1" s="1"/>
  <c r="C802" i="1"/>
  <c r="Q802" i="1" s="1"/>
  <c r="C803" i="1"/>
  <c r="C804" i="1"/>
  <c r="P804" i="1" s="1"/>
  <c r="C805" i="1"/>
  <c r="N805" i="1" s="1"/>
  <c r="C806" i="1"/>
  <c r="Q806" i="1" s="1"/>
  <c r="A782" i="1"/>
  <c r="B782" i="1"/>
  <c r="A807" i="1"/>
  <c r="B807" i="1"/>
  <c r="A808" i="1"/>
  <c r="B808" i="1"/>
  <c r="A809" i="1"/>
  <c r="B809" i="1"/>
  <c r="A810" i="1"/>
  <c r="B810" i="1"/>
  <c r="A812" i="1"/>
  <c r="B812" i="1"/>
  <c r="A813" i="1"/>
  <c r="B813" i="1"/>
  <c r="C814" i="1"/>
  <c r="C815" i="1"/>
  <c r="B815" i="1" s="1"/>
  <c r="C816" i="1"/>
  <c r="A816" i="1" s="1"/>
  <c r="C817" i="1"/>
  <c r="A817" i="1" s="1"/>
  <c r="C818" i="1"/>
  <c r="M818" i="1" s="1"/>
  <c r="C819" i="1"/>
  <c r="B819" i="1" s="1"/>
  <c r="C820" i="1"/>
  <c r="N820" i="1" s="1"/>
  <c r="C821" i="1"/>
  <c r="Q821" i="1" s="1"/>
  <c r="C822" i="1"/>
  <c r="C823" i="1"/>
  <c r="B823" i="1" s="1"/>
  <c r="C824" i="1"/>
  <c r="A824" i="1" s="1"/>
  <c r="C825" i="1"/>
  <c r="A825" i="1" s="1"/>
  <c r="C826" i="1"/>
  <c r="P826" i="1" s="1"/>
  <c r="C827" i="1"/>
  <c r="B827" i="1" s="1"/>
  <c r="C828" i="1"/>
  <c r="C829" i="1"/>
  <c r="A829" i="1" s="1"/>
  <c r="C830" i="1"/>
  <c r="C831" i="1"/>
  <c r="B831" i="1" s="1"/>
  <c r="C832" i="1"/>
  <c r="A832" i="1" s="1"/>
  <c r="C833" i="1"/>
  <c r="A833" i="1" s="1"/>
  <c r="C834" i="1"/>
  <c r="K834" i="1" s="1"/>
  <c r="C835" i="1"/>
  <c r="B835" i="1" s="1"/>
  <c r="C836" i="1"/>
  <c r="P836" i="1" s="1"/>
  <c r="C837" i="1"/>
  <c r="A837" i="1" s="1"/>
  <c r="C838" i="1"/>
  <c r="C839" i="1"/>
  <c r="B839" i="1" s="1"/>
  <c r="C840" i="1"/>
  <c r="A840" i="1" s="1"/>
  <c r="C841" i="1"/>
  <c r="A841" i="1" s="1"/>
  <c r="C842" i="1"/>
  <c r="P842" i="1" s="1"/>
  <c r="C843" i="1"/>
  <c r="B843" i="1" s="1"/>
  <c r="C844" i="1"/>
  <c r="K844" i="1" s="1"/>
  <c r="C845" i="1"/>
  <c r="A845" i="1" s="1"/>
  <c r="C846" i="1"/>
  <c r="C847" i="1"/>
  <c r="B847" i="1" s="1"/>
  <c r="C848" i="1"/>
  <c r="A848" i="1" s="1"/>
  <c r="C849" i="1"/>
  <c r="A849" i="1" s="1"/>
  <c r="C850" i="1"/>
  <c r="R850" i="1" s="1"/>
  <c r="C851" i="1"/>
  <c r="B851" i="1" s="1"/>
  <c r="C852" i="1"/>
  <c r="R852" i="1" s="1"/>
  <c r="C853" i="1"/>
  <c r="A853" i="1" s="1"/>
  <c r="C854" i="1"/>
  <c r="C855" i="1"/>
  <c r="B855" i="1" s="1"/>
  <c r="C856" i="1"/>
  <c r="A856" i="1" s="1"/>
  <c r="C857" i="1"/>
  <c r="A857" i="1" s="1"/>
  <c r="C858" i="1"/>
  <c r="L858" i="1" s="1"/>
  <c r="C859" i="1"/>
  <c r="B859" i="1" s="1"/>
  <c r="C860" i="1"/>
  <c r="C861" i="1"/>
  <c r="A861" i="1" s="1"/>
  <c r="C862" i="1"/>
  <c r="C863" i="1"/>
  <c r="B863" i="1" s="1"/>
  <c r="C864" i="1"/>
  <c r="A864" i="1" s="1"/>
  <c r="C865" i="1"/>
  <c r="A865" i="1" s="1"/>
  <c r="C866" i="1"/>
  <c r="N866" i="1" s="1"/>
  <c r="C867" i="1"/>
  <c r="B867" i="1" s="1"/>
  <c r="C868" i="1"/>
  <c r="C869" i="1"/>
  <c r="A869" i="1" s="1"/>
  <c r="C870" i="1"/>
  <c r="C871" i="1"/>
  <c r="B871" i="1" s="1"/>
  <c r="C872" i="1"/>
  <c r="A872" i="1" s="1"/>
  <c r="C873" i="1"/>
  <c r="A873" i="1" s="1"/>
  <c r="C874" i="1"/>
  <c r="Q874" i="1" s="1"/>
  <c r="C875" i="1"/>
  <c r="O875" i="1" s="1"/>
  <c r="C876" i="1"/>
  <c r="A876" i="1" s="1"/>
  <c r="C877" i="1"/>
  <c r="A877" i="1" s="1"/>
  <c r="C878" i="1"/>
  <c r="C879" i="1"/>
  <c r="A879" i="1" s="1"/>
  <c r="C880" i="1"/>
  <c r="A880" i="1" s="1"/>
  <c r="C881" i="1"/>
  <c r="A881" i="1" s="1"/>
  <c r="C882" i="1"/>
  <c r="K882" i="1" s="1"/>
  <c r="C883" i="1"/>
  <c r="B883" i="1" s="1"/>
  <c r="C884" i="1"/>
  <c r="A884" i="1" s="1"/>
  <c r="C885" i="1"/>
  <c r="A885" i="1" s="1"/>
  <c r="C886" i="1"/>
  <c r="C887" i="1"/>
  <c r="A887" i="1" s="1"/>
  <c r="C888" i="1"/>
  <c r="A888" i="1" s="1"/>
  <c r="C889" i="1"/>
  <c r="A889" i="1" s="1"/>
  <c r="C890" i="1"/>
  <c r="Q890" i="1" s="1"/>
  <c r="C891" i="1"/>
  <c r="B891" i="1" s="1"/>
  <c r="C892" i="1"/>
  <c r="A892" i="1" s="1"/>
  <c r="C893" i="1"/>
  <c r="A893" i="1" s="1"/>
  <c r="C894" i="1"/>
  <c r="C895" i="1"/>
  <c r="A895" i="1" s="1"/>
  <c r="C896" i="1"/>
  <c r="A896" i="1" s="1"/>
  <c r="C897" i="1"/>
  <c r="A897" i="1" s="1"/>
  <c r="C898" i="1"/>
  <c r="N898" i="1" s="1"/>
  <c r="C899" i="1"/>
  <c r="B899" i="1" s="1"/>
  <c r="C900" i="1"/>
  <c r="B900" i="1" s="1"/>
  <c r="C901" i="1"/>
  <c r="A901" i="1" s="1"/>
  <c r="C902" i="1"/>
  <c r="C903" i="1"/>
  <c r="A903" i="1" s="1"/>
  <c r="C904" i="1"/>
  <c r="A904" i="1" s="1"/>
  <c r="C905" i="1"/>
  <c r="A905" i="1" s="1"/>
  <c r="C906" i="1"/>
  <c r="P906" i="1" s="1"/>
  <c r="C907" i="1"/>
  <c r="B907" i="1" s="1"/>
  <c r="C908" i="1"/>
  <c r="A908" i="1" s="1"/>
  <c r="C909" i="1"/>
  <c r="A909" i="1" s="1"/>
  <c r="C910" i="1"/>
  <c r="C911" i="1"/>
  <c r="A911" i="1" s="1"/>
  <c r="C912" i="1"/>
  <c r="A912" i="1" s="1"/>
  <c r="C913" i="1"/>
  <c r="A913" i="1" s="1"/>
  <c r="C914" i="1"/>
  <c r="R914" i="1" s="1"/>
  <c r="C915" i="1"/>
  <c r="B915" i="1" s="1"/>
  <c r="C916" i="1"/>
  <c r="B916" i="1" s="1"/>
  <c r="C917" i="1"/>
  <c r="A917" i="1" s="1"/>
  <c r="C918" i="1"/>
  <c r="C919" i="1"/>
  <c r="A919" i="1" s="1"/>
  <c r="C920" i="1"/>
  <c r="A920" i="1" s="1"/>
  <c r="C921" i="1"/>
  <c r="A921" i="1" s="1"/>
  <c r="C922" i="1"/>
  <c r="L922" i="1" s="1"/>
  <c r="C923" i="1"/>
  <c r="B923" i="1" s="1"/>
  <c r="C924" i="1"/>
  <c r="B924" i="1" s="1"/>
  <c r="C925" i="1"/>
  <c r="A925" i="1" s="1"/>
  <c r="I1324" i="1"/>
  <c r="I1325" i="1"/>
  <c r="I1326" i="1"/>
  <c r="I1327" i="1"/>
  <c r="I1329" i="1"/>
  <c r="I1330" i="1"/>
  <c r="I1331" i="1"/>
  <c r="I1332" i="1"/>
  <c r="I1334" i="1"/>
  <c r="I1335" i="1"/>
  <c r="I1336" i="1"/>
  <c r="I1337" i="1"/>
  <c r="I1339" i="1"/>
  <c r="I1340" i="1"/>
  <c r="I1341" i="1"/>
  <c r="I1342" i="1"/>
  <c r="I1344" i="1"/>
  <c r="I1345" i="1"/>
  <c r="I1346" i="1"/>
  <c r="I1347" i="1"/>
  <c r="I1349" i="1"/>
  <c r="I1350" i="1"/>
  <c r="I1351" i="1"/>
  <c r="I1352" i="1"/>
  <c r="I1354" i="1"/>
  <c r="I1355" i="1"/>
  <c r="I1356" i="1"/>
  <c r="I1357" i="1"/>
  <c r="I1359" i="1"/>
  <c r="I1360" i="1"/>
  <c r="I1361" i="1"/>
  <c r="I1362" i="1"/>
  <c r="I1364" i="1"/>
  <c r="I1365" i="1"/>
  <c r="I1366" i="1"/>
  <c r="I1367" i="1"/>
  <c r="A1369" i="1"/>
  <c r="B1369" i="1"/>
  <c r="J1369" i="1"/>
  <c r="K1369" i="1"/>
  <c r="L1369" i="1"/>
  <c r="M1369" i="1"/>
  <c r="N1369" i="1"/>
  <c r="O1369" i="1"/>
  <c r="P1369" i="1"/>
  <c r="Q1369" i="1"/>
  <c r="R1369" i="1"/>
  <c r="I687" i="15"/>
  <c r="B629" i="15"/>
  <c r="B597" i="15"/>
  <c r="B510" i="15"/>
  <c r="B464" i="15"/>
  <c r="B59" i="15"/>
  <c r="B61" i="15"/>
  <c r="B666" i="15" s="1"/>
  <c r="B687" i="15" s="1"/>
  <c r="J1074" i="1"/>
  <c r="K1074" i="1"/>
  <c r="L1074" i="1"/>
  <c r="M1074" i="1"/>
  <c r="N1074" i="1"/>
  <c r="O1074" i="1"/>
  <c r="P1074" i="1"/>
  <c r="Q1074" i="1"/>
  <c r="R1074" i="1"/>
  <c r="A1074" i="1"/>
  <c r="B1074"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8" i="1"/>
  <c r="B258" i="1"/>
  <c r="A259" i="1"/>
  <c r="B259" i="1"/>
  <c r="A260" i="1"/>
  <c r="B260" i="1"/>
  <c r="A283" i="1"/>
  <c r="B283" i="1"/>
  <c r="A284" i="1"/>
  <c r="B284" i="1"/>
  <c r="A285" i="1"/>
  <c r="B285" i="1"/>
  <c r="A308" i="1"/>
  <c r="B308" i="1"/>
  <c r="A309" i="1"/>
  <c r="B309" i="1"/>
  <c r="A310" i="1"/>
  <c r="B310" i="1"/>
  <c r="A333" i="1"/>
  <c r="B333" i="1"/>
  <c r="A356" i="1"/>
  <c r="B356" i="1"/>
  <c r="A357" i="1"/>
  <c r="B357" i="1"/>
  <c r="A384" i="1"/>
  <c r="B384" i="1"/>
  <c r="A385" i="1"/>
  <c r="B385" i="1"/>
  <c r="A454" i="1"/>
  <c r="B454" i="1"/>
  <c r="A479" i="1"/>
  <c r="B479" i="1"/>
  <c r="A529" i="1"/>
  <c r="B529" i="1"/>
  <c r="A530" i="1"/>
  <c r="B530" i="1"/>
  <c r="A531" i="1"/>
  <c r="B531" i="1"/>
  <c r="A532" i="1"/>
  <c r="B532" i="1"/>
  <c r="A1063" i="1"/>
  <c r="B1063" i="1"/>
  <c r="A1066" i="1"/>
  <c r="B1066" i="1"/>
  <c r="A1070" i="1"/>
  <c r="B1070" i="1"/>
  <c r="A1075" i="1"/>
  <c r="B1075" i="1"/>
  <c r="A1084" i="1"/>
  <c r="B1084" i="1"/>
  <c r="A1085" i="1"/>
  <c r="B1085" i="1"/>
  <c r="A1086" i="1"/>
  <c r="B1086" i="1"/>
  <c r="A1087" i="1"/>
  <c r="B1087" i="1"/>
  <c r="A1088" i="1"/>
  <c r="B1088" i="1"/>
  <c r="A1090" i="1"/>
  <c r="B1090" i="1"/>
  <c r="A1091" i="1"/>
  <c r="B1091" i="1"/>
  <c r="A1092" i="1"/>
  <c r="B1092" i="1"/>
  <c r="A1093" i="1"/>
  <c r="B1093" i="1"/>
  <c r="A1094" i="1"/>
  <c r="B1094" i="1"/>
  <c r="A1095" i="1"/>
  <c r="B1095" i="1"/>
  <c r="A1096" i="1"/>
  <c r="B1096" i="1"/>
  <c r="A1097" i="1"/>
  <c r="B1097" i="1"/>
  <c r="A1103" i="1"/>
  <c r="B1103" i="1"/>
  <c r="A1124" i="1"/>
  <c r="B1124" i="1"/>
  <c r="A1125" i="1"/>
  <c r="A1151" i="1"/>
  <c r="B1151" i="1"/>
  <c r="A1154" i="1"/>
  <c r="B1154" i="1"/>
  <c r="A1166" i="1"/>
  <c r="B1166" i="1"/>
  <c r="A1181" i="1"/>
  <c r="B1181" i="1"/>
  <c r="A1198" i="1"/>
  <c r="B1198" i="1"/>
  <c r="A1260" i="1"/>
  <c r="B1260" i="1"/>
  <c r="A1261" i="1"/>
  <c r="B1261" i="1"/>
  <c r="A1368" i="1"/>
  <c r="B1368" i="1"/>
  <c r="A1323" i="1"/>
  <c r="B1323" i="1"/>
  <c r="A1328" i="1"/>
  <c r="B1328" i="1"/>
  <c r="A1333" i="1"/>
  <c r="B1333" i="1"/>
  <c r="A1338" i="1"/>
  <c r="B1338" i="1"/>
  <c r="A1343" i="1"/>
  <c r="B1343" i="1"/>
  <c r="A1348" i="1"/>
  <c r="B1348" i="1"/>
  <c r="A1353" i="1"/>
  <c r="B1353" i="1"/>
  <c r="A1358" i="1"/>
  <c r="B1358" i="1"/>
  <c r="A1363" i="1"/>
  <c r="B1363"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8" i="1"/>
  <c r="K258" i="1"/>
  <c r="L258" i="1"/>
  <c r="M258" i="1"/>
  <c r="N258" i="1"/>
  <c r="O258" i="1"/>
  <c r="P258" i="1"/>
  <c r="Q258" i="1"/>
  <c r="R258" i="1"/>
  <c r="J259" i="1"/>
  <c r="K259" i="1"/>
  <c r="L259" i="1"/>
  <c r="M259" i="1"/>
  <c r="N259" i="1"/>
  <c r="O259" i="1"/>
  <c r="P259" i="1"/>
  <c r="Q259" i="1"/>
  <c r="R259" i="1"/>
  <c r="J260" i="1"/>
  <c r="K260" i="1"/>
  <c r="L260" i="1"/>
  <c r="M260" i="1"/>
  <c r="N260" i="1"/>
  <c r="O260" i="1"/>
  <c r="P260" i="1"/>
  <c r="Q260" i="1"/>
  <c r="R260" i="1"/>
  <c r="J284" i="1"/>
  <c r="K284" i="1"/>
  <c r="L284" i="1"/>
  <c r="M284" i="1"/>
  <c r="N284" i="1"/>
  <c r="O284" i="1"/>
  <c r="P284" i="1"/>
  <c r="Q284" i="1"/>
  <c r="R284" i="1"/>
  <c r="J285" i="1"/>
  <c r="K285" i="1"/>
  <c r="L285" i="1"/>
  <c r="M285" i="1"/>
  <c r="N285" i="1"/>
  <c r="O285" i="1"/>
  <c r="P285" i="1"/>
  <c r="Q285" i="1"/>
  <c r="R285" i="1"/>
  <c r="J308" i="1"/>
  <c r="K308" i="1"/>
  <c r="L308" i="1"/>
  <c r="M308" i="1"/>
  <c r="N308" i="1"/>
  <c r="O308" i="1"/>
  <c r="P308" i="1"/>
  <c r="Q308" i="1"/>
  <c r="R308" i="1"/>
  <c r="J309" i="1"/>
  <c r="K309" i="1"/>
  <c r="L309" i="1"/>
  <c r="N309" i="1"/>
  <c r="O309" i="1"/>
  <c r="P309" i="1"/>
  <c r="Q309" i="1"/>
  <c r="R309" i="1"/>
  <c r="J310" i="1"/>
  <c r="K310" i="1"/>
  <c r="L310" i="1"/>
  <c r="M310" i="1"/>
  <c r="N310" i="1"/>
  <c r="O310" i="1"/>
  <c r="P310" i="1"/>
  <c r="Q310" i="1"/>
  <c r="R310" i="1"/>
  <c r="J333" i="1"/>
  <c r="K333" i="1"/>
  <c r="L333" i="1"/>
  <c r="M333" i="1"/>
  <c r="N333" i="1"/>
  <c r="O333" i="1"/>
  <c r="P333" i="1"/>
  <c r="Q333" i="1"/>
  <c r="R333" i="1"/>
  <c r="J357" i="1"/>
  <c r="K357" i="1"/>
  <c r="L357" i="1"/>
  <c r="M357" i="1"/>
  <c r="N357" i="1"/>
  <c r="O357" i="1"/>
  <c r="P357" i="1"/>
  <c r="Q357" i="1"/>
  <c r="R357" i="1"/>
  <c r="J384" i="1"/>
  <c r="K384" i="1"/>
  <c r="L384" i="1"/>
  <c r="M384" i="1"/>
  <c r="N384" i="1"/>
  <c r="O384" i="1"/>
  <c r="P384" i="1"/>
  <c r="Q384" i="1"/>
  <c r="R384" i="1"/>
  <c r="J385" i="1"/>
  <c r="K385" i="1"/>
  <c r="L385" i="1"/>
  <c r="M385" i="1"/>
  <c r="N385" i="1"/>
  <c r="O385" i="1"/>
  <c r="P385" i="1"/>
  <c r="Q385" i="1"/>
  <c r="R385" i="1"/>
  <c r="J454" i="1"/>
  <c r="K454" i="1"/>
  <c r="L454" i="1"/>
  <c r="M454" i="1"/>
  <c r="N454" i="1"/>
  <c r="O454" i="1"/>
  <c r="P454" i="1"/>
  <c r="Q454" i="1"/>
  <c r="R454" i="1"/>
  <c r="J479" i="1"/>
  <c r="K479" i="1"/>
  <c r="L479" i="1"/>
  <c r="M479" i="1"/>
  <c r="N479" i="1"/>
  <c r="O479" i="1"/>
  <c r="P479" i="1"/>
  <c r="Q479" i="1"/>
  <c r="R479" i="1"/>
  <c r="J529" i="1"/>
  <c r="K529" i="1"/>
  <c r="L529" i="1"/>
  <c r="M529" i="1"/>
  <c r="N529" i="1"/>
  <c r="O529" i="1"/>
  <c r="P529" i="1"/>
  <c r="Q529" i="1"/>
  <c r="R529" i="1"/>
  <c r="J530" i="1"/>
  <c r="K530" i="1"/>
  <c r="L530" i="1"/>
  <c r="M530" i="1"/>
  <c r="N530" i="1"/>
  <c r="O530" i="1"/>
  <c r="P530" i="1"/>
  <c r="Q530" i="1"/>
  <c r="R530" i="1"/>
  <c r="J531" i="1"/>
  <c r="K531" i="1"/>
  <c r="L531" i="1"/>
  <c r="M531" i="1"/>
  <c r="N531" i="1"/>
  <c r="O531" i="1"/>
  <c r="P531" i="1"/>
  <c r="Q531" i="1"/>
  <c r="R531" i="1"/>
  <c r="J813" i="1"/>
  <c r="K813" i="1"/>
  <c r="L813" i="1"/>
  <c r="M813" i="1"/>
  <c r="N813" i="1"/>
  <c r="O813" i="1"/>
  <c r="P813" i="1"/>
  <c r="Q813" i="1"/>
  <c r="R813" i="1"/>
  <c r="J812" i="1"/>
  <c r="K812" i="1"/>
  <c r="L812" i="1"/>
  <c r="M812" i="1"/>
  <c r="N812" i="1"/>
  <c r="O812" i="1"/>
  <c r="P812" i="1"/>
  <c r="Q812" i="1"/>
  <c r="R812" i="1"/>
  <c r="J532" i="1"/>
  <c r="K532" i="1"/>
  <c r="L532" i="1"/>
  <c r="M532" i="1"/>
  <c r="N532" i="1"/>
  <c r="O532" i="1"/>
  <c r="P532" i="1"/>
  <c r="Q532" i="1"/>
  <c r="R532" i="1"/>
  <c r="J807" i="1"/>
  <c r="K807" i="1"/>
  <c r="L807" i="1"/>
  <c r="M807" i="1"/>
  <c r="N807" i="1"/>
  <c r="O807" i="1"/>
  <c r="P807" i="1"/>
  <c r="Q807" i="1"/>
  <c r="R807" i="1"/>
  <c r="J808" i="1"/>
  <c r="K808" i="1"/>
  <c r="L808" i="1"/>
  <c r="M808" i="1"/>
  <c r="N808" i="1"/>
  <c r="O808" i="1"/>
  <c r="P808" i="1"/>
  <c r="Q808" i="1"/>
  <c r="R808" i="1"/>
  <c r="J809" i="1"/>
  <c r="K809" i="1"/>
  <c r="L809" i="1"/>
  <c r="M809" i="1"/>
  <c r="N809" i="1"/>
  <c r="O809" i="1"/>
  <c r="P809" i="1"/>
  <c r="Q809" i="1"/>
  <c r="R809" i="1"/>
  <c r="J810" i="1"/>
  <c r="K810" i="1"/>
  <c r="L810" i="1"/>
  <c r="M810" i="1"/>
  <c r="N810" i="1"/>
  <c r="O810" i="1"/>
  <c r="P810" i="1"/>
  <c r="Q810" i="1"/>
  <c r="R810" i="1"/>
  <c r="J1063" i="1"/>
  <c r="K1063" i="1"/>
  <c r="L1063" i="1"/>
  <c r="M1063" i="1"/>
  <c r="N1063" i="1"/>
  <c r="O1063" i="1"/>
  <c r="P1063" i="1"/>
  <c r="Q1063" i="1"/>
  <c r="R1063" i="1"/>
  <c r="J1066" i="1"/>
  <c r="K1066" i="1"/>
  <c r="L1066" i="1"/>
  <c r="M1066" i="1"/>
  <c r="N1066" i="1"/>
  <c r="O1066" i="1"/>
  <c r="P1066" i="1"/>
  <c r="Q1066" i="1"/>
  <c r="R1066" i="1"/>
  <c r="J1070" i="1"/>
  <c r="K1070" i="1"/>
  <c r="L1070" i="1"/>
  <c r="M1070" i="1"/>
  <c r="N1070" i="1"/>
  <c r="O1070" i="1"/>
  <c r="P1070" i="1"/>
  <c r="Q1070" i="1"/>
  <c r="R1070" i="1"/>
  <c r="J1075" i="1"/>
  <c r="K1075" i="1"/>
  <c r="L1075" i="1"/>
  <c r="M1075" i="1"/>
  <c r="N1075" i="1"/>
  <c r="O1075" i="1"/>
  <c r="P1075" i="1"/>
  <c r="Q1075" i="1"/>
  <c r="R1075" i="1"/>
  <c r="J1084" i="1"/>
  <c r="K1084" i="1"/>
  <c r="L1084" i="1"/>
  <c r="M1084" i="1"/>
  <c r="N1084" i="1"/>
  <c r="O1084" i="1"/>
  <c r="P1084" i="1"/>
  <c r="Q1084" i="1"/>
  <c r="R1084" i="1"/>
  <c r="J1085" i="1"/>
  <c r="K1085" i="1"/>
  <c r="L1085" i="1"/>
  <c r="M1085" i="1"/>
  <c r="N1085" i="1"/>
  <c r="O1085" i="1"/>
  <c r="P1085" i="1"/>
  <c r="Q1085" i="1"/>
  <c r="R1085" i="1"/>
  <c r="J1086" i="1"/>
  <c r="K1086" i="1"/>
  <c r="L1086" i="1"/>
  <c r="M1086" i="1"/>
  <c r="N1086" i="1"/>
  <c r="O1086" i="1"/>
  <c r="P1086" i="1"/>
  <c r="Q1086" i="1"/>
  <c r="R1086" i="1"/>
  <c r="J1087" i="1"/>
  <c r="K1087" i="1"/>
  <c r="L1087" i="1"/>
  <c r="M1087" i="1"/>
  <c r="N1087" i="1"/>
  <c r="O1087" i="1"/>
  <c r="P1087" i="1"/>
  <c r="Q1087" i="1"/>
  <c r="R1087" i="1"/>
  <c r="J1088" i="1"/>
  <c r="K1088" i="1"/>
  <c r="L1088" i="1"/>
  <c r="M1088" i="1"/>
  <c r="N1088" i="1"/>
  <c r="O1088" i="1"/>
  <c r="P1088" i="1"/>
  <c r="Q1088" i="1"/>
  <c r="R1088" i="1"/>
  <c r="J1090" i="1"/>
  <c r="K1090" i="1"/>
  <c r="L1090" i="1"/>
  <c r="M1090" i="1"/>
  <c r="N1090" i="1"/>
  <c r="O1090" i="1"/>
  <c r="P1090" i="1"/>
  <c r="Q1090" i="1"/>
  <c r="R1090" i="1"/>
  <c r="J1091" i="1"/>
  <c r="K1091" i="1"/>
  <c r="L1091" i="1"/>
  <c r="M1091" i="1"/>
  <c r="N1091" i="1"/>
  <c r="O1091" i="1"/>
  <c r="P1091" i="1"/>
  <c r="Q1091" i="1"/>
  <c r="R1091" i="1"/>
  <c r="J1092" i="1"/>
  <c r="K1092" i="1"/>
  <c r="L1092" i="1"/>
  <c r="M1092" i="1"/>
  <c r="N1092" i="1"/>
  <c r="O1092" i="1"/>
  <c r="P1092" i="1"/>
  <c r="Q1092" i="1"/>
  <c r="R1092" i="1"/>
  <c r="J1093" i="1"/>
  <c r="K1093" i="1"/>
  <c r="L1093" i="1"/>
  <c r="M1093" i="1"/>
  <c r="N1093" i="1"/>
  <c r="O1093" i="1"/>
  <c r="P1093" i="1"/>
  <c r="Q1093" i="1"/>
  <c r="R1093" i="1"/>
  <c r="J1094" i="1"/>
  <c r="K1094" i="1"/>
  <c r="L1094" i="1"/>
  <c r="M1094" i="1"/>
  <c r="N1094" i="1"/>
  <c r="O1094" i="1"/>
  <c r="P1094" i="1"/>
  <c r="Q1094" i="1"/>
  <c r="R1094" i="1"/>
  <c r="J1095" i="1"/>
  <c r="K1095" i="1"/>
  <c r="L1095" i="1"/>
  <c r="M1095" i="1"/>
  <c r="N1095" i="1"/>
  <c r="O1095" i="1"/>
  <c r="P1095" i="1"/>
  <c r="Q1095" i="1"/>
  <c r="R1095" i="1"/>
  <c r="J1096" i="1"/>
  <c r="K1096" i="1"/>
  <c r="L1096" i="1"/>
  <c r="M1096" i="1"/>
  <c r="N1096" i="1"/>
  <c r="O1096" i="1"/>
  <c r="P1096" i="1"/>
  <c r="Q1096" i="1"/>
  <c r="R1096" i="1"/>
  <c r="J1097" i="1"/>
  <c r="K1097" i="1"/>
  <c r="L1097" i="1"/>
  <c r="M1097" i="1"/>
  <c r="N1097" i="1"/>
  <c r="P1097" i="1"/>
  <c r="Q1097" i="1"/>
  <c r="R1097" i="1"/>
  <c r="J1103" i="1"/>
  <c r="K1103" i="1"/>
  <c r="L1103" i="1"/>
  <c r="M1103" i="1"/>
  <c r="N1103" i="1"/>
  <c r="O1103" i="1"/>
  <c r="P1103" i="1"/>
  <c r="Q1103" i="1"/>
  <c r="R1103" i="1"/>
  <c r="J1124" i="1"/>
  <c r="K1124" i="1"/>
  <c r="L1124" i="1"/>
  <c r="M1124" i="1"/>
  <c r="N1124" i="1"/>
  <c r="O1124" i="1"/>
  <c r="P1124" i="1"/>
  <c r="Q1124" i="1"/>
  <c r="R1124" i="1"/>
  <c r="J1125" i="1"/>
  <c r="K1125" i="1"/>
  <c r="L1125" i="1"/>
  <c r="M1125" i="1"/>
  <c r="N1125" i="1"/>
  <c r="O1125" i="1"/>
  <c r="P1125" i="1"/>
  <c r="Q1125" i="1"/>
  <c r="R1125" i="1"/>
  <c r="J1151" i="1"/>
  <c r="K1151" i="1"/>
  <c r="L1151" i="1"/>
  <c r="M1151" i="1"/>
  <c r="N1151" i="1"/>
  <c r="O1151" i="1"/>
  <c r="P1151" i="1"/>
  <c r="Q1151" i="1"/>
  <c r="R1151" i="1"/>
  <c r="J1154" i="1"/>
  <c r="K1154" i="1"/>
  <c r="L1154" i="1"/>
  <c r="M1154" i="1"/>
  <c r="N1154" i="1"/>
  <c r="O1154" i="1"/>
  <c r="P1154" i="1"/>
  <c r="Q1154" i="1"/>
  <c r="R1154" i="1"/>
  <c r="J1166" i="1"/>
  <c r="K1166" i="1"/>
  <c r="L1166" i="1"/>
  <c r="M1166" i="1"/>
  <c r="N1166" i="1"/>
  <c r="O1166" i="1"/>
  <c r="P1166" i="1"/>
  <c r="Q1166" i="1"/>
  <c r="R1166" i="1"/>
  <c r="J1181" i="1"/>
  <c r="K1181" i="1"/>
  <c r="L1181" i="1"/>
  <c r="M1181" i="1"/>
  <c r="N1181" i="1"/>
  <c r="O1181" i="1"/>
  <c r="P1181" i="1"/>
  <c r="Q1181" i="1"/>
  <c r="R1181" i="1"/>
  <c r="J1198" i="1"/>
  <c r="K1198" i="1"/>
  <c r="L1198" i="1"/>
  <c r="M1198" i="1"/>
  <c r="N1198" i="1"/>
  <c r="O1198" i="1"/>
  <c r="P1198" i="1"/>
  <c r="Q1198" i="1"/>
  <c r="R1198" i="1"/>
  <c r="K1204" i="1"/>
  <c r="K1205" i="1"/>
  <c r="K1228" i="1"/>
  <c r="K1253" i="1"/>
  <c r="J1260" i="1"/>
  <c r="K1260" i="1"/>
  <c r="L1260" i="1"/>
  <c r="M1260" i="1"/>
  <c r="N1260" i="1"/>
  <c r="O1260" i="1"/>
  <c r="P1260" i="1"/>
  <c r="Q1260" i="1"/>
  <c r="R1260" i="1"/>
  <c r="J1261" i="1"/>
  <c r="K1261" i="1"/>
  <c r="L1261" i="1"/>
  <c r="M1261" i="1"/>
  <c r="N1261" i="1"/>
  <c r="O1261" i="1"/>
  <c r="P1261" i="1"/>
  <c r="Q1261" i="1"/>
  <c r="R1261" i="1"/>
  <c r="K1267" i="1"/>
  <c r="K1268" i="1"/>
  <c r="K1291" i="1"/>
  <c r="K1316" i="1"/>
  <c r="J1368" i="1"/>
  <c r="K1368" i="1"/>
  <c r="L1368" i="1"/>
  <c r="M1368" i="1"/>
  <c r="N1368" i="1"/>
  <c r="O1368" i="1"/>
  <c r="P1368" i="1"/>
  <c r="Q1368" i="1"/>
  <c r="R1368" i="1"/>
  <c r="J1323" i="1"/>
  <c r="K1323" i="1"/>
  <c r="L1323" i="1"/>
  <c r="M1323" i="1"/>
  <c r="N1323" i="1"/>
  <c r="O1323" i="1"/>
  <c r="P1323" i="1"/>
  <c r="Q1323" i="1"/>
  <c r="R1323" i="1"/>
  <c r="J1328" i="1"/>
  <c r="K1328" i="1"/>
  <c r="L1328" i="1"/>
  <c r="M1328" i="1"/>
  <c r="N1328" i="1"/>
  <c r="O1328" i="1"/>
  <c r="R1328" i="1"/>
  <c r="J1333" i="1"/>
  <c r="K1333" i="1"/>
  <c r="L1333" i="1"/>
  <c r="M1333" i="1"/>
  <c r="N1333" i="1"/>
  <c r="O1333" i="1"/>
  <c r="R1333" i="1"/>
  <c r="J1338" i="1"/>
  <c r="K1338" i="1"/>
  <c r="L1338" i="1"/>
  <c r="M1338" i="1"/>
  <c r="N1338" i="1"/>
  <c r="O1338" i="1"/>
  <c r="R1338" i="1"/>
  <c r="J1343" i="1"/>
  <c r="K1343" i="1"/>
  <c r="L1343" i="1"/>
  <c r="M1343" i="1"/>
  <c r="N1343" i="1"/>
  <c r="O1343" i="1"/>
  <c r="R1343" i="1"/>
  <c r="J1348" i="1"/>
  <c r="K1348" i="1"/>
  <c r="L1348" i="1"/>
  <c r="M1348" i="1"/>
  <c r="N1348" i="1"/>
  <c r="O1348" i="1"/>
  <c r="R1348" i="1"/>
  <c r="J1353" i="1"/>
  <c r="K1353" i="1"/>
  <c r="L1353" i="1"/>
  <c r="M1353" i="1"/>
  <c r="N1353" i="1"/>
  <c r="O1353" i="1"/>
  <c r="R1353" i="1"/>
  <c r="J1358" i="1"/>
  <c r="K1358" i="1"/>
  <c r="L1358" i="1"/>
  <c r="M1358" i="1"/>
  <c r="N1358" i="1"/>
  <c r="O1358" i="1"/>
  <c r="R1358" i="1"/>
  <c r="J1363" i="1"/>
  <c r="K1363" i="1"/>
  <c r="L1363" i="1"/>
  <c r="M1363" i="1"/>
  <c r="N1363" i="1"/>
  <c r="O1363" i="1"/>
  <c r="R1363" i="1"/>
  <c r="K100" i="19"/>
  <c r="Q1363" i="1" s="1"/>
  <c r="K99" i="19"/>
  <c r="Q1358" i="1" s="1"/>
  <c r="K98" i="19"/>
  <c r="Q1353" i="1" s="1"/>
  <c r="K97" i="19"/>
  <c r="Q1348" i="1" s="1"/>
  <c r="K96" i="19"/>
  <c r="Q1343" i="1" s="1"/>
  <c r="K95" i="19"/>
  <c r="Q1338" i="1" s="1"/>
  <c r="K94" i="19"/>
  <c r="Q1333" i="1" s="1"/>
  <c r="K93" i="19"/>
  <c r="Q1328" i="1" s="1"/>
  <c r="J100" i="19"/>
  <c r="P1363" i="1" s="1"/>
  <c r="J99" i="19"/>
  <c r="P1358" i="1" s="1"/>
  <c r="J98" i="19"/>
  <c r="P1353" i="1" s="1"/>
  <c r="J97" i="19"/>
  <c r="P1348" i="1" s="1"/>
  <c r="J96" i="19"/>
  <c r="P1343" i="1" s="1"/>
  <c r="J95" i="19"/>
  <c r="P1338" i="1" s="1"/>
  <c r="J94" i="19"/>
  <c r="P1333" i="1" s="1"/>
  <c r="J93" i="19"/>
  <c r="P1328" i="1" s="1"/>
  <c r="L91" i="19"/>
  <c r="R1316" i="1" s="1"/>
  <c r="K91" i="19"/>
  <c r="Q1316" i="1" s="1"/>
  <c r="J91" i="19"/>
  <c r="P1316" i="1" s="1"/>
  <c r="I91" i="19"/>
  <c r="H91" i="19"/>
  <c r="N1316" i="1" s="1"/>
  <c r="G91" i="19"/>
  <c r="M1316" i="1" s="1"/>
  <c r="F91" i="19"/>
  <c r="L1316" i="1" s="1"/>
  <c r="D91" i="19"/>
  <c r="J1316" i="1" s="1"/>
  <c r="L90" i="19"/>
  <c r="R1291" i="1" s="1"/>
  <c r="K90" i="19"/>
  <c r="Q1291" i="1" s="1"/>
  <c r="J90" i="19"/>
  <c r="P1291" i="1" s="1"/>
  <c r="I90" i="19"/>
  <c r="O1291" i="1" s="1"/>
  <c r="H90" i="19"/>
  <c r="N1291" i="1" s="1"/>
  <c r="G90" i="19"/>
  <c r="M1291" i="1" s="1"/>
  <c r="F90" i="19"/>
  <c r="L1291" i="1" s="1"/>
  <c r="D90" i="19"/>
  <c r="J1291" i="1" s="1"/>
  <c r="L89" i="19"/>
  <c r="R1268" i="1" s="1"/>
  <c r="K89" i="19"/>
  <c r="Q1268" i="1" s="1"/>
  <c r="J89" i="19"/>
  <c r="P1268" i="1" s="1"/>
  <c r="I89" i="19"/>
  <c r="O1268" i="1"/>
  <c r="H89" i="19"/>
  <c r="N1268" i="1" s="1"/>
  <c r="G89" i="19"/>
  <c r="M1268" i="1" s="1"/>
  <c r="F89" i="19"/>
  <c r="L1268" i="1" s="1"/>
  <c r="D89" i="19"/>
  <c r="J1268" i="1" s="1"/>
  <c r="L88" i="19"/>
  <c r="R1267" i="1" s="1"/>
  <c r="K88" i="19"/>
  <c r="Q1267" i="1" s="1"/>
  <c r="J88" i="19"/>
  <c r="P1267" i="1" s="1"/>
  <c r="I88" i="19"/>
  <c r="O1267" i="1" s="1"/>
  <c r="H88" i="19"/>
  <c r="N1267" i="1" s="1"/>
  <c r="G88" i="19"/>
  <c r="M1267" i="1" s="1"/>
  <c r="F88" i="19"/>
  <c r="L1267" i="1" s="1"/>
  <c r="D88" i="19"/>
  <c r="J1267" i="1" s="1"/>
  <c r="B88" i="19"/>
  <c r="B1267" i="1" s="1"/>
  <c r="B89" i="19"/>
  <c r="B1268" i="1" s="1"/>
  <c r="B90" i="19"/>
  <c r="B1291" i="1" s="1"/>
  <c r="B91" i="19"/>
  <c r="B1316" i="1" s="1"/>
  <c r="A89" i="19"/>
  <c r="A1268" i="1" s="1"/>
  <c r="A90" i="19"/>
  <c r="A1291" i="1" s="1"/>
  <c r="A91" i="19"/>
  <c r="A1316" i="1" s="1"/>
  <c r="A88" i="19"/>
  <c r="A1267" i="1" s="1"/>
  <c r="L85" i="19"/>
  <c r="R1253" i="1" s="1"/>
  <c r="K85" i="19"/>
  <c r="Q1253" i="1" s="1"/>
  <c r="J85" i="19"/>
  <c r="P1253" i="1" s="1"/>
  <c r="I85" i="19"/>
  <c r="O1253" i="1" s="1"/>
  <c r="H85" i="19"/>
  <c r="N1253" i="1" s="1"/>
  <c r="G85" i="19"/>
  <c r="M1253" i="1" s="1"/>
  <c r="F85" i="19"/>
  <c r="L1253" i="1" s="1"/>
  <c r="D85" i="19"/>
  <c r="J1253" i="1" s="1"/>
  <c r="L84" i="19"/>
  <c r="K84" i="19"/>
  <c r="J84" i="19"/>
  <c r="P1228" i="1" s="1"/>
  <c r="I84" i="19"/>
  <c r="O1228" i="1" s="1"/>
  <c r="H84" i="19"/>
  <c r="N1228" i="1" s="1"/>
  <c r="G84" i="19"/>
  <c r="M1228" i="1" s="1"/>
  <c r="F84" i="19"/>
  <c r="L1228" i="1" s="1"/>
  <c r="D84" i="19"/>
  <c r="J1228" i="1" s="1"/>
  <c r="L83" i="19"/>
  <c r="R1205" i="1" s="1"/>
  <c r="K83" i="19"/>
  <c r="Q1205" i="1" s="1"/>
  <c r="J83" i="19"/>
  <c r="P1205" i="1" s="1"/>
  <c r="I83" i="19"/>
  <c r="O1205" i="1" s="1"/>
  <c r="H83" i="19"/>
  <c r="G83" i="19"/>
  <c r="M1205" i="1" s="1"/>
  <c r="F83" i="19"/>
  <c r="L1205" i="1" s="1"/>
  <c r="D83" i="19"/>
  <c r="J1205" i="1" s="1"/>
  <c r="L82" i="19"/>
  <c r="R1204" i="1" s="1"/>
  <c r="K82" i="19"/>
  <c r="Q1204" i="1" s="1"/>
  <c r="J82" i="19"/>
  <c r="P1204" i="1" s="1"/>
  <c r="I82" i="19"/>
  <c r="O1204" i="1" s="1"/>
  <c r="H82" i="19"/>
  <c r="N1204" i="1" s="1"/>
  <c r="G82" i="19"/>
  <c r="M1204" i="1" s="1"/>
  <c r="F82" i="19"/>
  <c r="L1204" i="1" s="1"/>
  <c r="D82" i="19"/>
  <c r="J1204" i="1" s="1"/>
  <c r="B85" i="19"/>
  <c r="B1253" i="1" s="1"/>
  <c r="A85" i="19"/>
  <c r="A1253" i="1" s="1"/>
  <c r="B84" i="19"/>
  <c r="B1228" i="1" s="1"/>
  <c r="A84" i="19"/>
  <c r="A1228" i="1" s="1"/>
  <c r="B83" i="19"/>
  <c r="B1205" i="1" s="1"/>
  <c r="A83" i="19"/>
  <c r="A1205" i="1" s="1"/>
  <c r="B82" i="19"/>
  <c r="B1204" i="1" s="1"/>
  <c r="A82" i="19"/>
  <c r="A1204" i="1" s="1"/>
  <c r="G31" i="19"/>
  <c r="M309" i="1" s="1"/>
  <c r="G18" i="19"/>
  <c r="M221" i="1" s="1"/>
  <c r="G12" i="19"/>
  <c r="M162" i="1" s="1"/>
  <c r="G10" i="19"/>
  <c r="M149" i="1" s="1"/>
  <c r="C456" i="1"/>
  <c r="B456" i="1" s="1"/>
  <c r="C457" i="1"/>
  <c r="C458" i="1"/>
  <c r="P458" i="1" s="1"/>
  <c r="C459" i="1"/>
  <c r="C460" i="1"/>
  <c r="C461" i="1"/>
  <c r="O461" i="1" s="1"/>
  <c r="C462" i="1"/>
  <c r="C463" i="1"/>
  <c r="C464" i="1"/>
  <c r="A464" i="1" s="1"/>
  <c r="C465" i="1"/>
  <c r="C466" i="1"/>
  <c r="M466" i="1" s="1"/>
  <c r="C467" i="1"/>
  <c r="C468" i="1"/>
  <c r="C469" i="1"/>
  <c r="Q469" i="1" s="1"/>
  <c r="C470" i="1"/>
  <c r="K470" i="1" s="1"/>
  <c r="C471" i="1"/>
  <c r="C472" i="1"/>
  <c r="Q472" i="1" s="1"/>
  <c r="C473" i="1"/>
  <c r="C474" i="1"/>
  <c r="B474" i="1" s="1"/>
  <c r="C475" i="1"/>
  <c r="C476" i="1"/>
  <c r="M476" i="1" s="1"/>
  <c r="C477" i="1"/>
  <c r="B477" i="1" s="1"/>
  <c r="C478" i="1"/>
  <c r="C455"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99" i="1"/>
  <c r="C1300" i="1"/>
  <c r="K1300" i="1" s="1"/>
  <c r="C1301" i="1"/>
  <c r="C1302" i="1"/>
  <c r="C1303" i="1"/>
  <c r="C1304" i="1"/>
  <c r="C1305" i="1"/>
  <c r="C1306" i="1"/>
  <c r="K1306" i="1" s="1"/>
  <c r="C1307" i="1"/>
  <c r="C1308" i="1"/>
  <c r="C1309" i="1"/>
  <c r="C1310" i="1"/>
  <c r="C1311" i="1"/>
  <c r="C1312" i="1"/>
  <c r="C1313" i="1"/>
  <c r="C1314" i="1"/>
  <c r="C1315" i="1"/>
  <c r="C1236" i="1"/>
  <c r="C1237" i="1"/>
  <c r="C1238" i="1"/>
  <c r="C1239" i="1"/>
  <c r="C1240" i="1"/>
  <c r="C1241" i="1"/>
  <c r="C1242" i="1"/>
  <c r="C1243" i="1"/>
  <c r="B1243" i="1" s="1"/>
  <c r="C1244" i="1"/>
  <c r="C1245" i="1"/>
  <c r="C1246" i="1"/>
  <c r="C1247" i="1"/>
  <c r="C1248" i="1"/>
  <c r="C1249" i="1"/>
  <c r="C1250" i="1"/>
  <c r="C1251" i="1"/>
  <c r="C1252" i="1"/>
  <c r="C1071" i="1"/>
  <c r="Q1071" i="1" s="1"/>
  <c r="C1067" i="1"/>
  <c r="C612" i="1"/>
  <c r="C613" i="1"/>
  <c r="R613" i="1" s="1"/>
  <c r="C614" i="1"/>
  <c r="C615" i="1"/>
  <c r="A615" i="1" s="1"/>
  <c r="C616" i="1"/>
  <c r="J616" i="1" s="1"/>
  <c r="C617" i="1"/>
  <c r="C618" i="1"/>
  <c r="M618" i="1" s="1"/>
  <c r="C619" i="1"/>
  <c r="P619" i="1" s="1"/>
  <c r="C620" i="1"/>
  <c r="C621" i="1"/>
  <c r="B621" i="1" s="1"/>
  <c r="C622" i="1"/>
  <c r="K622" i="1" s="1"/>
  <c r="C623" i="1"/>
  <c r="C624" i="1"/>
  <c r="Q624" i="1" s="1"/>
  <c r="C625" i="1"/>
  <c r="C626" i="1"/>
  <c r="B626" i="1" s="1"/>
  <c r="C627" i="1"/>
  <c r="P627" i="1" s="1"/>
  <c r="C628" i="1"/>
  <c r="C629" i="1"/>
  <c r="C630" i="1"/>
  <c r="C631" i="1"/>
  <c r="M631" i="1" s="1"/>
  <c r="C632" i="1"/>
  <c r="C633" i="1"/>
  <c r="L633" i="1" s="1"/>
  <c r="C634" i="1"/>
  <c r="K634" i="1" s="1"/>
  <c r="C635" i="1"/>
  <c r="P635" i="1" s="1"/>
  <c r="C636" i="1"/>
  <c r="C637" i="1"/>
  <c r="M637" i="1" s="1"/>
  <c r="C638" i="1"/>
  <c r="C639" i="1"/>
  <c r="M639" i="1" s="1"/>
  <c r="C640" i="1"/>
  <c r="A640" i="1" s="1"/>
  <c r="C641" i="1"/>
  <c r="Q641" i="1" s="1"/>
  <c r="C642" i="1"/>
  <c r="P642" i="1" s="1"/>
  <c r="C643" i="1"/>
  <c r="J643" i="1" s="1"/>
  <c r="C644" i="1"/>
  <c r="C645" i="1"/>
  <c r="N645" i="1" s="1"/>
  <c r="C646" i="1"/>
  <c r="C647" i="1"/>
  <c r="M647" i="1" s="1"/>
  <c r="C648" i="1"/>
  <c r="M648" i="1" s="1"/>
  <c r="C649" i="1"/>
  <c r="C650" i="1"/>
  <c r="J650" i="1" s="1"/>
  <c r="C651" i="1"/>
  <c r="J651" i="1" s="1"/>
  <c r="C652" i="1"/>
  <c r="C653" i="1"/>
  <c r="C654" i="1"/>
  <c r="L654" i="1" s="1"/>
  <c r="C655" i="1"/>
  <c r="K655" i="1" s="1"/>
  <c r="C656" i="1"/>
  <c r="J656" i="1" s="1"/>
  <c r="C657" i="1"/>
  <c r="M657" i="1" s="1"/>
  <c r="C658" i="1"/>
  <c r="C659" i="1"/>
  <c r="J659" i="1" s="1"/>
  <c r="C660" i="1"/>
  <c r="C661" i="1"/>
  <c r="Q661" i="1" s="1"/>
  <c r="C662" i="1"/>
  <c r="A662" i="1" s="1"/>
  <c r="C663" i="1"/>
  <c r="P663" i="1" s="1"/>
  <c r="C664" i="1"/>
  <c r="Q664" i="1" s="1"/>
  <c r="C665" i="1"/>
  <c r="A665" i="1" s="1"/>
  <c r="C666" i="1"/>
  <c r="N666" i="1" s="1"/>
  <c r="C667" i="1"/>
  <c r="R667" i="1" s="1"/>
  <c r="C668" i="1"/>
  <c r="O668" i="1" s="1"/>
  <c r="C669" i="1"/>
  <c r="C670" i="1"/>
  <c r="J670" i="1" s="1"/>
  <c r="C671" i="1"/>
  <c r="C672" i="1"/>
  <c r="N672" i="1" s="1"/>
  <c r="C673" i="1"/>
  <c r="R673" i="1" s="1"/>
  <c r="C674" i="1"/>
  <c r="O674" i="1" s="1"/>
  <c r="C675" i="1"/>
  <c r="R675" i="1" s="1"/>
  <c r="C676" i="1"/>
  <c r="C677" i="1"/>
  <c r="R677" i="1" s="1"/>
  <c r="C678" i="1"/>
  <c r="Q678" i="1" s="1"/>
  <c r="C679" i="1"/>
  <c r="P679" i="1" s="1"/>
  <c r="C680" i="1"/>
  <c r="C681" i="1"/>
  <c r="K681" i="1" s="1"/>
  <c r="C682" i="1"/>
  <c r="O682" i="1" s="1"/>
  <c r="C683" i="1"/>
  <c r="J683" i="1" s="1"/>
  <c r="C684" i="1"/>
  <c r="C685" i="1"/>
  <c r="A685" i="1" s="1"/>
  <c r="C686" i="1"/>
  <c r="C687" i="1"/>
  <c r="C688" i="1"/>
  <c r="K688" i="1" s="1"/>
  <c r="C689" i="1"/>
  <c r="B689" i="1" s="1"/>
  <c r="C690" i="1"/>
  <c r="A690" i="1" s="1"/>
  <c r="C691" i="1"/>
  <c r="J691" i="1" s="1"/>
  <c r="C692" i="1"/>
  <c r="C693" i="1"/>
  <c r="C694" i="1"/>
  <c r="C695" i="1"/>
  <c r="B695" i="1" s="1"/>
  <c r="C696" i="1"/>
  <c r="K696" i="1" s="1"/>
  <c r="C697" i="1"/>
  <c r="J697" i="1" s="1"/>
  <c r="C698" i="1"/>
  <c r="P698" i="1" s="1"/>
  <c r="C699" i="1"/>
  <c r="A699" i="1" s="1"/>
  <c r="C700" i="1"/>
  <c r="C701" i="1"/>
  <c r="A701" i="1" s="1"/>
  <c r="C702" i="1"/>
  <c r="B702" i="1" s="1"/>
  <c r="C703" i="1"/>
  <c r="B703" i="1" s="1"/>
  <c r="C704" i="1"/>
  <c r="N704" i="1" s="1"/>
  <c r="C705" i="1"/>
  <c r="L705" i="1" s="1"/>
  <c r="C706" i="1"/>
  <c r="C707" i="1"/>
  <c r="C708" i="1"/>
  <c r="C709" i="1"/>
  <c r="C710" i="1"/>
  <c r="L710" i="1" s="1"/>
  <c r="C711" i="1"/>
  <c r="C712" i="1"/>
  <c r="J712" i="1" s="1"/>
  <c r="C713" i="1"/>
  <c r="B713" i="1" s="1"/>
  <c r="C714" i="1"/>
  <c r="N714" i="1" s="1"/>
  <c r="C715" i="1"/>
  <c r="M715" i="1" s="1"/>
  <c r="C716" i="1"/>
  <c r="C717" i="1"/>
  <c r="A717" i="1" s="1"/>
  <c r="C718" i="1"/>
  <c r="A718" i="1" s="1"/>
  <c r="C719" i="1"/>
  <c r="P719" i="1" s="1"/>
  <c r="C720" i="1"/>
  <c r="L720" i="1" s="1"/>
  <c r="C721" i="1"/>
  <c r="P721" i="1" s="1"/>
  <c r="C722" i="1"/>
  <c r="Q722" i="1" s="1"/>
  <c r="C723" i="1"/>
  <c r="R723" i="1" s="1"/>
  <c r="C724" i="1"/>
  <c r="C725" i="1"/>
  <c r="C726" i="1"/>
  <c r="C727" i="1"/>
  <c r="P727" i="1" s="1"/>
  <c r="C728" i="1"/>
  <c r="A728" i="1" s="1"/>
  <c r="C729" i="1"/>
  <c r="P729" i="1" s="1"/>
  <c r="C730" i="1"/>
  <c r="A730" i="1" s="1"/>
  <c r="C731" i="1"/>
  <c r="Q731" i="1" s="1"/>
  <c r="C732" i="1"/>
  <c r="C733" i="1"/>
  <c r="B733" i="1" s="1"/>
  <c r="C734" i="1"/>
  <c r="R734" i="1" s="1"/>
  <c r="C735" i="1"/>
  <c r="P735" i="1" s="1"/>
  <c r="C736" i="1"/>
  <c r="R736" i="1" s="1"/>
  <c r="C737" i="1"/>
  <c r="Q737" i="1" s="1"/>
  <c r="C738" i="1"/>
  <c r="A738" i="1" s="1"/>
  <c r="C739" i="1"/>
  <c r="P739" i="1" s="1"/>
  <c r="C740" i="1"/>
  <c r="C741" i="1"/>
  <c r="C742" i="1"/>
  <c r="C743" i="1"/>
  <c r="C744" i="1"/>
  <c r="M744" i="1" s="1"/>
  <c r="C745" i="1"/>
  <c r="Q745" i="1" s="1"/>
  <c r="C746" i="1"/>
  <c r="J746" i="1" s="1"/>
  <c r="C747" i="1"/>
  <c r="N747" i="1" s="1"/>
  <c r="C748" i="1"/>
  <c r="C749" i="1"/>
  <c r="C750" i="1"/>
  <c r="R750" i="1" s="1"/>
  <c r="C751" i="1"/>
  <c r="C752" i="1"/>
  <c r="O752" i="1" s="1"/>
  <c r="C753" i="1"/>
  <c r="Q753" i="1" s="1"/>
  <c r="C754" i="1"/>
  <c r="M754" i="1" s="1"/>
  <c r="C755" i="1"/>
  <c r="A755" i="1" s="1"/>
  <c r="C756" i="1"/>
  <c r="C757" i="1"/>
  <c r="C758" i="1"/>
  <c r="O758" i="1" s="1"/>
  <c r="C759" i="1"/>
  <c r="C760" i="1"/>
  <c r="K760" i="1" s="1"/>
  <c r="C761" i="1"/>
  <c r="J761" i="1" s="1"/>
  <c r="C762" i="1"/>
  <c r="B762" i="1" s="1"/>
  <c r="C763" i="1"/>
  <c r="C764" i="1"/>
  <c r="O764" i="1" s="1"/>
  <c r="C765" i="1"/>
  <c r="K765" i="1" s="1"/>
  <c r="C766" i="1"/>
  <c r="M766" i="1" s="1"/>
  <c r="C767" i="1"/>
  <c r="M767" i="1" s="1"/>
  <c r="C768" i="1"/>
  <c r="C769" i="1"/>
  <c r="J769" i="1" s="1"/>
  <c r="C770" i="1"/>
  <c r="A770" i="1" s="1"/>
  <c r="C771" i="1"/>
  <c r="M771" i="1" s="1"/>
  <c r="C772" i="1"/>
  <c r="C773" i="1"/>
  <c r="C774" i="1"/>
  <c r="C775" i="1"/>
  <c r="C776" i="1"/>
  <c r="J776" i="1" s="1"/>
  <c r="C777" i="1"/>
  <c r="J777" i="1" s="1"/>
  <c r="C778" i="1"/>
  <c r="O778" i="1" s="1"/>
  <c r="C779" i="1"/>
  <c r="R779" i="1" s="1"/>
  <c r="C780" i="1"/>
  <c r="C781" i="1"/>
  <c r="B622" i="1"/>
  <c r="L687" i="1"/>
  <c r="C926" i="1"/>
  <c r="J926" i="1" s="1"/>
  <c r="C927" i="1"/>
  <c r="C928" i="1"/>
  <c r="C929" i="1"/>
  <c r="K929" i="1" s="1"/>
  <c r="C930" i="1"/>
  <c r="J930" i="1" s="1"/>
  <c r="C931" i="1"/>
  <c r="A931" i="1" s="1"/>
  <c r="C932" i="1"/>
  <c r="K932" i="1" s="1"/>
  <c r="C933" i="1"/>
  <c r="O933" i="1" s="1"/>
  <c r="C934" i="1"/>
  <c r="K934" i="1" s="1"/>
  <c r="C935" i="1"/>
  <c r="M935" i="1" s="1"/>
  <c r="C936" i="1"/>
  <c r="L936" i="1" s="1"/>
  <c r="C937" i="1"/>
  <c r="J937" i="1" s="1"/>
  <c r="C938" i="1"/>
  <c r="C939" i="1"/>
  <c r="L939" i="1" s="1"/>
  <c r="C940" i="1"/>
  <c r="Q940" i="1" s="1"/>
  <c r="C941" i="1"/>
  <c r="A941" i="1" s="1"/>
  <c r="C942" i="1"/>
  <c r="P942" i="1" s="1"/>
  <c r="C943" i="1"/>
  <c r="N943" i="1" s="1"/>
  <c r="C944" i="1"/>
  <c r="B944" i="1" s="1"/>
  <c r="C945" i="1"/>
  <c r="J945" i="1" s="1"/>
  <c r="C946" i="1"/>
  <c r="Q946" i="1" s="1"/>
  <c r="C947" i="1"/>
  <c r="A947" i="1" s="1"/>
  <c r="C948" i="1"/>
  <c r="L948" i="1" s="1"/>
  <c r="C949" i="1"/>
  <c r="R949" i="1" s="1"/>
  <c r="C950" i="1"/>
  <c r="C951" i="1"/>
  <c r="C952" i="1"/>
  <c r="C953" i="1"/>
  <c r="B953" i="1" s="1"/>
  <c r="C954" i="1"/>
  <c r="N954" i="1" s="1"/>
  <c r="C955" i="1"/>
  <c r="C956" i="1"/>
  <c r="C957" i="1"/>
  <c r="C958" i="1"/>
  <c r="R958" i="1" s="1"/>
  <c r="C959" i="1"/>
  <c r="N959" i="1" s="1"/>
  <c r="C960" i="1"/>
  <c r="P960" i="1" s="1"/>
  <c r="C961" i="1"/>
  <c r="M961" i="1" s="1"/>
  <c r="C962" i="1"/>
  <c r="Q962" i="1" s="1"/>
  <c r="C963" i="1"/>
  <c r="L963" i="1" s="1"/>
  <c r="C964" i="1"/>
  <c r="Q964" i="1" s="1"/>
  <c r="C965" i="1"/>
  <c r="M965" i="1" s="1"/>
  <c r="C966" i="1"/>
  <c r="C967" i="1"/>
  <c r="C968" i="1"/>
  <c r="C969" i="1"/>
  <c r="K969" i="1" s="1"/>
  <c r="C970" i="1"/>
  <c r="R970" i="1" s="1"/>
  <c r="C971" i="1"/>
  <c r="B971" i="1" s="1"/>
  <c r="C972" i="1"/>
  <c r="N972" i="1" s="1"/>
  <c r="C973" i="1"/>
  <c r="L973" i="1" s="1"/>
  <c r="C974" i="1"/>
  <c r="M974" i="1" s="1"/>
  <c r="C975" i="1"/>
  <c r="C976" i="1"/>
  <c r="M976" i="1" s="1"/>
  <c r="C977" i="1"/>
  <c r="L977" i="1" s="1"/>
  <c r="C978" i="1"/>
  <c r="C979" i="1"/>
  <c r="P979" i="1" s="1"/>
  <c r="C980" i="1"/>
  <c r="C981" i="1"/>
  <c r="L981" i="1" s="1"/>
  <c r="C982" i="1"/>
  <c r="C983" i="1"/>
  <c r="C984" i="1"/>
  <c r="K984" i="1" s="1"/>
  <c r="C985" i="1"/>
  <c r="O985" i="1" s="1"/>
  <c r="C986" i="1"/>
  <c r="N986" i="1" s="1"/>
  <c r="C987" i="1"/>
  <c r="J987" i="1" s="1"/>
  <c r="C988" i="1"/>
  <c r="C989" i="1"/>
  <c r="O989" i="1" s="1"/>
  <c r="C990" i="1"/>
  <c r="B990" i="1" s="1"/>
  <c r="C991" i="1"/>
  <c r="C992" i="1"/>
  <c r="C993" i="1"/>
  <c r="O993" i="1" s="1"/>
  <c r="C994" i="1"/>
  <c r="O994" i="1" s="1"/>
  <c r="C995" i="1"/>
  <c r="C996" i="1"/>
  <c r="J996" i="1" s="1"/>
  <c r="C997" i="1"/>
  <c r="B997" i="1" s="1"/>
  <c r="C998" i="1"/>
  <c r="O998" i="1" s="1"/>
  <c r="C999" i="1"/>
  <c r="J999" i="1" s="1"/>
  <c r="C1000" i="1"/>
  <c r="M1000" i="1" s="1"/>
  <c r="C1001" i="1"/>
  <c r="K1001" i="1" s="1"/>
  <c r="C1002" i="1"/>
  <c r="P1002" i="1" s="1"/>
  <c r="C1003" i="1"/>
  <c r="J1003" i="1" s="1"/>
  <c r="C1004" i="1"/>
  <c r="L1004" i="1" s="1"/>
  <c r="C1005" i="1"/>
  <c r="L1005" i="1" s="1"/>
  <c r="C1006" i="1"/>
  <c r="J1006" i="1" s="1"/>
  <c r="C1007" i="1"/>
  <c r="N1007" i="1" s="1"/>
  <c r="C1008" i="1"/>
  <c r="C1009" i="1"/>
  <c r="B1009" i="1" s="1"/>
  <c r="C1010" i="1"/>
  <c r="C1011" i="1"/>
  <c r="R1011" i="1" s="1"/>
  <c r="C1012" i="1"/>
  <c r="C1013" i="1"/>
  <c r="Q1013" i="1" s="1"/>
  <c r="C1014" i="1"/>
  <c r="O1014" i="1" s="1"/>
  <c r="C1015" i="1"/>
  <c r="Q1015" i="1" s="1"/>
  <c r="C1016" i="1"/>
  <c r="M1016" i="1" s="1"/>
  <c r="C1017" i="1"/>
  <c r="J1017" i="1" s="1"/>
  <c r="C1018" i="1"/>
  <c r="K1018" i="1" s="1"/>
  <c r="C1019" i="1"/>
  <c r="B1019" i="1" s="1"/>
  <c r="C1020" i="1"/>
  <c r="C1021" i="1"/>
  <c r="A1021" i="1" s="1"/>
  <c r="C1022" i="1"/>
  <c r="R1022" i="1" s="1"/>
  <c r="C1023" i="1"/>
  <c r="C1024" i="1"/>
  <c r="P1024" i="1" s="1"/>
  <c r="C1025" i="1"/>
  <c r="L1025" i="1" s="1"/>
  <c r="C1026" i="1"/>
  <c r="B1026" i="1" s="1"/>
  <c r="C1027" i="1"/>
  <c r="B1027" i="1" s="1"/>
  <c r="C1028" i="1"/>
  <c r="N1028" i="1" s="1"/>
  <c r="C1029" i="1"/>
  <c r="C1030" i="1"/>
  <c r="C1031" i="1"/>
  <c r="C1032" i="1"/>
  <c r="C1033" i="1"/>
  <c r="N1033" i="1" s="1"/>
  <c r="C1034" i="1"/>
  <c r="C1035" i="1"/>
  <c r="C1036" i="1"/>
  <c r="C1037" i="1"/>
  <c r="J1037" i="1" s="1"/>
  <c r="C1038" i="1"/>
  <c r="C1039" i="1"/>
  <c r="C1040" i="1"/>
  <c r="C1041" i="1"/>
  <c r="R1041" i="1" s="1"/>
  <c r="C1042" i="1"/>
  <c r="J1042" i="1" s="1"/>
  <c r="C1043" i="1"/>
  <c r="R1043" i="1" s="1"/>
  <c r="C1044" i="1"/>
  <c r="J1044" i="1" s="1"/>
  <c r="C1045" i="1"/>
  <c r="A1045" i="1" s="1"/>
  <c r="C1046" i="1"/>
  <c r="Q1046" i="1" s="1"/>
  <c r="C1047" i="1"/>
  <c r="B1047" i="1" s="1"/>
  <c r="C1048" i="1"/>
  <c r="C1049" i="1"/>
  <c r="L1049" i="1" s="1"/>
  <c r="C1050" i="1"/>
  <c r="C1051" i="1"/>
  <c r="O1051" i="1" s="1"/>
  <c r="C1052" i="1"/>
  <c r="M1052" i="1" s="1"/>
  <c r="C1053" i="1"/>
  <c r="N1053" i="1" s="1"/>
  <c r="C1054" i="1"/>
  <c r="B1054" i="1" s="1"/>
  <c r="C1055" i="1"/>
  <c r="C1056" i="1"/>
  <c r="R1056" i="1" s="1"/>
  <c r="C1057" i="1"/>
  <c r="C1058" i="1"/>
  <c r="L1058" i="1" s="1"/>
  <c r="C1059" i="1"/>
  <c r="K1059" i="1" s="1"/>
  <c r="C1060" i="1"/>
  <c r="P1060" i="1" s="1"/>
  <c r="C1061" i="1"/>
  <c r="C1062" i="1"/>
  <c r="A1015" i="1"/>
  <c r="J918" i="1"/>
  <c r="R918" i="1"/>
  <c r="L918" i="1"/>
  <c r="N918" i="1"/>
  <c r="P918" i="1"/>
  <c r="Q918" i="1"/>
  <c r="K918" i="1"/>
  <c r="M918" i="1"/>
  <c r="O918" i="1"/>
  <c r="J910" i="1"/>
  <c r="R910" i="1"/>
  <c r="L910" i="1"/>
  <c r="K910" i="1"/>
  <c r="N910" i="1"/>
  <c r="O910" i="1"/>
  <c r="Q910" i="1"/>
  <c r="M910" i="1"/>
  <c r="P910" i="1"/>
  <c r="J894" i="1"/>
  <c r="R894" i="1"/>
  <c r="L894" i="1"/>
  <c r="P894" i="1"/>
  <c r="N894" i="1"/>
  <c r="M894" i="1"/>
  <c r="O894" i="1"/>
  <c r="Q894" i="1"/>
  <c r="K894" i="1"/>
  <c r="O916" i="1"/>
  <c r="R916" i="1"/>
  <c r="R900" i="1"/>
  <c r="M900" i="1"/>
  <c r="M924" i="1"/>
  <c r="P924" i="1"/>
  <c r="J902" i="1"/>
  <c r="R902" i="1"/>
  <c r="L902" i="1"/>
  <c r="K902" i="1"/>
  <c r="M902" i="1"/>
  <c r="P902" i="1"/>
  <c r="N902" i="1"/>
  <c r="O902" i="1"/>
  <c r="Q902" i="1"/>
  <c r="L978" i="1"/>
  <c r="L908" i="1"/>
  <c r="N908" i="1"/>
  <c r="M908" i="1"/>
  <c r="P920" i="1"/>
  <c r="J920" i="1"/>
  <c r="R920" i="1"/>
  <c r="Q920" i="1"/>
  <c r="K920" i="1"/>
  <c r="N920" i="1"/>
  <c r="M920" i="1"/>
  <c r="O920" i="1"/>
  <c r="L920" i="1"/>
  <c r="P912" i="1"/>
  <c r="J912" i="1"/>
  <c r="R912" i="1"/>
  <c r="N912" i="1"/>
  <c r="Q912" i="1"/>
  <c r="L912" i="1"/>
  <c r="K912" i="1"/>
  <c r="M912" i="1"/>
  <c r="O912" i="1"/>
  <c r="P904" i="1"/>
  <c r="J904" i="1"/>
  <c r="R904" i="1"/>
  <c r="L904" i="1"/>
  <c r="N904" i="1"/>
  <c r="O904" i="1"/>
  <c r="K904" i="1"/>
  <c r="M904" i="1"/>
  <c r="Q904" i="1"/>
  <c r="P896" i="1"/>
  <c r="J896" i="1"/>
  <c r="R896" i="1"/>
  <c r="L896" i="1"/>
  <c r="M896" i="1"/>
  <c r="Q896" i="1"/>
  <c r="O896" i="1"/>
  <c r="K896" i="1"/>
  <c r="N896" i="1"/>
  <c r="K919" i="1"/>
  <c r="O919" i="1"/>
  <c r="L919" i="1"/>
  <c r="Q911" i="1"/>
  <c r="K911" i="1"/>
  <c r="J911" i="1"/>
  <c r="R911" i="1"/>
  <c r="Q903" i="1"/>
  <c r="N903" i="1"/>
  <c r="L903" i="1"/>
  <c r="O903" i="1"/>
  <c r="J895" i="1"/>
  <c r="M895" i="1"/>
  <c r="N895" i="1"/>
  <c r="C495" i="1"/>
  <c r="N495" i="1" s="1"/>
  <c r="C496" i="1"/>
  <c r="C497" i="1"/>
  <c r="O497" i="1" s="1"/>
  <c r="C498" i="1"/>
  <c r="B498" i="1" s="1"/>
  <c r="C499" i="1"/>
  <c r="M499" i="1" s="1"/>
  <c r="C500" i="1"/>
  <c r="B500" i="1" s="1"/>
  <c r="C501" i="1"/>
  <c r="L501" i="1" s="1"/>
  <c r="C502" i="1"/>
  <c r="N502" i="1" s="1"/>
  <c r="C503" i="1"/>
  <c r="R503" i="1" s="1"/>
  <c r="C504" i="1"/>
  <c r="C505" i="1"/>
  <c r="C506" i="1"/>
  <c r="C507" i="1"/>
  <c r="C508" i="1"/>
  <c r="C509" i="1"/>
  <c r="L509" i="1" s="1"/>
  <c r="C510" i="1"/>
  <c r="C511" i="1"/>
  <c r="J511" i="1" s="1"/>
  <c r="C512" i="1"/>
  <c r="C513" i="1"/>
  <c r="A513" i="1" s="1"/>
  <c r="C514" i="1"/>
  <c r="K514" i="1" s="1"/>
  <c r="C515" i="1"/>
  <c r="C516" i="1"/>
  <c r="P516" i="1" s="1"/>
  <c r="C517" i="1"/>
  <c r="C518" i="1"/>
  <c r="K518" i="1" s="1"/>
  <c r="C519" i="1"/>
  <c r="L519" i="1" s="1"/>
  <c r="C520" i="1"/>
  <c r="C521" i="1"/>
  <c r="C522" i="1"/>
  <c r="M522" i="1" s="1"/>
  <c r="C523" i="1"/>
  <c r="N523" i="1" s="1"/>
  <c r="C524" i="1"/>
  <c r="P524" i="1" s="1"/>
  <c r="C525" i="1"/>
  <c r="N525" i="1" s="1"/>
  <c r="C526" i="1"/>
  <c r="C527" i="1"/>
  <c r="L527" i="1" s="1"/>
  <c r="C528" i="1"/>
  <c r="G152" i="13"/>
  <c r="G139" i="13"/>
  <c r="C481" i="1"/>
  <c r="C482" i="1"/>
  <c r="A482" i="1" s="1"/>
  <c r="C483" i="1"/>
  <c r="N483" i="1" s="1"/>
  <c r="C484" i="1"/>
  <c r="A484" i="1" s="1"/>
  <c r="C485" i="1"/>
  <c r="B485" i="1" s="1"/>
  <c r="C486" i="1"/>
  <c r="C487" i="1"/>
  <c r="L487" i="1" s="1"/>
  <c r="C488" i="1"/>
  <c r="C489" i="1"/>
  <c r="C490" i="1"/>
  <c r="L490" i="1" s="1"/>
  <c r="C491" i="1"/>
  <c r="C492" i="1"/>
  <c r="C493" i="1"/>
  <c r="K493" i="1" s="1"/>
  <c r="C494" i="1"/>
  <c r="C480" i="1"/>
  <c r="P480" i="1" s="1"/>
  <c r="C313" i="1"/>
  <c r="C314" i="1"/>
  <c r="C315" i="1"/>
  <c r="C316" i="1"/>
  <c r="C317" i="1"/>
  <c r="C318" i="1"/>
  <c r="C319" i="1"/>
  <c r="C320" i="1"/>
  <c r="C321" i="1"/>
  <c r="C322" i="1"/>
  <c r="C323" i="1"/>
  <c r="C324" i="1"/>
  <c r="C325" i="1"/>
  <c r="C326" i="1"/>
  <c r="C311" i="1"/>
  <c r="R311"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156" i="1"/>
  <c r="A1156" i="1" s="1"/>
  <c r="C1157" i="1"/>
  <c r="P1157" i="1" s="1"/>
  <c r="C1158" i="1"/>
  <c r="M1158" i="1" s="1"/>
  <c r="C1159" i="1"/>
  <c r="C1160" i="1"/>
  <c r="O1160" i="1" s="1"/>
  <c r="C1161" i="1"/>
  <c r="A1161" i="1" s="1"/>
  <c r="C1162" i="1"/>
  <c r="L1162" i="1" s="1"/>
  <c r="C1163" i="1"/>
  <c r="C1164" i="1"/>
  <c r="P1164" i="1" s="1"/>
  <c r="C1165" i="1"/>
  <c r="K1165" i="1" s="1"/>
  <c r="C1155" i="1"/>
  <c r="O1155" i="1" s="1"/>
  <c r="R1159" i="1"/>
  <c r="P888" i="1"/>
  <c r="Q888" i="1"/>
  <c r="J888" i="1"/>
  <c r="R888" i="1"/>
  <c r="L888" i="1"/>
  <c r="N888" i="1"/>
  <c r="O888" i="1"/>
  <c r="K888" i="1"/>
  <c r="M888" i="1"/>
  <c r="P880" i="1"/>
  <c r="Q880" i="1"/>
  <c r="J880" i="1"/>
  <c r="R880" i="1"/>
  <c r="K880" i="1"/>
  <c r="L880" i="1"/>
  <c r="M880" i="1"/>
  <c r="O880" i="1"/>
  <c r="N880" i="1"/>
  <c r="P872" i="1"/>
  <c r="Q872" i="1"/>
  <c r="J872" i="1"/>
  <c r="R872" i="1"/>
  <c r="N872" i="1"/>
  <c r="L872" i="1"/>
  <c r="O872" i="1"/>
  <c r="K872" i="1"/>
  <c r="M872" i="1"/>
  <c r="P864" i="1"/>
  <c r="Q864" i="1"/>
  <c r="J864" i="1"/>
  <c r="R864" i="1"/>
  <c r="K864" i="1"/>
  <c r="L864" i="1"/>
  <c r="M864" i="1"/>
  <c r="N864" i="1"/>
  <c r="O864" i="1"/>
  <c r="P856" i="1"/>
  <c r="Q856" i="1"/>
  <c r="J856" i="1"/>
  <c r="R856" i="1"/>
  <c r="K856" i="1"/>
  <c r="L856" i="1"/>
  <c r="N856" i="1"/>
  <c r="O856" i="1"/>
  <c r="M856" i="1"/>
  <c r="P848" i="1"/>
  <c r="Q848" i="1"/>
  <c r="J848" i="1"/>
  <c r="R848" i="1"/>
  <c r="M848" i="1"/>
  <c r="N848" i="1"/>
  <c r="O848" i="1"/>
  <c r="K848" i="1"/>
  <c r="L848" i="1"/>
  <c r="P840" i="1"/>
  <c r="Q840" i="1"/>
  <c r="J840" i="1"/>
  <c r="R840" i="1"/>
  <c r="K840" i="1"/>
  <c r="L840" i="1"/>
  <c r="M840" i="1"/>
  <c r="N840" i="1"/>
  <c r="O840" i="1"/>
  <c r="P832" i="1"/>
  <c r="Q832" i="1"/>
  <c r="J832" i="1"/>
  <c r="R832" i="1"/>
  <c r="L832" i="1"/>
  <c r="O832" i="1"/>
  <c r="K832" i="1"/>
  <c r="M832" i="1"/>
  <c r="N832" i="1"/>
  <c r="P824" i="1"/>
  <c r="Q824" i="1"/>
  <c r="J824" i="1"/>
  <c r="R824" i="1"/>
  <c r="K824" i="1"/>
  <c r="L824" i="1"/>
  <c r="M824" i="1"/>
  <c r="N824" i="1"/>
  <c r="O824" i="1"/>
  <c r="Q887" i="1"/>
  <c r="L887" i="1"/>
  <c r="P887" i="1"/>
  <c r="O887" i="1"/>
  <c r="K879" i="1"/>
  <c r="L879" i="1"/>
  <c r="N879" i="1"/>
  <c r="R871" i="1"/>
  <c r="N871" i="1"/>
  <c r="O871" i="1"/>
  <c r="J863" i="1"/>
  <c r="L863" i="1"/>
  <c r="M863" i="1"/>
  <c r="Q855" i="1"/>
  <c r="K855" i="1"/>
  <c r="N855" i="1"/>
  <c r="M855" i="1"/>
  <c r="R847" i="1"/>
  <c r="K847" i="1"/>
  <c r="O847" i="1"/>
  <c r="J839" i="1"/>
  <c r="R839" i="1"/>
  <c r="L839" i="1"/>
  <c r="Q831" i="1"/>
  <c r="J831" i="1"/>
  <c r="L831" i="1"/>
  <c r="P831" i="1"/>
  <c r="Q823" i="1"/>
  <c r="L823" i="1"/>
  <c r="O823" i="1"/>
  <c r="P823" i="1"/>
  <c r="J886" i="1"/>
  <c r="R886" i="1"/>
  <c r="K886" i="1"/>
  <c r="L886" i="1"/>
  <c r="P886" i="1"/>
  <c r="N886" i="1"/>
  <c r="M886" i="1"/>
  <c r="O886" i="1"/>
  <c r="Q886" i="1"/>
  <c r="J878" i="1"/>
  <c r="R878" i="1"/>
  <c r="K878" i="1"/>
  <c r="L878" i="1"/>
  <c r="M878" i="1"/>
  <c r="O878" i="1"/>
  <c r="P878" i="1"/>
  <c r="Q878" i="1"/>
  <c r="N878" i="1"/>
  <c r="J870" i="1"/>
  <c r="R870" i="1"/>
  <c r="K870" i="1"/>
  <c r="L870" i="1"/>
  <c r="M870" i="1"/>
  <c r="N870" i="1"/>
  <c r="P870" i="1"/>
  <c r="O870" i="1"/>
  <c r="Q870" i="1"/>
  <c r="J862" i="1"/>
  <c r="R862" i="1"/>
  <c r="K862" i="1"/>
  <c r="L862" i="1"/>
  <c r="O862" i="1"/>
  <c r="P862" i="1"/>
  <c r="Q862" i="1"/>
  <c r="M862" i="1"/>
  <c r="N862" i="1"/>
  <c r="J854" i="1"/>
  <c r="R854" i="1"/>
  <c r="K854" i="1"/>
  <c r="L854" i="1"/>
  <c r="M854" i="1"/>
  <c r="N854" i="1"/>
  <c r="O854" i="1"/>
  <c r="P854" i="1"/>
  <c r="Q854" i="1"/>
  <c r="J846" i="1"/>
  <c r="R846" i="1"/>
  <c r="K846" i="1"/>
  <c r="L846" i="1"/>
  <c r="Q846" i="1"/>
  <c r="M846" i="1"/>
  <c r="O846" i="1"/>
  <c r="N846" i="1"/>
  <c r="P846" i="1"/>
  <c r="J838" i="1"/>
  <c r="R838" i="1"/>
  <c r="K838" i="1"/>
  <c r="L838" i="1"/>
  <c r="N838" i="1"/>
  <c r="M838" i="1"/>
  <c r="O838" i="1"/>
  <c r="P838" i="1"/>
  <c r="Q838" i="1"/>
  <c r="J830" i="1"/>
  <c r="R830" i="1"/>
  <c r="K830" i="1"/>
  <c r="L830" i="1"/>
  <c r="N830" i="1"/>
  <c r="Q830" i="1"/>
  <c r="M830" i="1"/>
  <c r="O830" i="1"/>
  <c r="P830" i="1"/>
  <c r="Q822" i="1"/>
  <c r="R822" i="1"/>
  <c r="J822" i="1"/>
  <c r="K822" i="1"/>
  <c r="L822" i="1"/>
  <c r="M822" i="1"/>
  <c r="O822" i="1"/>
  <c r="P822" i="1"/>
  <c r="N822" i="1"/>
  <c r="L892" i="1"/>
  <c r="N892" i="1"/>
  <c r="R892" i="1"/>
  <c r="L884" i="1"/>
  <c r="J884" i="1"/>
  <c r="Q884"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330" i="1"/>
  <c r="B1330" i="1" s="1"/>
  <c r="C1331" i="1"/>
  <c r="C1332" i="1"/>
  <c r="M1332" i="1" s="1"/>
  <c r="C1329" i="1"/>
  <c r="B1329" i="1" s="1"/>
  <c r="C1335" i="1"/>
  <c r="N1335" i="1" s="1"/>
  <c r="C1336" i="1"/>
  <c r="L1336" i="1" s="1"/>
  <c r="C1337" i="1"/>
  <c r="P1337" i="1" s="1"/>
  <c r="C1334" i="1"/>
  <c r="C1340" i="1"/>
  <c r="M1340" i="1" s="1"/>
  <c r="C1341" i="1"/>
  <c r="M1341" i="1" s="1"/>
  <c r="C1342" i="1"/>
  <c r="L1342" i="1" s="1"/>
  <c r="C1339" i="1"/>
  <c r="A1339" i="1" s="1"/>
  <c r="C1345" i="1"/>
  <c r="C1346" i="1"/>
  <c r="N1346" i="1" s="1"/>
  <c r="C1347" i="1"/>
  <c r="J1347" i="1" s="1"/>
  <c r="C1344" i="1"/>
  <c r="B1344" i="1" s="1"/>
  <c r="C1350" i="1"/>
  <c r="O1350" i="1" s="1"/>
  <c r="C1351" i="1"/>
  <c r="C1352" i="1"/>
  <c r="B1352" i="1" s="1"/>
  <c r="C1349" i="1"/>
  <c r="O1349" i="1" s="1"/>
  <c r="C1355" i="1"/>
  <c r="R1355" i="1" s="1"/>
  <c r="C1356" i="1"/>
  <c r="O1356" i="1" s="1"/>
  <c r="C1357" i="1"/>
  <c r="B1357" i="1" s="1"/>
  <c r="C1354" i="1"/>
  <c r="C1360" i="1"/>
  <c r="J1360" i="1" s="1"/>
  <c r="C1361" i="1"/>
  <c r="C1362" i="1"/>
  <c r="O1362" i="1" s="1"/>
  <c r="C1359" i="1"/>
  <c r="B1359" i="1" s="1"/>
  <c r="C1364" i="1"/>
  <c r="C1365" i="1"/>
  <c r="A1365" i="1" s="1"/>
  <c r="C1366" i="1"/>
  <c r="K1366" i="1" s="1"/>
  <c r="C1367" i="1"/>
  <c r="C1324" i="1"/>
  <c r="J1324" i="1" s="1"/>
  <c r="C1325" i="1"/>
  <c r="K1325" i="1" s="1"/>
  <c r="C1326" i="1"/>
  <c r="C1327" i="1"/>
  <c r="P1327" i="1" s="1"/>
  <c r="B10" i="18"/>
  <c r="F46" i="8"/>
  <c r="B12" i="18"/>
  <c r="F80" i="8" s="1"/>
  <c r="B13" i="18"/>
  <c r="F79" i="8" s="1"/>
  <c r="B14" i="18"/>
  <c r="F66" i="8" s="1"/>
  <c r="B11" i="18"/>
  <c r="F52" i="8" s="1"/>
  <c r="B30" i="18"/>
  <c r="F149" i="8" s="1"/>
  <c r="B7" i="18"/>
  <c r="F33" i="8" s="1"/>
  <c r="B5" i="18"/>
  <c r="F9" i="8"/>
  <c r="B49" i="18"/>
  <c r="I40" i="19" s="1"/>
  <c r="B48" i="18"/>
  <c r="I73" i="19" s="1"/>
  <c r="B44" i="18"/>
  <c r="F195" i="8"/>
  <c r="B43" i="18"/>
  <c r="F192" i="8" s="1"/>
  <c r="B42" i="18"/>
  <c r="F191" i="8"/>
  <c r="B41" i="18"/>
  <c r="F190" i="8" s="1"/>
  <c r="B40" i="18"/>
  <c r="F189" i="8" s="1"/>
  <c r="B39" i="18"/>
  <c r="F187" i="8" s="1"/>
  <c r="B38" i="18"/>
  <c r="F185" i="8" s="1"/>
  <c r="B37" i="18"/>
  <c r="F183" i="8"/>
  <c r="B36" i="18"/>
  <c r="F186" i="8"/>
  <c r="B35" i="18"/>
  <c r="F166" i="8" s="1"/>
  <c r="B34" i="18"/>
  <c r="F157" i="8" s="1"/>
  <c r="B33" i="18"/>
  <c r="F154" i="8"/>
  <c r="B32" i="18"/>
  <c r="F153" i="8" s="1"/>
  <c r="B31" i="18"/>
  <c r="F156" i="8" s="1"/>
  <c r="B29" i="18"/>
  <c r="F144" i="8" s="1"/>
  <c r="F141" i="8"/>
  <c r="B28" i="18"/>
  <c r="F115" i="8" s="1"/>
  <c r="B27" i="18"/>
  <c r="F119" i="8" s="1"/>
  <c r="F114" i="8"/>
  <c r="B26" i="18"/>
  <c r="B25" i="18"/>
  <c r="F108" i="8" s="1"/>
  <c r="B24" i="18"/>
  <c r="F125" i="8" s="1"/>
  <c r="B23" i="18"/>
  <c r="F124" i="8"/>
  <c r="B22" i="18"/>
  <c r="F107" i="8" s="1"/>
  <c r="B21" i="18"/>
  <c r="F103" i="8"/>
  <c r="B20" i="18"/>
  <c r="F98" i="8"/>
  <c r="B16" i="18"/>
  <c r="F150" i="8" s="1"/>
  <c r="B15" i="18"/>
  <c r="B9" i="18"/>
  <c r="F75" i="8" s="1"/>
  <c r="B8" i="18"/>
  <c r="F42" i="8"/>
  <c r="B6" i="18"/>
  <c r="F23" i="8" s="1"/>
  <c r="B3" i="18"/>
  <c r="F139" i="8" s="1"/>
  <c r="C244" i="1"/>
  <c r="B244" i="1" s="1"/>
  <c r="C276" i="1"/>
  <c r="O276" i="1" s="1"/>
  <c r="C275" i="1"/>
  <c r="N275" i="1" s="1"/>
  <c r="C274" i="1"/>
  <c r="R274" i="1" s="1"/>
  <c r="C273" i="1"/>
  <c r="L273" i="1" s="1"/>
  <c r="C272" i="1"/>
  <c r="O272" i="1" s="1"/>
  <c r="C271" i="1"/>
  <c r="C270" i="1"/>
  <c r="P270" i="1" s="1"/>
  <c r="C269" i="1"/>
  <c r="R269" i="1" s="1"/>
  <c r="C268" i="1"/>
  <c r="B268" i="1" s="1"/>
  <c r="C267" i="1"/>
  <c r="M267" i="1" s="1"/>
  <c r="C266" i="1"/>
  <c r="P266" i="1" s="1"/>
  <c r="C265" i="1"/>
  <c r="C264" i="1"/>
  <c r="Q264" i="1" s="1"/>
  <c r="C263" i="1"/>
  <c r="C261" i="1"/>
  <c r="J261" i="1" s="1"/>
  <c r="C1322" i="1"/>
  <c r="C1259" i="1"/>
  <c r="C386" i="1"/>
  <c r="Q386" i="1" s="1"/>
  <c r="C1073" i="1"/>
  <c r="K1073" i="1" s="1"/>
  <c r="C1072" i="1"/>
  <c r="J1072" i="1" s="1"/>
  <c r="C1068" i="1"/>
  <c r="O1068" i="1" s="1"/>
  <c r="C1069" i="1"/>
  <c r="J1069" i="1" s="1"/>
  <c r="C1180" i="1"/>
  <c r="O1180" i="1" s="1"/>
  <c r="C1179" i="1"/>
  <c r="P1179" i="1" s="1"/>
  <c r="C1178" i="1"/>
  <c r="C1177" i="1"/>
  <c r="Q1177" i="1" s="1"/>
  <c r="C1176" i="1"/>
  <c r="C1175" i="1"/>
  <c r="C1174" i="1"/>
  <c r="J1174" i="1" s="1"/>
  <c r="C1173" i="1"/>
  <c r="L1173" i="1" s="1"/>
  <c r="C1172" i="1"/>
  <c r="N1172" i="1" s="1"/>
  <c r="C1171" i="1"/>
  <c r="R1171" i="1" s="1"/>
  <c r="C1170" i="1"/>
  <c r="C1169" i="1"/>
  <c r="O1169" i="1" s="1"/>
  <c r="C1168" i="1"/>
  <c r="C1167" i="1"/>
  <c r="C301" i="1"/>
  <c r="Q301" i="1" s="1"/>
  <c r="C300" i="1"/>
  <c r="N300" i="1" s="1"/>
  <c r="C299" i="1"/>
  <c r="N299" i="1" s="1"/>
  <c r="C251" i="1"/>
  <c r="K251" i="1" s="1"/>
  <c r="C250" i="1"/>
  <c r="R250" i="1" s="1"/>
  <c r="C249" i="1"/>
  <c r="C1153" i="1"/>
  <c r="K1153" i="1" s="1"/>
  <c r="C1152" i="1"/>
  <c r="C542" i="1"/>
  <c r="C543" i="1"/>
  <c r="C544" i="1"/>
  <c r="A544" i="1" s="1"/>
  <c r="C545" i="1"/>
  <c r="L545" i="1" s="1"/>
  <c r="C546" i="1"/>
  <c r="O546" i="1" s="1"/>
  <c r="C547" i="1"/>
  <c r="C548" i="1"/>
  <c r="Q548" i="1" s="1"/>
  <c r="C549" i="1"/>
  <c r="A549" i="1" s="1"/>
  <c r="C550" i="1"/>
  <c r="A550" i="1" s="1"/>
  <c r="C551" i="1"/>
  <c r="B551" i="1" s="1"/>
  <c r="C552" i="1"/>
  <c r="R552" i="1" s="1"/>
  <c r="C553" i="1"/>
  <c r="Q553" i="1" s="1"/>
  <c r="C554" i="1"/>
  <c r="A554" i="1" s="1"/>
  <c r="C555" i="1"/>
  <c r="R555" i="1" s="1"/>
  <c r="C556" i="1"/>
  <c r="O556" i="1" s="1"/>
  <c r="C557" i="1"/>
  <c r="B557" i="1" s="1"/>
  <c r="C558" i="1"/>
  <c r="R558" i="1" s="1"/>
  <c r="C559" i="1"/>
  <c r="K559" i="1" s="1"/>
  <c r="C560" i="1"/>
  <c r="Q560" i="1" s="1"/>
  <c r="C561" i="1"/>
  <c r="A561" i="1" s="1"/>
  <c r="C562" i="1"/>
  <c r="M562" i="1" s="1"/>
  <c r="C563" i="1"/>
  <c r="J563" i="1" s="1"/>
  <c r="C564" i="1"/>
  <c r="L564" i="1" s="1"/>
  <c r="C565" i="1"/>
  <c r="C566" i="1"/>
  <c r="B566" i="1" s="1"/>
  <c r="C567" i="1"/>
  <c r="J567" i="1" s="1"/>
  <c r="C568" i="1"/>
  <c r="B568" i="1" s="1"/>
  <c r="C569" i="1"/>
  <c r="C570" i="1"/>
  <c r="L570" i="1" s="1"/>
  <c r="C571" i="1"/>
  <c r="C572" i="1"/>
  <c r="Q572" i="1" s="1"/>
  <c r="C573" i="1"/>
  <c r="C574" i="1"/>
  <c r="Q574" i="1" s="1"/>
  <c r="C575" i="1"/>
  <c r="C576" i="1"/>
  <c r="M576" i="1" s="1"/>
  <c r="C577" i="1"/>
  <c r="C578" i="1"/>
  <c r="B578" i="1" s="1"/>
  <c r="C579" i="1"/>
  <c r="Q579" i="1" s="1"/>
  <c r="C580" i="1"/>
  <c r="Q580" i="1" s="1"/>
  <c r="C581" i="1"/>
  <c r="C582" i="1"/>
  <c r="J582" i="1" s="1"/>
  <c r="C583" i="1"/>
  <c r="C584" i="1"/>
  <c r="J584" i="1" s="1"/>
  <c r="C585" i="1"/>
  <c r="O585" i="1" s="1"/>
  <c r="C586" i="1"/>
  <c r="K586" i="1" s="1"/>
  <c r="C587" i="1"/>
  <c r="C588" i="1"/>
  <c r="J588" i="1" s="1"/>
  <c r="C589" i="1"/>
  <c r="C590" i="1"/>
  <c r="M590" i="1" s="1"/>
  <c r="C591" i="1"/>
  <c r="L591" i="1" s="1"/>
  <c r="C592" i="1"/>
  <c r="K592" i="1" s="1"/>
  <c r="C593" i="1"/>
  <c r="M593" i="1" s="1"/>
  <c r="C594" i="1"/>
  <c r="K594" i="1" s="1"/>
  <c r="C595" i="1"/>
  <c r="O595" i="1" s="1"/>
  <c r="C596" i="1"/>
  <c r="R596" i="1" s="1"/>
  <c r="C597" i="1"/>
  <c r="C598" i="1"/>
  <c r="C599" i="1"/>
  <c r="Q599" i="1" s="1"/>
  <c r="C600" i="1"/>
  <c r="O600" i="1" s="1"/>
  <c r="C601" i="1"/>
  <c r="K601" i="1" s="1"/>
  <c r="C602" i="1"/>
  <c r="P602" i="1" s="1"/>
  <c r="C603" i="1"/>
  <c r="L603" i="1" s="1"/>
  <c r="C604" i="1"/>
  <c r="A604" i="1" s="1"/>
  <c r="C605" i="1"/>
  <c r="C606" i="1"/>
  <c r="A606" i="1" s="1"/>
  <c r="C607" i="1"/>
  <c r="A607" i="1" s="1"/>
  <c r="C608" i="1"/>
  <c r="A608" i="1" s="1"/>
  <c r="C609" i="1"/>
  <c r="J609" i="1" s="1"/>
  <c r="C610" i="1"/>
  <c r="P610" i="1" s="1"/>
  <c r="C611" i="1"/>
  <c r="C541" i="1"/>
  <c r="O541" i="1" s="1"/>
  <c r="C540" i="1"/>
  <c r="P540" i="1" s="1"/>
  <c r="C539" i="1"/>
  <c r="C538" i="1"/>
  <c r="R538" i="1" s="1"/>
  <c r="C1083" i="1"/>
  <c r="J1083" i="1" s="1"/>
  <c r="C1082" i="1"/>
  <c r="J1082" i="1" s="1"/>
  <c r="C1081" i="1"/>
  <c r="C1080" i="1"/>
  <c r="C1079" i="1"/>
  <c r="R1079" i="1" s="1"/>
  <c r="C1078" i="1"/>
  <c r="B1078" i="1" s="1"/>
  <c r="C1077" i="1"/>
  <c r="C1076" i="1"/>
  <c r="L1076" i="1" s="1"/>
  <c r="C1119" i="1"/>
  <c r="C1120" i="1"/>
  <c r="L1120" i="1" s="1"/>
  <c r="C1121" i="1"/>
  <c r="C1122" i="1"/>
  <c r="R1122" i="1" s="1"/>
  <c r="C1123" i="1"/>
  <c r="P1123" i="1" s="1"/>
  <c r="C1193" i="1"/>
  <c r="Q1193" i="1" s="1"/>
  <c r="C1194" i="1"/>
  <c r="C1195" i="1"/>
  <c r="B1195" i="1" s="1"/>
  <c r="C1196" i="1"/>
  <c r="C1197" i="1"/>
  <c r="Q1197"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065" i="1"/>
  <c r="K1065" i="1" s="1"/>
  <c r="C106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34" i="1"/>
  <c r="N334" i="1" s="1"/>
  <c r="C294" i="1"/>
  <c r="J294" i="1" s="1"/>
  <c r="C537" i="1"/>
  <c r="C536" i="1"/>
  <c r="B536" i="1" s="1"/>
  <c r="C535" i="1"/>
  <c r="C534" i="1"/>
  <c r="P534" i="1" s="1"/>
  <c r="C533" i="1"/>
  <c r="A533" i="1" s="1"/>
  <c r="C383" i="1"/>
  <c r="C382" i="1"/>
  <c r="C1276"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278" i="1"/>
  <c r="C248" i="1"/>
  <c r="K248" i="1" s="1"/>
  <c r="C298" i="1"/>
  <c r="Q298" i="1" s="1"/>
  <c r="C1277" i="1"/>
  <c r="N1277" i="1" s="1"/>
  <c r="C247" i="1"/>
  <c r="R247" i="1" s="1"/>
  <c r="C297" i="1"/>
  <c r="C1118" i="1"/>
  <c r="A1118" i="1" s="1"/>
  <c r="C1192" i="1"/>
  <c r="L1192" i="1" s="1"/>
  <c r="C163" i="1"/>
  <c r="C1117" i="1"/>
  <c r="K111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098" i="1"/>
  <c r="A1098" i="1" s="1"/>
  <c r="C1099" i="1"/>
  <c r="C1100" i="1"/>
  <c r="N1100" i="1" s="1"/>
  <c r="C1101" i="1"/>
  <c r="C1102" i="1"/>
  <c r="A1102" i="1" s="1"/>
  <c r="C238" i="1"/>
  <c r="B238" i="1" s="1"/>
  <c r="C239" i="1"/>
  <c r="C240" i="1"/>
  <c r="P240" i="1" s="1"/>
  <c r="C241" i="1"/>
  <c r="J241" i="1" s="1"/>
  <c r="C242" i="1"/>
  <c r="N242" i="1" s="1"/>
  <c r="C243" i="1"/>
  <c r="J243" i="1" s="1"/>
  <c r="C245" i="1"/>
  <c r="C246" i="1"/>
  <c r="R246" i="1" s="1"/>
  <c r="C236" i="1"/>
  <c r="J236" i="1" s="1"/>
  <c r="C295" i="1"/>
  <c r="Q295" i="1" s="1"/>
  <c r="C296"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321" i="1"/>
  <c r="C1320" i="1"/>
  <c r="C1319" i="1"/>
  <c r="B1319" i="1" s="1"/>
  <c r="C1318" i="1"/>
  <c r="C1317" i="1"/>
  <c r="O1317" i="1" s="1"/>
  <c r="C1298" i="1"/>
  <c r="C1297" i="1"/>
  <c r="C1296" i="1"/>
  <c r="C1295" i="1"/>
  <c r="C1294" i="1"/>
  <c r="C1293" i="1"/>
  <c r="C1292" i="1"/>
  <c r="C1275" i="1"/>
  <c r="K1275" i="1" s="1"/>
  <c r="C1274" i="1"/>
  <c r="C1273" i="1"/>
  <c r="N1273" i="1" s="1"/>
  <c r="C1272" i="1"/>
  <c r="C1271" i="1"/>
  <c r="C1270" i="1"/>
  <c r="C1269" i="1"/>
  <c r="C1258" i="1"/>
  <c r="C1257" i="1"/>
  <c r="K1257" i="1" s="1"/>
  <c r="C1256" i="1"/>
  <c r="C1255" i="1"/>
  <c r="C1254" i="1"/>
  <c r="C1266" i="1"/>
  <c r="C1265" i="1"/>
  <c r="N1265" i="1" s="1"/>
  <c r="C1264" i="1"/>
  <c r="N1264" i="1" s="1"/>
  <c r="C1263" i="1"/>
  <c r="B1263" i="1" s="1"/>
  <c r="C1262" i="1"/>
  <c r="N1262" i="1" s="1"/>
  <c r="C1235" i="1"/>
  <c r="B1235" i="1" s="1"/>
  <c r="C1234" i="1"/>
  <c r="C1233" i="1"/>
  <c r="C1232" i="1"/>
  <c r="C1231" i="1"/>
  <c r="C1230" i="1"/>
  <c r="K1230" i="1" s="1"/>
  <c r="C1229" i="1"/>
  <c r="C1206" i="1"/>
  <c r="O1206" i="1" s="1"/>
  <c r="C1200" i="1"/>
  <c r="C1201" i="1"/>
  <c r="A1201" i="1" s="1"/>
  <c r="C1202" i="1"/>
  <c r="C1203" i="1"/>
  <c r="C1199" i="1"/>
  <c r="C1116" i="1"/>
  <c r="C1105" i="1"/>
  <c r="C1106" i="1"/>
  <c r="P1106" i="1" s="1"/>
  <c r="C1107" i="1"/>
  <c r="B1107" i="1" s="1"/>
  <c r="C1108" i="1"/>
  <c r="J1108" i="1" s="1"/>
  <c r="C1109" i="1"/>
  <c r="A1109" i="1" s="1"/>
  <c r="C1110" i="1"/>
  <c r="Q1110" i="1" s="1"/>
  <c r="C1111" i="1"/>
  <c r="C1112" i="1"/>
  <c r="K1112" i="1" s="1"/>
  <c r="C1113" i="1"/>
  <c r="L1113" i="1" s="1"/>
  <c r="C1114" i="1"/>
  <c r="B1114" i="1" s="1"/>
  <c r="C1115" i="1"/>
  <c r="C1104" i="1"/>
  <c r="K1104" i="1" s="1"/>
  <c r="C288" i="1"/>
  <c r="B288" i="1" s="1"/>
  <c r="C289" i="1"/>
  <c r="C290" i="1"/>
  <c r="R290" i="1" s="1"/>
  <c r="C291" i="1"/>
  <c r="C292" i="1"/>
  <c r="L292" i="1" s="1"/>
  <c r="C293" i="1"/>
  <c r="R293" i="1" s="1"/>
  <c r="C287" i="1"/>
  <c r="N287" i="1" s="1"/>
  <c r="C231" i="1"/>
  <c r="P231" i="1" s="1"/>
  <c r="C232" i="1"/>
  <c r="C233" i="1"/>
  <c r="A233" i="1" s="1"/>
  <c r="C234" i="1"/>
  <c r="C230" i="1"/>
  <c r="A230" i="1" s="1"/>
  <c r="C228" i="1"/>
  <c r="C227" i="1"/>
  <c r="P227" i="1" s="1"/>
  <c r="C204" i="1"/>
  <c r="L204" i="1" s="1"/>
  <c r="C205" i="1"/>
  <c r="C206" i="1"/>
  <c r="K206" i="1" s="1"/>
  <c r="C207" i="1"/>
  <c r="C203" i="1"/>
  <c r="C151" i="1"/>
  <c r="L151" i="1" s="1"/>
  <c r="C1191" i="1"/>
  <c r="C1190" i="1"/>
  <c r="C1189" i="1"/>
  <c r="A1189" i="1" s="1"/>
  <c r="C1188" i="1"/>
  <c r="O1188" i="1" s="1"/>
  <c r="C1187" i="1"/>
  <c r="B1187" i="1" s="1"/>
  <c r="C1186" i="1"/>
  <c r="L1186" i="1" s="1"/>
  <c r="C1185" i="1"/>
  <c r="C1184" i="1"/>
  <c r="C1183" i="1"/>
  <c r="N1183" i="1" s="1"/>
  <c r="C1182" i="1"/>
  <c r="R409" i="1"/>
  <c r="F41" i="8"/>
  <c r="F91" i="8"/>
  <c r="P814" i="1"/>
  <c r="Q814" i="1"/>
  <c r="O814" i="1"/>
  <c r="R814" i="1"/>
  <c r="J814" i="1"/>
  <c r="K814" i="1"/>
  <c r="L814" i="1"/>
  <c r="M814" i="1"/>
  <c r="N814" i="1"/>
  <c r="N816" i="1"/>
  <c r="O816" i="1"/>
  <c r="J816" i="1"/>
  <c r="K816" i="1"/>
  <c r="L816" i="1"/>
  <c r="M816" i="1"/>
  <c r="P816" i="1"/>
  <c r="Q816" i="1"/>
  <c r="R816" i="1"/>
  <c r="P820" i="1"/>
  <c r="R815" i="1"/>
  <c r="L815" i="1"/>
  <c r="M815" i="1"/>
  <c r="F165" i="8"/>
  <c r="F105" i="8"/>
  <c r="F72" i="8"/>
  <c r="F2" i="8"/>
  <c r="B159" i="13"/>
  <c r="F71" i="8"/>
  <c r="F34" i="8"/>
  <c r="F142" i="8"/>
  <c r="F126" i="8"/>
  <c r="F95" i="8"/>
  <c r="F121" i="8"/>
  <c r="F29" i="8"/>
  <c r="F171" i="8"/>
  <c r="F160" i="8"/>
  <c r="F170" i="8"/>
  <c r="F193" i="8"/>
  <c r="F129" i="8"/>
  <c r="F20" i="8"/>
  <c r="F122" i="8"/>
  <c r="F148" i="8"/>
  <c r="F110" i="8"/>
  <c r="F130" i="8"/>
  <c r="F180" i="8"/>
  <c r="B188" i="13"/>
  <c r="B189" i="13"/>
  <c r="F194" i="8"/>
  <c r="F97" i="8"/>
  <c r="F15" i="8"/>
  <c r="F120" i="8"/>
  <c r="F167" i="8"/>
  <c r="F28" i="8"/>
  <c r="F49" i="8"/>
  <c r="F112" i="8"/>
  <c r="B160" i="13"/>
  <c r="F96" i="8"/>
  <c r="F158" i="8"/>
  <c r="F188" i="8"/>
  <c r="F99" i="8"/>
  <c r="A131" i="13"/>
  <c r="F116" i="8"/>
  <c r="F104" i="8"/>
  <c r="A118" i="13"/>
  <c r="A120" i="13"/>
  <c r="A121" i="13"/>
  <c r="F184" i="8"/>
  <c r="F164" i="8"/>
  <c r="F18" i="8"/>
  <c r="F132" i="8"/>
  <c r="F152" i="8"/>
  <c r="F151" i="8"/>
  <c r="F19" i="8"/>
  <c r="F8" i="8"/>
  <c r="F27" i="8"/>
  <c r="F161" i="8"/>
  <c r="F58" i="8"/>
  <c r="F181" i="8"/>
  <c r="F39" i="8"/>
  <c r="F111" i="8"/>
  <c r="F14" i="8"/>
  <c r="F21" i="8"/>
  <c r="F155" i="8"/>
  <c r="B163" i="13"/>
  <c r="F182" i="8"/>
  <c r="A103" i="13"/>
  <c r="A105" i="13"/>
  <c r="A106" i="13"/>
  <c r="F92" i="8"/>
  <c r="F147" i="8"/>
  <c r="F16" i="8"/>
  <c r="F143" i="8"/>
  <c r="F11" i="8"/>
  <c r="F127" i="8"/>
  <c r="F30" i="8"/>
  <c r="F38" i="8"/>
  <c r="F135" i="8"/>
  <c r="F35" i="8"/>
  <c r="F3" i="8"/>
  <c r="F134" i="8"/>
  <c r="F13" i="8"/>
  <c r="F24" i="8"/>
  <c r="F93" i="8"/>
  <c r="F133" i="8"/>
  <c r="F37" i="8"/>
  <c r="F12" i="8"/>
  <c r="F136" i="8"/>
  <c r="F36" i="8"/>
  <c r="F6" i="8"/>
  <c r="F137" i="8"/>
  <c r="F88" i="8"/>
  <c r="F94" i="8"/>
  <c r="F32" i="8"/>
  <c r="F7" i="8"/>
  <c r="F31" i="8"/>
  <c r="F10" i="8"/>
  <c r="F17" i="8"/>
  <c r="F26" i="8"/>
  <c r="F90" i="8"/>
  <c r="F89" i="8"/>
  <c r="F60" i="8"/>
  <c r="A122" i="13"/>
  <c r="A111" i="13"/>
  <c r="A107" i="13"/>
  <c r="K873" i="1" l="1"/>
  <c r="O841" i="1"/>
  <c r="M921" i="1"/>
  <c r="J552" i="1"/>
  <c r="P1171" i="1"/>
  <c r="L1332" i="1"/>
  <c r="K1342" i="1"/>
  <c r="O275" i="1"/>
  <c r="J1172" i="1"/>
  <c r="M578" i="1"/>
  <c r="M274" i="1"/>
  <c r="L594" i="1"/>
  <c r="O562" i="1"/>
  <c r="N546" i="1"/>
  <c r="K841" i="1"/>
  <c r="M865" i="1"/>
  <c r="O833" i="1"/>
  <c r="Q321" i="1"/>
  <c r="J321" i="1"/>
  <c r="R321" i="1"/>
  <c r="K321" i="1"/>
  <c r="L321" i="1"/>
  <c r="M321" i="1"/>
  <c r="N321" i="1"/>
  <c r="O321" i="1"/>
  <c r="P321" i="1"/>
  <c r="Q313" i="1"/>
  <c r="J313" i="1"/>
  <c r="R313" i="1"/>
  <c r="K313" i="1"/>
  <c r="L313" i="1"/>
  <c r="M313" i="1"/>
  <c r="N313" i="1"/>
  <c r="O313" i="1"/>
  <c r="P313" i="1"/>
  <c r="Q841" i="1"/>
  <c r="N873" i="1"/>
  <c r="P889" i="1"/>
  <c r="J320" i="1"/>
  <c r="R320" i="1"/>
  <c r="K320" i="1"/>
  <c r="L320" i="1"/>
  <c r="M320" i="1"/>
  <c r="N320" i="1"/>
  <c r="O320" i="1"/>
  <c r="P320" i="1"/>
  <c r="Q320" i="1"/>
  <c r="L913" i="1"/>
  <c r="L1346" i="1"/>
  <c r="P817" i="1"/>
  <c r="R849" i="1"/>
  <c r="J881" i="1"/>
  <c r="L326" i="1"/>
  <c r="M326" i="1"/>
  <c r="N326" i="1"/>
  <c r="O326" i="1"/>
  <c r="P326" i="1"/>
  <c r="Q326" i="1"/>
  <c r="J326" i="1"/>
  <c r="R326" i="1"/>
  <c r="K326" i="1"/>
  <c r="L318" i="1"/>
  <c r="M318" i="1"/>
  <c r="N318" i="1"/>
  <c r="O318" i="1"/>
  <c r="P318" i="1"/>
  <c r="Q318" i="1"/>
  <c r="J318" i="1"/>
  <c r="R318" i="1"/>
  <c r="K318" i="1"/>
  <c r="Q241" i="1"/>
  <c r="P1346" i="1"/>
  <c r="L817" i="1"/>
  <c r="P849" i="1"/>
  <c r="N881" i="1"/>
  <c r="M825" i="1"/>
  <c r="M325" i="1"/>
  <c r="N325" i="1"/>
  <c r="O325" i="1"/>
  <c r="P325" i="1"/>
  <c r="Q325" i="1"/>
  <c r="J325" i="1"/>
  <c r="R325" i="1"/>
  <c r="K325" i="1"/>
  <c r="L325" i="1"/>
  <c r="M317" i="1"/>
  <c r="N317" i="1"/>
  <c r="O317" i="1"/>
  <c r="P317" i="1"/>
  <c r="Q317" i="1"/>
  <c r="J317" i="1"/>
  <c r="R317" i="1"/>
  <c r="K317" i="1"/>
  <c r="L317" i="1"/>
  <c r="K319" i="1"/>
  <c r="L319" i="1"/>
  <c r="M319" i="1"/>
  <c r="N319" i="1"/>
  <c r="O319" i="1"/>
  <c r="P319" i="1"/>
  <c r="Q319" i="1"/>
  <c r="J319" i="1"/>
  <c r="R319" i="1"/>
  <c r="M1365" i="1"/>
  <c r="K857" i="1"/>
  <c r="K825" i="1"/>
  <c r="N324" i="1"/>
  <c r="O324" i="1"/>
  <c r="P324" i="1"/>
  <c r="Q324" i="1"/>
  <c r="J324" i="1"/>
  <c r="R324" i="1"/>
  <c r="K324" i="1"/>
  <c r="L324" i="1"/>
  <c r="M324" i="1"/>
  <c r="N316" i="1"/>
  <c r="O316" i="1"/>
  <c r="P316" i="1"/>
  <c r="Q316" i="1"/>
  <c r="J316" i="1"/>
  <c r="R316" i="1"/>
  <c r="K316" i="1"/>
  <c r="L316" i="1"/>
  <c r="M316" i="1"/>
  <c r="K1365" i="1"/>
  <c r="Q857" i="1"/>
  <c r="R833" i="1"/>
  <c r="O323" i="1"/>
  <c r="P323" i="1"/>
  <c r="Q323" i="1"/>
  <c r="J323" i="1"/>
  <c r="R323" i="1"/>
  <c r="K323" i="1"/>
  <c r="L323" i="1"/>
  <c r="M323" i="1"/>
  <c r="N323" i="1"/>
  <c r="O315" i="1"/>
  <c r="P315" i="1"/>
  <c r="Q315" i="1"/>
  <c r="J315" i="1"/>
  <c r="R315" i="1"/>
  <c r="K315" i="1"/>
  <c r="L315" i="1"/>
  <c r="M315" i="1"/>
  <c r="N315" i="1"/>
  <c r="R865" i="1"/>
  <c r="M833" i="1"/>
  <c r="P322" i="1"/>
  <c r="Q322" i="1"/>
  <c r="J322" i="1"/>
  <c r="R322" i="1"/>
  <c r="K322" i="1"/>
  <c r="L322" i="1"/>
  <c r="M322" i="1"/>
  <c r="N322" i="1"/>
  <c r="O322" i="1"/>
  <c r="A314" i="1"/>
  <c r="P314" i="1"/>
  <c r="Q314" i="1"/>
  <c r="J314" i="1"/>
  <c r="R314" i="1"/>
  <c r="K314" i="1"/>
  <c r="L314" i="1"/>
  <c r="M314" i="1"/>
  <c r="N314" i="1"/>
  <c r="O314" i="1"/>
  <c r="O817" i="1"/>
  <c r="P841" i="1"/>
  <c r="Q849" i="1"/>
  <c r="J857" i="1"/>
  <c r="N865" i="1"/>
  <c r="L873" i="1"/>
  <c r="R881" i="1"/>
  <c r="L825" i="1"/>
  <c r="N833" i="1"/>
  <c r="R889" i="1"/>
  <c r="N921" i="1"/>
  <c r="J841" i="1"/>
  <c r="N849" i="1"/>
  <c r="O849" i="1"/>
  <c r="P857" i="1"/>
  <c r="Q865" i="1"/>
  <c r="J873" i="1"/>
  <c r="M881" i="1"/>
  <c r="R825" i="1"/>
  <c r="L833" i="1"/>
  <c r="O889" i="1"/>
  <c r="N897" i="1"/>
  <c r="J817" i="1"/>
  <c r="R841" i="1"/>
  <c r="L849" i="1"/>
  <c r="R857" i="1"/>
  <c r="O857" i="1"/>
  <c r="P865" i="1"/>
  <c r="Q873" i="1"/>
  <c r="K881" i="1"/>
  <c r="J825" i="1"/>
  <c r="J833" i="1"/>
  <c r="M897" i="1"/>
  <c r="N817" i="1"/>
  <c r="N841" i="1"/>
  <c r="M849" i="1"/>
  <c r="N857" i="1"/>
  <c r="L865" i="1"/>
  <c r="O865" i="1"/>
  <c r="P873" i="1"/>
  <c r="Q881" i="1"/>
  <c r="Q825" i="1"/>
  <c r="K833" i="1"/>
  <c r="K905" i="1"/>
  <c r="R817" i="1"/>
  <c r="M817" i="1"/>
  <c r="M841" i="1"/>
  <c r="K849" i="1"/>
  <c r="M857" i="1"/>
  <c r="J865" i="1"/>
  <c r="R873" i="1"/>
  <c r="O873" i="1"/>
  <c r="P881" i="1"/>
  <c r="P825" i="1"/>
  <c r="Q833" i="1"/>
  <c r="R905" i="1"/>
  <c r="K817" i="1"/>
  <c r="Q817" i="1"/>
  <c r="L841" i="1"/>
  <c r="J849" i="1"/>
  <c r="L857" i="1"/>
  <c r="K865" i="1"/>
  <c r="M873" i="1"/>
  <c r="L881" i="1"/>
  <c r="O881" i="1"/>
  <c r="N825" i="1"/>
  <c r="O825" i="1"/>
  <c r="P833" i="1"/>
  <c r="N913" i="1"/>
  <c r="Q17" i="1"/>
  <c r="P68" i="1"/>
  <c r="P241" i="1"/>
  <c r="R197" i="1"/>
  <c r="N153" i="1"/>
  <c r="O68" i="1"/>
  <c r="J1098" i="1"/>
  <c r="K241" i="1"/>
  <c r="R215" i="1"/>
  <c r="Q1298" i="1"/>
  <c r="Q1269" i="1"/>
  <c r="Q1293" i="1"/>
  <c r="P1362" i="1"/>
  <c r="P1361" i="1"/>
  <c r="L1242" i="1"/>
  <c r="L1246" i="1"/>
  <c r="M275" i="1"/>
  <c r="M1172" i="1"/>
  <c r="B241" i="1"/>
  <c r="N1349" i="1"/>
  <c r="A275" i="1"/>
  <c r="J553" i="1"/>
  <c r="M1349" i="1"/>
  <c r="L1327" i="1"/>
  <c r="P1172" i="1"/>
  <c r="K188" i="1"/>
  <c r="A267" i="1"/>
  <c r="P553" i="1"/>
  <c r="R188" i="1"/>
  <c r="N1359" i="1"/>
  <c r="O553" i="1"/>
  <c r="J1327" i="1"/>
  <c r="M1359" i="1"/>
  <c r="N1339" i="1"/>
  <c r="Q1098" i="1"/>
  <c r="J215" i="1"/>
  <c r="A1359" i="1"/>
  <c r="Q609" i="1"/>
  <c r="Q150" i="1"/>
  <c r="J150" i="1"/>
  <c r="N1324" i="1"/>
  <c r="R556" i="1"/>
  <c r="P541" i="1"/>
  <c r="N827" i="1"/>
  <c r="L153" i="1"/>
  <c r="M819" i="1"/>
  <c r="K819" i="1"/>
  <c r="L867" i="1"/>
  <c r="Q200" i="1"/>
  <c r="J907" i="1"/>
  <c r="P153" i="1"/>
  <c r="K17" i="1"/>
  <c r="M827" i="1"/>
  <c r="K867" i="1"/>
  <c r="P915" i="1"/>
  <c r="M1352" i="1"/>
  <c r="J576" i="1"/>
  <c r="N150" i="1"/>
  <c r="N68" i="1"/>
  <c r="P1098" i="1"/>
  <c r="O241" i="1"/>
  <c r="A241" i="1"/>
  <c r="J188" i="1"/>
  <c r="Q215" i="1"/>
  <c r="K815" i="1"/>
  <c r="R819" i="1"/>
  <c r="O1346" i="1"/>
  <c r="A1357" i="1"/>
  <c r="P386" i="1"/>
  <c r="Q564" i="1"/>
  <c r="K28" i="1"/>
  <c r="N823" i="1"/>
  <c r="O831" i="1"/>
  <c r="O839" i="1"/>
  <c r="Q839" i="1"/>
  <c r="J847" i="1"/>
  <c r="R855" i="1"/>
  <c r="K863" i="1"/>
  <c r="L871" i="1"/>
  <c r="M879" i="1"/>
  <c r="N887" i="1"/>
  <c r="O835" i="1"/>
  <c r="O895" i="1"/>
  <c r="P903" i="1"/>
  <c r="N911" i="1"/>
  <c r="P919" i="1"/>
  <c r="Q919" i="1"/>
  <c r="Q915" i="1"/>
  <c r="A1352" i="1"/>
  <c r="M592" i="1"/>
  <c r="A150" i="1"/>
  <c r="M68" i="1"/>
  <c r="N1098" i="1"/>
  <c r="N241" i="1"/>
  <c r="Q188" i="1"/>
  <c r="B188" i="1"/>
  <c r="P215" i="1"/>
  <c r="J815" i="1"/>
  <c r="Q819" i="1"/>
  <c r="O563" i="1"/>
  <c r="R1356" i="1"/>
  <c r="R272" i="1"/>
  <c r="L1177" i="1"/>
  <c r="J572" i="1"/>
  <c r="M823" i="1"/>
  <c r="N831" i="1"/>
  <c r="N839" i="1"/>
  <c r="P847" i="1"/>
  <c r="Q847" i="1"/>
  <c r="J855" i="1"/>
  <c r="R863" i="1"/>
  <c r="K871" i="1"/>
  <c r="O879" i="1"/>
  <c r="M887" i="1"/>
  <c r="N835" i="1"/>
  <c r="P883" i="1"/>
  <c r="L895" i="1"/>
  <c r="R903" i="1"/>
  <c r="L911" i="1"/>
  <c r="N919" i="1"/>
  <c r="L923" i="1"/>
  <c r="R564" i="1"/>
  <c r="R541" i="1"/>
  <c r="J272" i="1"/>
  <c r="J386" i="1"/>
  <c r="M241" i="1"/>
  <c r="P188" i="1"/>
  <c r="O215" i="1"/>
  <c r="J843" i="1"/>
  <c r="J923" i="1"/>
  <c r="R68" i="1"/>
  <c r="L241" i="1"/>
  <c r="O188" i="1"/>
  <c r="N215" i="1"/>
  <c r="P815" i="1"/>
  <c r="O819" i="1"/>
  <c r="R1336" i="1"/>
  <c r="N1356" i="1"/>
  <c r="L264" i="1"/>
  <c r="M1169" i="1"/>
  <c r="A1153" i="1"/>
  <c r="R588" i="1"/>
  <c r="P851" i="1"/>
  <c r="K823" i="1"/>
  <c r="M831" i="1"/>
  <c r="P839" i="1"/>
  <c r="N847" i="1"/>
  <c r="L855" i="1"/>
  <c r="P863" i="1"/>
  <c r="Q863" i="1"/>
  <c r="J871" i="1"/>
  <c r="R879" i="1"/>
  <c r="K887" i="1"/>
  <c r="O843" i="1"/>
  <c r="R891" i="1"/>
  <c r="R895" i="1"/>
  <c r="M903" i="1"/>
  <c r="P911" i="1"/>
  <c r="J919" i="1"/>
  <c r="Q899" i="1"/>
  <c r="P939" i="1"/>
  <c r="L68" i="1"/>
  <c r="M1098" i="1"/>
  <c r="A188" i="1"/>
  <c r="O1336" i="1"/>
  <c r="K1177" i="1"/>
  <c r="M588" i="1"/>
  <c r="L1098" i="1"/>
  <c r="B215" i="1"/>
  <c r="J68" i="1"/>
  <c r="N819" i="1"/>
  <c r="L851" i="1"/>
  <c r="R823" i="1"/>
  <c r="K831" i="1"/>
  <c r="M839" i="1"/>
  <c r="M847" i="1"/>
  <c r="P855" i="1"/>
  <c r="N863" i="1"/>
  <c r="M871" i="1"/>
  <c r="Q871" i="1"/>
  <c r="J879" i="1"/>
  <c r="R887" i="1"/>
  <c r="R859" i="1"/>
  <c r="Q891" i="1"/>
  <c r="K895" i="1"/>
  <c r="J903" i="1"/>
  <c r="O911" i="1"/>
  <c r="M919" i="1"/>
  <c r="N899" i="1"/>
  <c r="J979" i="1"/>
  <c r="J819" i="1"/>
  <c r="K68" i="1"/>
  <c r="P819" i="1"/>
  <c r="J1356" i="1"/>
  <c r="K883" i="1"/>
  <c r="P268" i="1"/>
  <c r="B68" i="1"/>
  <c r="A68" i="1"/>
  <c r="K1098" i="1"/>
  <c r="B1098" i="1"/>
  <c r="R241" i="1"/>
  <c r="N188" i="1"/>
  <c r="L215" i="1"/>
  <c r="Q815" i="1"/>
  <c r="O815" i="1"/>
  <c r="P1336" i="1"/>
  <c r="B1356" i="1"/>
  <c r="K264" i="1"/>
  <c r="L1169" i="1"/>
  <c r="P548" i="1"/>
  <c r="A596" i="1"/>
  <c r="K1332" i="1"/>
  <c r="M1173" i="1"/>
  <c r="A153" i="1"/>
  <c r="R1098" i="1"/>
  <c r="L188" i="1"/>
  <c r="K215" i="1"/>
  <c r="N815" i="1"/>
  <c r="L819" i="1"/>
  <c r="B1336" i="1"/>
  <c r="R1365" i="1"/>
  <c r="Q556" i="1"/>
  <c r="M604" i="1"/>
  <c r="O851" i="1"/>
  <c r="J823" i="1"/>
  <c r="R831" i="1"/>
  <c r="K839" i="1"/>
  <c r="L847" i="1"/>
  <c r="O855" i="1"/>
  <c r="O863" i="1"/>
  <c r="P871" i="1"/>
  <c r="P879" i="1"/>
  <c r="Q879" i="1"/>
  <c r="J887" i="1"/>
  <c r="K827" i="1"/>
  <c r="Q859" i="1"/>
  <c r="P895" i="1"/>
  <c r="Q895" i="1"/>
  <c r="K903" i="1"/>
  <c r="M911" i="1"/>
  <c r="R919" i="1"/>
  <c r="N907" i="1"/>
  <c r="K153" i="1"/>
  <c r="P150" i="1"/>
  <c r="P287" i="1"/>
  <c r="K200" i="1"/>
  <c r="L17" i="1"/>
  <c r="A274" i="1"/>
  <c r="A1171" i="1"/>
  <c r="M546" i="1"/>
  <c r="P562" i="1"/>
  <c r="L578" i="1"/>
  <c r="Q594" i="1"/>
  <c r="R153" i="1"/>
  <c r="B153" i="1"/>
  <c r="O150" i="1"/>
  <c r="P1189" i="1"/>
  <c r="R200" i="1"/>
  <c r="N17" i="1"/>
  <c r="L266" i="1"/>
  <c r="K1179" i="1"/>
  <c r="P250" i="1"/>
  <c r="P546" i="1"/>
  <c r="B562" i="1"/>
  <c r="A578" i="1"/>
  <c r="N602" i="1"/>
  <c r="B792" i="1"/>
  <c r="B1189" i="1"/>
  <c r="J200" i="1"/>
  <c r="M17" i="1"/>
  <c r="K266" i="1"/>
  <c r="O1179" i="1"/>
  <c r="L250" i="1"/>
  <c r="K554" i="1"/>
  <c r="A562" i="1"/>
  <c r="R586" i="1"/>
  <c r="M602" i="1"/>
  <c r="L602" i="1"/>
  <c r="J153" i="1"/>
  <c r="K150" i="1"/>
  <c r="B150" i="1"/>
  <c r="O200" i="1"/>
  <c r="B17" i="1"/>
  <c r="K274" i="1"/>
  <c r="N266" i="1"/>
  <c r="M1179" i="1"/>
  <c r="A250" i="1"/>
  <c r="R554" i="1"/>
  <c r="R570" i="1"/>
  <c r="Q586" i="1"/>
  <c r="J610" i="1"/>
  <c r="N1041" i="1"/>
  <c r="B947" i="1"/>
  <c r="L274" i="1"/>
  <c r="O266" i="1"/>
  <c r="N1179" i="1"/>
  <c r="J250" i="1"/>
  <c r="J554" i="1"/>
  <c r="K570" i="1"/>
  <c r="O586" i="1"/>
  <c r="Q153" i="1"/>
  <c r="L150" i="1"/>
  <c r="J274" i="1"/>
  <c r="M266" i="1"/>
  <c r="J1171" i="1"/>
  <c r="B250" i="1"/>
  <c r="Q562" i="1"/>
  <c r="J570" i="1"/>
  <c r="B586" i="1"/>
  <c r="M610" i="1"/>
  <c r="N566" i="1"/>
  <c r="N200" i="1"/>
  <c r="A200" i="1"/>
  <c r="Q274" i="1"/>
  <c r="Q1171" i="1"/>
  <c r="K546" i="1"/>
  <c r="R562" i="1"/>
  <c r="N578" i="1"/>
  <c r="A586" i="1"/>
  <c r="R572" i="1"/>
  <c r="M192" i="1"/>
  <c r="O963" i="1"/>
  <c r="L842" i="1"/>
  <c r="J834" i="1"/>
  <c r="P818" i="1"/>
  <c r="J56" i="1"/>
  <c r="N1341" i="1"/>
  <c r="K713" i="1"/>
  <c r="K826" i="1"/>
  <c r="J858" i="1"/>
  <c r="L874" i="1"/>
  <c r="J850" i="1"/>
  <c r="J866" i="1"/>
  <c r="M150" i="1"/>
  <c r="M153" i="1"/>
  <c r="F73" i="8"/>
  <c r="F69" i="8"/>
  <c r="F78" i="8"/>
  <c r="F50" i="8"/>
  <c r="F140" i="8"/>
  <c r="F169" i="8"/>
  <c r="F62" i="8"/>
  <c r="F68" i="8"/>
  <c r="F45" i="8"/>
  <c r="F168" i="8"/>
  <c r="F74" i="8"/>
  <c r="F106" i="8"/>
  <c r="F48" i="8"/>
  <c r="F82" i="8"/>
  <c r="F70" i="8"/>
  <c r="F40" i="8"/>
  <c r="F145" i="8"/>
  <c r="F146" i="8"/>
  <c r="F138" i="8"/>
  <c r="F64" i="8"/>
  <c r="F47" i="8"/>
  <c r="F76" i="8"/>
  <c r="F162" i="8"/>
  <c r="F44" i="8"/>
  <c r="F43" i="8"/>
  <c r="F77" i="8"/>
  <c r="F61" i="8"/>
  <c r="F177" i="8"/>
  <c r="F178" i="8"/>
  <c r="F179" i="8"/>
  <c r="F175" i="8"/>
  <c r="F176" i="8"/>
  <c r="F172" i="8"/>
  <c r="F173" i="8"/>
  <c r="F174" i="8"/>
  <c r="F67" i="8"/>
  <c r="F65" i="8"/>
  <c r="F163" i="8"/>
  <c r="F118" i="8"/>
  <c r="F117" i="8"/>
  <c r="F87" i="8"/>
  <c r="F109" i="8"/>
  <c r="F113" i="8"/>
  <c r="L1349" i="1"/>
  <c r="L1359" i="1"/>
  <c r="K16" i="1"/>
  <c r="Q272" i="1"/>
  <c r="R264" i="1"/>
  <c r="O386" i="1"/>
  <c r="R1177" i="1"/>
  <c r="R1169" i="1"/>
  <c r="M1153" i="1"/>
  <c r="M548" i="1"/>
  <c r="P556" i="1"/>
  <c r="P564" i="1"/>
  <c r="N580" i="1"/>
  <c r="Q588" i="1"/>
  <c r="N604" i="1"/>
  <c r="A541" i="1"/>
  <c r="Q1327" i="1"/>
  <c r="R884" i="1"/>
  <c r="O892" i="1"/>
  <c r="R829" i="1"/>
  <c r="Q908" i="1"/>
  <c r="R1019" i="1"/>
  <c r="N924" i="1"/>
  <c r="P900" i="1"/>
  <c r="M916" i="1"/>
  <c r="K1349" i="1"/>
  <c r="K1359" i="1"/>
  <c r="A1100" i="1"/>
  <c r="P272" i="1"/>
  <c r="P264" i="1"/>
  <c r="N386" i="1"/>
  <c r="J1177" i="1"/>
  <c r="J1169" i="1"/>
  <c r="R1153" i="1"/>
  <c r="L548" i="1"/>
  <c r="M556" i="1"/>
  <c r="K564" i="1"/>
  <c r="L580" i="1"/>
  <c r="O588" i="1"/>
  <c r="L604" i="1"/>
  <c r="B1327" i="1"/>
  <c r="P884" i="1"/>
  <c r="K892" i="1"/>
  <c r="O908" i="1"/>
  <c r="A1025" i="1"/>
  <c r="R924" i="1"/>
  <c r="L924" i="1"/>
  <c r="N900" i="1"/>
  <c r="J916" i="1"/>
  <c r="R1349" i="1"/>
  <c r="B1349" i="1"/>
  <c r="R1359" i="1"/>
  <c r="M1201" i="1"/>
  <c r="B272" i="1"/>
  <c r="O264" i="1"/>
  <c r="M386" i="1"/>
  <c r="P1177" i="1"/>
  <c r="Q1169" i="1"/>
  <c r="J1153" i="1"/>
  <c r="J548" i="1"/>
  <c r="J556" i="1"/>
  <c r="N564" i="1"/>
  <c r="K580" i="1"/>
  <c r="A588" i="1"/>
  <c r="Q604" i="1"/>
  <c r="O884" i="1"/>
  <c r="J892" i="1"/>
  <c r="P908" i="1"/>
  <c r="O924" i="1"/>
  <c r="Q900" i="1"/>
  <c r="L900" i="1"/>
  <c r="N916" i="1"/>
  <c r="J702" i="1"/>
  <c r="J1349" i="1"/>
  <c r="A1349" i="1"/>
  <c r="J1359" i="1"/>
  <c r="M272" i="1"/>
  <c r="A272" i="1"/>
  <c r="B264" i="1"/>
  <c r="L386" i="1"/>
  <c r="O1177" i="1"/>
  <c r="P1169" i="1"/>
  <c r="Q1153" i="1"/>
  <c r="K548" i="1"/>
  <c r="N556" i="1"/>
  <c r="A564" i="1"/>
  <c r="R580" i="1"/>
  <c r="P596" i="1"/>
  <c r="K884" i="1"/>
  <c r="Q892" i="1"/>
  <c r="K908" i="1"/>
  <c r="K924" i="1"/>
  <c r="O900" i="1"/>
  <c r="Q916" i="1"/>
  <c r="L916" i="1"/>
  <c r="O702" i="1"/>
  <c r="B789" i="1"/>
  <c r="P1319" i="1"/>
  <c r="L272" i="1"/>
  <c r="N1177" i="1"/>
  <c r="N548" i="1"/>
  <c r="Q876" i="1"/>
  <c r="N884" i="1"/>
  <c r="P892" i="1"/>
  <c r="Q1024" i="1"/>
  <c r="J908" i="1"/>
  <c r="J924" i="1"/>
  <c r="K900" i="1"/>
  <c r="P916" i="1"/>
  <c r="B734" i="1"/>
  <c r="Q1349" i="1"/>
  <c r="P1359" i="1"/>
  <c r="Q1359" i="1"/>
  <c r="N264" i="1"/>
  <c r="A264" i="1"/>
  <c r="A386" i="1"/>
  <c r="N1169" i="1"/>
  <c r="O1153" i="1"/>
  <c r="B556" i="1"/>
  <c r="N572" i="1"/>
  <c r="O580" i="1"/>
  <c r="K596" i="1"/>
  <c r="N541" i="1"/>
  <c r="A1114" i="1"/>
  <c r="O1359" i="1"/>
  <c r="B1076" i="1"/>
  <c r="K272" i="1"/>
  <c r="M264" i="1"/>
  <c r="B386" i="1"/>
  <c r="A1177" i="1"/>
  <c r="B1169" i="1"/>
  <c r="N1153" i="1"/>
  <c r="A548" i="1"/>
  <c r="A556" i="1"/>
  <c r="K572" i="1"/>
  <c r="B580" i="1"/>
  <c r="J596" i="1"/>
  <c r="L541" i="1"/>
  <c r="O1327" i="1"/>
  <c r="R1339" i="1"/>
  <c r="N876" i="1"/>
  <c r="M884" i="1"/>
  <c r="M892" i="1"/>
  <c r="A1056" i="1"/>
  <c r="R908" i="1"/>
  <c r="Q924" i="1"/>
  <c r="J900" i="1"/>
  <c r="K916" i="1"/>
  <c r="N925" i="1"/>
  <c r="R1076" i="1"/>
  <c r="N1195" i="1"/>
  <c r="N192" i="1"/>
  <c r="R32" i="1"/>
  <c r="O1347" i="1"/>
  <c r="J818" i="1"/>
  <c r="L818" i="1"/>
  <c r="Q834" i="1"/>
  <c r="O826" i="1"/>
  <c r="P858" i="1"/>
  <c r="M850" i="1"/>
  <c r="L866" i="1"/>
  <c r="O842" i="1"/>
  <c r="J1076" i="1"/>
  <c r="M1195" i="1"/>
  <c r="B192" i="1"/>
  <c r="N24" i="1"/>
  <c r="L1257" i="1"/>
  <c r="N1357" i="1"/>
  <c r="R818" i="1"/>
  <c r="M834" i="1"/>
  <c r="M826" i="1"/>
  <c r="N826" i="1"/>
  <c r="O858" i="1"/>
  <c r="L850" i="1"/>
  <c r="M866" i="1"/>
  <c r="M842" i="1"/>
  <c r="N842" i="1"/>
  <c r="N1076" i="1"/>
  <c r="A1195" i="1"/>
  <c r="A192" i="1"/>
  <c r="M16" i="1"/>
  <c r="A1257" i="1"/>
  <c r="M1357" i="1"/>
  <c r="Q818" i="1"/>
  <c r="R834" i="1"/>
  <c r="L826" i="1"/>
  <c r="K858" i="1"/>
  <c r="N858" i="1"/>
  <c r="K850" i="1"/>
  <c r="K866" i="1"/>
  <c r="K842" i="1"/>
  <c r="M932" i="1"/>
  <c r="A1188" i="1"/>
  <c r="R1195" i="1"/>
  <c r="L192" i="1"/>
  <c r="R56" i="1"/>
  <c r="L1108" i="1"/>
  <c r="N1337" i="1"/>
  <c r="L1366" i="1"/>
  <c r="O818" i="1"/>
  <c r="P834" i="1"/>
  <c r="R826" i="1"/>
  <c r="R858" i="1"/>
  <c r="J874" i="1"/>
  <c r="P850" i="1"/>
  <c r="R866" i="1"/>
  <c r="J842" i="1"/>
  <c r="Q1076" i="1"/>
  <c r="J1195" i="1"/>
  <c r="K192" i="1"/>
  <c r="K48" i="1"/>
  <c r="L1347" i="1"/>
  <c r="B1366" i="1"/>
  <c r="N818" i="1"/>
  <c r="O834" i="1"/>
  <c r="J826" i="1"/>
  <c r="Q858" i="1"/>
  <c r="O850" i="1"/>
  <c r="P866" i="1"/>
  <c r="R842" i="1"/>
  <c r="R898" i="1"/>
  <c r="M1076" i="1"/>
  <c r="Q1195" i="1"/>
  <c r="J192" i="1"/>
  <c r="L48" i="1"/>
  <c r="K1347" i="1"/>
  <c r="K818" i="1"/>
  <c r="L834" i="1"/>
  <c r="N834" i="1"/>
  <c r="Q826" i="1"/>
  <c r="M858" i="1"/>
  <c r="Q850" i="1"/>
  <c r="N850" i="1"/>
  <c r="O866" i="1"/>
  <c r="Q842" i="1"/>
  <c r="K1076" i="1"/>
  <c r="P1195" i="1"/>
  <c r="P192" i="1"/>
  <c r="B40" i="1"/>
  <c r="Q866" i="1"/>
  <c r="O1293" i="1"/>
  <c r="M209" i="1"/>
  <c r="K829" i="1"/>
  <c r="P1269" i="1"/>
  <c r="M837" i="1"/>
  <c r="L845" i="1"/>
  <c r="Q1264" i="1"/>
  <c r="J219" i="1"/>
  <c r="P869" i="1"/>
  <c r="M853" i="1"/>
  <c r="O766" i="1"/>
  <c r="P1193" i="1"/>
  <c r="R1230" i="1"/>
  <c r="J248" i="1"/>
  <c r="J861" i="1"/>
  <c r="Q893" i="1"/>
  <c r="N58" i="1"/>
  <c r="L1206" i="1"/>
  <c r="L247" i="1"/>
  <c r="N877" i="1"/>
  <c r="P1058" i="1"/>
  <c r="O901" i="1"/>
  <c r="O34" i="1"/>
  <c r="O1106" i="1"/>
  <c r="Q885" i="1"/>
  <c r="A987" i="1"/>
  <c r="J909" i="1"/>
  <c r="Q654" i="1"/>
  <c r="P662" i="1"/>
  <c r="N18" i="1"/>
  <c r="J1114" i="1"/>
  <c r="N821" i="1"/>
  <c r="L930" i="1"/>
  <c r="J917" i="1"/>
  <c r="P189" i="1"/>
  <c r="K58" i="1"/>
  <c r="K34" i="1"/>
  <c r="B18" i="1"/>
  <c r="L1319" i="1"/>
  <c r="M1293" i="1"/>
  <c r="O1269" i="1"/>
  <c r="O1264" i="1"/>
  <c r="Q1230" i="1"/>
  <c r="K1206" i="1"/>
  <c r="N1106" i="1"/>
  <c r="Q1114" i="1"/>
  <c r="P248" i="1"/>
  <c r="B247" i="1"/>
  <c r="O243" i="1"/>
  <c r="L217" i="1"/>
  <c r="M293" i="1"/>
  <c r="L837" i="1"/>
  <c r="M869" i="1"/>
  <c r="M821" i="1"/>
  <c r="Q829" i="1"/>
  <c r="N845" i="1"/>
  <c r="K845" i="1"/>
  <c r="L853" i="1"/>
  <c r="M861" i="1"/>
  <c r="J877" i="1"/>
  <c r="P885" i="1"/>
  <c r="O893" i="1"/>
  <c r="J901" i="1"/>
  <c r="Q909" i="1"/>
  <c r="R917" i="1"/>
  <c r="J925" i="1"/>
  <c r="K1319" i="1"/>
  <c r="L1293" i="1"/>
  <c r="N1269" i="1"/>
  <c r="M1264" i="1"/>
  <c r="N1230" i="1"/>
  <c r="J1206" i="1"/>
  <c r="M1106" i="1"/>
  <c r="P1114" i="1"/>
  <c r="Q248" i="1"/>
  <c r="L243" i="1"/>
  <c r="K217" i="1"/>
  <c r="Q837" i="1"/>
  <c r="K837" i="1"/>
  <c r="L869" i="1"/>
  <c r="L821" i="1"/>
  <c r="P829" i="1"/>
  <c r="J845" i="1"/>
  <c r="Q853" i="1"/>
  <c r="K853" i="1"/>
  <c r="L861" i="1"/>
  <c r="M877" i="1"/>
  <c r="N885" i="1"/>
  <c r="M893" i="1"/>
  <c r="Q901" i="1"/>
  <c r="N909" i="1"/>
  <c r="P917" i="1"/>
  <c r="L925" i="1"/>
  <c r="R1319" i="1"/>
  <c r="A1293" i="1"/>
  <c r="K1264" i="1"/>
  <c r="L1264" i="1"/>
  <c r="M1230" i="1"/>
  <c r="K1106" i="1"/>
  <c r="L1106" i="1"/>
  <c r="O1114" i="1"/>
  <c r="B248" i="1"/>
  <c r="P243" i="1"/>
  <c r="R217" i="1"/>
  <c r="P837" i="1"/>
  <c r="O869" i="1"/>
  <c r="K869" i="1"/>
  <c r="K821" i="1"/>
  <c r="N829" i="1"/>
  <c r="R845" i="1"/>
  <c r="O853" i="1"/>
  <c r="R861" i="1"/>
  <c r="K861" i="1"/>
  <c r="L877" i="1"/>
  <c r="M885" i="1"/>
  <c r="P893" i="1"/>
  <c r="K893" i="1"/>
  <c r="M901" i="1"/>
  <c r="L909" i="1"/>
  <c r="O917" i="1"/>
  <c r="R925" i="1"/>
  <c r="B58" i="1"/>
  <c r="R34" i="1"/>
  <c r="M1078" i="1"/>
  <c r="B34" i="1"/>
  <c r="O1078" i="1"/>
  <c r="B189" i="1"/>
  <c r="A50" i="1"/>
  <c r="R26" i="1"/>
  <c r="K1269" i="1"/>
  <c r="J1264" i="1"/>
  <c r="B1264" i="1"/>
  <c r="B1230" i="1"/>
  <c r="R1106" i="1"/>
  <c r="B1106" i="1"/>
  <c r="N1114" i="1"/>
  <c r="A248" i="1"/>
  <c r="Q1100" i="1"/>
  <c r="N243" i="1"/>
  <c r="P217" i="1"/>
  <c r="N837" i="1"/>
  <c r="J869" i="1"/>
  <c r="P821" i="1"/>
  <c r="J829" i="1"/>
  <c r="Q845" i="1"/>
  <c r="P853" i="1"/>
  <c r="Q861" i="1"/>
  <c r="R877" i="1"/>
  <c r="K877" i="1"/>
  <c r="L885" i="1"/>
  <c r="J953" i="1"/>
  <c r="N893" i="1"/>
  <c r="L901" i="1"/>
  <c r="K901" i="1"/>
  <c r="M909" i="1"/>
  <c r="L917" i="1"/>
  <c r="Q925" i="1"/>
  <c r="O1319" i="1"/>
  <c r="R189" i="1"/>
  <c r="J189" i="1"/>
  <c r="Q50" i="1"/>
  <c r="A1078" i="1"/>
  <c r="L199" i="1"/>
  <c r="O42" i="1"/>
  <c r="K26" i="1"/>
  <c r="K1293" i="1"/>
  <c r="J1269" i="1"/>
  <c r="R1264" i="1"/>
  <c r="A1264" i="1"/>
  <c r="A1230" i="1"/>
  <c r="J1106" i="1"/>
  <c r="A1106" i="1"/>
  <c r="M1114" i="1"/>
  <c r="M247" i="1"/>
  <c r="P1100" i="1"/>
  <c r="B243" i="1"/>
  <c r="A217" i="1"/>
  <c r="J837" i="1"/>
  <c r="N869" i="1"/>
  <c r="R821" i="1"/>
  <c r="O829" i="1"/>
  <c r="P845" i="1"/>
  <c r="N853" i="1"/>
  <c r="P861" i="1"/>
  <c r="P877" i="1"/>
  <c r="O885" i="1"/>
  <c r="K885" i="1"/>
  <c r="Q993" i="1"/>
  <c r="Q929" i="1"/>
  <c r="J893" i="1"/>
  <c r="R901" i="1"/>
  <c r="R909" i="1"/>
  <c r="K909" i="1"/>
  <c r="M917" i="1"/>
  <c r="O925" i="1"/>
  <c r="O199" i="1"/>
  <c r="N42" i="1"/>
  <c r="K18" i="1"/>
  <c r="R1293" i="1"/>
  <c r="L1230" i="1"/>
  <c r="N248" i="1"/>
  <c r="P247" i="1"/>
  <c r="M1100" i="1"/>
  <c r="Q209" i="1"/>
  <c r="R837" i="1"/>
  <c r="R869" i="1"/>
  <c r="J821" i="1"/>
  <c r="M829" i="1"/>
  <c r="O845" i="1"/>
  <c r="J853" i="1"/>
  <c r="O861" i="1"/>
  <c r="Q877" i="1"/>
  <c r="J885" i="1"/>
  <c r="J1009" i="1"/>
  <c r="N961" i="1"/>
  <c r="L893" i="1"/>
  <c r="P901" i="1"/>
  <c r="P909" i="1"/>
  <c r="Q917" i="1"/>
  <c r="K917" i="1"/>
  <c r="M925" i="1"/>
  <c r="M1193" i="1"/>
  <c r="R1269" i="1"/>
  <c r="P1264" i="1"/>
  <c r="P1206" i="1"/>
  <c r="Q1106" i="1"/>
  <c r="K1114" i="1"/>
  <c r="L1114" i="1"/>
  <c r="K1193" i="1"/>
  <c r="O58" i="1"/>
  <c r="L42" i="1"/>
  <c r="J18" i="1"/>
  <c r="Q534" i="1"/>
  <c r="R1114" i="1"/>
  <c r="L248" i="1"/>
  <c r="N247" i="1"/>
  <c r="B1100" i="1"/>
  <c r="P209" i="1"/>
  <c r="O837" i="1"/>
  <c r="Q869" i="1"/>
  <c r="O821" i="1"/>
  <c r="L829" i="1"/>
  <c r="M845" i="1"/>
  <c r="R853" i="1"/>
  <c r="N861" i="1"/>
  <c r="O877" i="1"/>
  <c r="R885" i="1"/>
  <c r="B1033" i="1"/>
  <c r="M985" i="1"/>
  <c r="R893" i="1"/>
  <c r="N901" i="1"/>
  <c r="O909" i="1"/>
  <c r="N917" i="1"/>
  <c r="P925" i="1"/>
  <c r="K925" i="1"/>
  <c r="P74" i="1"/>
  <c r="J66" i="1"/>
  <c r="L74" i="1"/>
  <c r="P66" i="1"/>
  <c r="Q66" i="1"/>
  <c r="K74" i="1"/>
  <c r="L66" i="1"/>
  <c r="R74" i="1"/>
  <c r="M66" i="1"/>
  <c r="J74" i="1"/>
  <c r="B66" i="1"/>
  <c r="B74" i="1"/>
  <c r="N74" i="1"/>
  <c r="N67" i="1"/>
  <c r="R66" i="1"/>
  <c r="P1259" i="1"/>
  <c r="B1293" i="1"/>
  <c r="Q1206" i="1"/>
  <c r="R1258" i="1"/>
  <c r="O1316" i="1"/>
  <c r="O1320" i="1"/>
  <c r="N1238" i="1"/>
  <c r="B1302" i="1"/>
  <c r="P1349" i="1"/>
  <c r="A1206" i="1"/>
  <c r="N1252" i="1"/>
  <c r="J1244" i="1"/>
  <c r="R268" i="1"/>
  <c r="A1259" i="1"/>
  <c r="A1069" i="1"/>
  <c r="O544" i="1"/>
  <c r="P568" i="1"/>
  <c r="R592" i="1"/>
  <c r="Q268" i="1"/>
  <c r="P1173" i="1"/>
  <c r="B544" i="1"/>
  <c r="K568" i="1"/>
  <c r="P592" i="1"/>
  <c r="B274" i="1"/>
  <c r="B266" i="1"/>
  <c r="B1171" i="1"/>
  <c r="O250" i="1"/>
  <c r="L554" i="1"/>
  <c r="P578" i="1"/>
  <c r="A610" i="1"/>
  <c r="A211" i="1"/>
  <c r="M953" i="1"/>
  <c r="A993" i="1"/>
  <c r="M929" i="1"/>
  <c r="J969" i="1"/>
  <c r="L576" i="1"/>
  <c r="P1049" i="1"/>
  <c r="N937" i="1"/>
  <c r="N985" i="1"/>
  <c r="B881" i="1"/>
  <c r="J276" i="1"/>
  <c r="B1173" i="1"/>
  <c r="J299" i="1"/>
  <c r="L600" i="1"/>
  <c r="N977" i="1"/>
  <c r="O1017" i="1"/>
  <c r="N1049" i="1"/>
  <c r="K937" i="1"/>
  <c r="L985" i="1"/>
  <c r="P276" i="1"/>
  <c r="K268" i="1"/>
  <c r="O299" i="1"/>
  <c r="M560" i="1"/>
  <c r="K576" i="1"/>
  <c r="N600" i="1"/>
  <c r="N276" i="1"/>
  <c r="A268" i="1"/>
  <c r="N1069" i="1"/>
  <c r="B299" i="1"/>
  <c r="K560" i="1"/>
  <c r="A576" i="1"/>
  <c r="M600" i="1"/>
  <c r="M594" i="1"/>
  <c r="O610" i="1"/>
  <c r="J977" i="1"/>
  <c r="N1017" i="1"/>
  <c r="L945" i="1"/>
  <c r="N268" i="1"/>
  <c r="B552" i="1"/>
  <c r="M1344" i="1"/>
  <c r="K977" i="1"/>
  <c r="M1017" i="1"/>
  <c r="O945" i="1"/>
  <c r="P1025" i="1"/>
  <c r="M276" i="1"/>
  <c r="N1259" i="1"/>
  <c r="R1069" i="1"/>
  <c r="M544" i="1"/>
  <c r="J560" i="1"/>
  <c r="R584" i="1"/>
  <c r="B600" i="1"/>
  <c r="K276" i="1"/>
  <c r="K1259" i="1"/>
  <c r="B1069" i="1"/>
  <c r="L544" i="1"/>
  <c r="J568" i="1"/>
  <c r="M584" i="1"/>
  <c r="N608" i="1"/>
  <c r="M993" i="1"/>
  <c r="M1033" i="1"/>
  <c r="B945" i="1"/>
  <c r="O1025" i="1"/>
  <c r="P30" i="1"/>
  <c r="L658" i="1"/>
  <c r="Q658" i="1"/>
  <c r="N617" i="1"/>
  <c r="J617" i="1"/>
  <c r="J649" i="1"/>
  <c r="B649" i="1"/>
  <c r="J267" i="1"/>
  <c r="O1172" i="1"/>
  <c r="R609" i="1"/>
  <c r="R1324" i="1"/>
  <c r="B634" i="1"/>
  <c r="K1038" i="1"/>
  <c r="O1038" i="1"/>
  <c r="J232" i="1"/>
  <c r="R232" i="1"/>
  <c r="N1202" i="1"/>
  <c r="R1202" i="1"/>
  <c r="N1120" i="1"/>
  <c r="N610" i="1"/>
  <c r="B610" i="1"/>
  <c r="R610" i="1"/>
  <c r="Q610" i="1"/>
  <c r="K610" i="1"/>
  <c r="L610" i="1"/>
  <c r="K602" i="1"/>
  <c r="O602" i="1"/>
  <c r="A602" i="1"/>
  <c r="R602" i="1"/>
  <c r="B602" i="1"/>
  <c r="J602" i="1"/>
  <c r="Q602" i="1"/>
  <c r="N594" i="1"/>
  <c r="P594" i="1"/>
  <c r="R594" i="1"/>
  <c r="B594" i="1"/>
  <c r="O594" i="1"/>
  <c r="M586" i="1"/>
  <c r="L586" i="1"/>
  <c r="N586" i="1"/>
  <c r="P586" i="1"/>
  <c r="J586" i="1"/>
  <c r="Q578" i="1"/>
  <c r="O578" i="1"/>
  <c r="J578" i="1"/>
  <c r="R578" i="1"/>
  <c r="K578" i="1"/>
  <c r="M570" i="1"/>
  <c r="A570" i="1"/>
  <c r="N570" i="1"/>
  <c r="B570" i="1"/>
  <c r="P570" i="1"/>
  <c r="Q570" i="1"/>
  <c r="O570" i="1"/>
  <c r="J562" i="1"/>
  <c r="K562" i="1"/>
  <c r="L562" i="1"/>
  <c r="N562" i="1"/>
  <c r="B554" i="1"/>
  <c r="O554" i="1"/>
  <c r="P554" i="1"/>
  <c r="N554" i="1"/>
  <c r="M554" i="1"/>
  <c r="Q554" i="1"/>
  <c r="Q546" i="1"/>
  <c r="R546" i="1"/>
  <c r="A546" i="1"/>
  <c r="J546" i="1"/>
  <c r="B546" i="1"/>
  <c r="L546" i="1"/>
  <c r="Q250" i="1"/>
  <c r="K250" i="1"/>
  <c r="M250" i="1"/>
  <c r="N250" i="1"/>
  <c r="L1171" i="1"/>
  <c r="K1171" i="1"/>
  <c r="M1171" i="1"/>
  <c r="N1171" i="1"/>
  <c r="O1171" i="1"/>
  <c r="Q1179" i="1"/>
  <c r="A1179" i="1"/>
  <c r="J1179" i="1"/>
  <c r="B1179" i="1"/>
  <c r="R1179" i="1"/>
  <c r="L1179" i="1"/>
  <c r="Q266" i="1"/>
  <c r="J266" i="1"/>
  <c r="A266" i="1"/>
  <c r="R266" i="1"/>
  <c r="N274" i="1"/>
  <c r="O274" i="1"/>
  <c r="P274" i="1"/>
  <c r="M1325" i="1"/>
  <c r="N1325" i="1"/>
  <c r="O1325" i="1"/>
  <c r="R1325" i="1"/>
  <c r="O1331" i="1"/>
  <c r="B1331" i="1"/>
  <c r="N1276" i="1"/>
  <c r="Q1276" i="1"/>
  <c r="J1276" i="1"/>
  <c r="P14" i="1"/>
  <c r="M14" i="1"/>
  <c r="M38" i="1"/>
  <c r="O38" i="1"/>
  <c r="J54" i="1"/>
  <c r="P54" i="1"/>
  <c r="L1064" i="1"/>
  <c r="A1064" i="1"/>
  <c r="B1064" i="1"/>
  <c r="K1197" i="1"/>
  <c r="R1197" i="1"/>
  <c r="B609" i="1"/>
  <c r="L609" i="1"/>
  <c r="M609" i="1"/>
  <c r="O609" i="1"/>
  <c r="R553" i="1"/>
  <c r="K553" i="1"/>
  <c r="M553" i="1"/>
  <c r="L1172" i="1"/>
  <c r="K1172" i="1"/>
  <c r="O267" i="1"/>
  <c r="N267" i="1"/>
  <c r="P267" i="1"/>
  <c r="Q267" i="1"/>
  <c r="L275" i="1"/>
  <c r="P275" i="1"/>
  <c r="J275" i="1"/>
  <c r="O1324" i="1"/>
  <c r="B1324" i="1"/>
  <c r="A1324" i="1"/>
  <c r="M1324" i="1"/>
  <c r="M876" i="1"/>
  <c r="J883" i="1"/>
  <c r="P891" i="1"/>
  <c r="O899" i="1"/>
  <c r="Q907" i="1"/>
  <c r="L915" i="1"/>
  <c r="P923" i="1"/>
  <c r="K876" i="1"/>
  <c r="L876" i="1"/>
  <c r="R883" i="1"/>
  <c r="L891" i="1"/>
  <c r="P899" i="1"/>
  <c r="M899" i="1"/>
  <c r="O907" i="1"/>
  <c r="K915" i="1"/>
  <c r="N923" i="1"/>
  <c r="P552" i="1"/>
  <c r="N568" i="1"/>
  <c r="L592" i="1"/>
  <c r="L608" i="1"/>
  <c r="M215" i="1"/>
  <c r="P24" i="1"/>
  <c r="K1100" i="1"/>
  <c r="L209" i="1"/>
  <c r="M217" i="1"/>
  <c r="P1153" i="1"/>
  <c r="R548" i="1"/>
  <c r="L556" i="1"/>
  <c r="O564" i="1"/>
  <c r="B572" i="1"/>
  <c r="N588" i="1"/>
  <c r="Q596" i="1"/>
  <c r="Q158" i="1"/>
  <c r="R876" i="1"/>
  <c r="O883" i="1"/>
  <c r="J891" i="1"/>
  <c r="L976" i="1"/>
  <c r="L899" i="1"/>
  <c r="R907" i="1"/>
  <c r="M907" i="1"/>
  <c r="O915" i="1"/>
  <c r="K923" i="1"/>
  <c r="L1102" i="1"/>
  <c r="O158" i="1"/>
  <c r="P876" i="1"/>
  <c r="N883" i="1"/>
  <c r="O891" i="1"/>
  <c r="J899" i="1"/>
  <c r="P907" i="1"/>
  <c r="N915" i="1"/>
  <c r="M915" i="1"/>
  <c r="O923" i="1"/>
  <c r="B704" i="1"/>
  <c r="B783" i="1"/>
  <c r="O876" i="1"/>
  <c r="Q883" i="1"/>
  <c r="M883" i="1"/>
  <c r="N891" i="1"/>
  <c r="P1000" i="1"/>
  <c r="K899" i="1"/>
  <c r="L907" i="1"/>
  <c r="J915" i="1"/>
  <c r="R923" i="1"/>
  <c r="M923" i="1"/>
  <c r="Q752" i="1"/>
  <c r="J876" i="1"/>
  <c r="L883" i="1"/>
  <c r="K891" i="1"/>
  <c r="M891" i="1"/>
  <c r="R899" i="1"/>
  <c r="K907" i="1"/>
  <c r="R915" i="1"/>
  <c r="Q923" i="1"/>
  <c r="B922" i="1"/>
  <c r="M922" i="1"/>
  <c r="R922" i="1"/>
  <c r="Q922" i="1"/>
  <c r="K922" i="1"/>
  <c r="N922" i="1"/>
  <c r="O922" i="1"/>
  <c r="P922" i="1"/>
  <c r="J922" i="1"/>
  <c r="B914" i="1"/>
  <c r="J914" i="1"/>
  <c r="K914" i="1"/>
  <c r="O914" i="1"/>
  <c r="L914" i="1"/>
  <c r="M914" i="1"/>
  <c r="N914" i="1"/>
  <c r="Q914" i="1"/>
  <c r="P914" i="1"/>
  <c r="B906" i="1"/>
  <c r="O906" i="1"/>
  <c r="R906" i="1"/>
  <c r="L906" i="1"/>
  <c r="K906" i="1"/>
  <c r="M906" i="1"/>
  <c r="Q906" i="1"/>
  <c r="N906" i="1"/>
  <c r="J906" i="1"/>
  <c r="B898" i="1"/>
  <c r="P898" i="1"/>
  <c r="L898" i="1"/>
  <c r="O898" i="1"/>
  <c r="Q898" i="1"/>
  <c r="J898" i="1"/>
  <c r="K898" i="1"/>
  <c r="M898" i="1"/>
  <c r="B890" i="1"/>
  <c r="M890" i="1"/>
  <c r="N890" i="1"/>
  <c r="R890" i="1"/>
  <c r="O890" i="1"/>
  <c r="P890" i="1"/>
  <c r="J890" i="1"/>
  <c r="K890" i="1"/>
  <c r="L890" i="1"/>
  <c r="B882" i="1"/>
  <c r="J882" i="1"/>
  <c r="L882" i="1"/>
  <c r="N882" i="1"/>
  <c r="Q882" i="1"/>
  <c r="O882" i="1"/>
  <c r="P882" i="1"/>
  <c r="M882" i="1"/>
  <c r="R882" i="1"/>
  <c r="B875" i="1"/>
  <c r="L875" i="1"/>
  <c r="Q875" i="1"/>
  <c r="R875" i="1"/>
  <c r="J875" i="1"/>
  <c r="K875" i="1"/>
  <c r="M875" i="1"/>
  <c r="P875" i="1"/>
  <c r="N875" i="1"/>
  <c r="P232" i="1"/>
  <c r="O383" i="1"/>
  <c r="K383" i="1"/>
  <c r="B275" i="1"/>
  <c r="B267" i="1"/>
  <c r="B1172" i="1"/>
  <c r="B553" i="1"/>
  <c r="A609" i="1"/>
  <c r="R1188" i="1"/>
  <c r="Q1202" i="1"/>
  <c r="Q1324" i="1"/>
  <c r="M56" i="1"/>
  <c r="M24" i="1"/>
  <c r="R16" i="1"/>
  <c r="L383" i="1"/>
  <c r="M1317" i="1"/>
  <c r="L1262" i="1"/>
  <c r="R1201" i="1"/>
  <c r="M1104" i="1"/>
  <c r="K1187" i="1"/>
  <c r="Q1082" i="1"/>
  <c r="B1197" i="1"/>
  <c r="N54" i="1"/>
  <c r="M30" i="1"/>
  <c r="Q72" i="1"/>
  <c r="Q1102" i="1"/>
  <c r="N219" i="1"/>
  <c r="K820" i="1"/>
  <c r="A158" i="1"/>
  <c r="J32" i="1"/>
  <c r="A32" i="1"/>
  <c r="M48" i="1"/>
  <c r="N48" i="1"/>
  <c r="R275" i="1"/>
  <c r="R267" i="1"/>
  <c r="R1172" i="1"/>
  <c r="L553" i="1"/>
  <c r="A553" i="1"/>
  <c r="J1188" i="1"/>
  <c r="M1298" i="1"/>
  <c r="P1202" i="1"/>
  <c r="P1324" i="1"/>
  <c r="L56" i="1"/>
  <c r="O40" i="1"/>
  <c r="K32" i="1"/>
  <c r="L24" i="1"/>
  <c r="J16" i="1"/>
  <c r="R383" i="1"/>
  <c r="B1317" i="1"/>
  <c r="P1262" i="1"/>
  <c r="P1201" i="1"/>
  <c r="L1104" i="1"/>
  <c r="P1082" i="1"/>
  <c r="R194" i="1"/>
  <c r="A54" i="1"/>
  <c r="K30" i="1"/>
  <c r="N72" i="1"/>
  <c r="M1118" i="1"/>
  <c r="L219" i="1"/>
  <c r="R820" i="1"/>
  <c r="M775" i="1"/>
  <c r="A775" i="1"/>
  <c r="P775" i="1"/>
  <c r="N767" i="1"/>
  <c r="Q767" i="1"/>
  <c r="A767" i="1"/>
  <c r="K767" i="1"/>
  <c r="L767" i="1"/>
  <c r="J759" i="1"/>
  <c r="P759" i="1"/>
  <c r="P751" i="1"/>
  <c r="R751" i="1"/>
  <c r="P743" i="1"/>
  <c r="B743" i="1"/>
  <c r="J743" i="1"/>
  <c r="R743" i="1"/>
  <c r="L743" i="1"/>
  <c r="M743" i="1"/>
  <c r="A735" i="1"/>
  <c r="J735" i="1"/>
  <c r="R735" i="1"/>
  <c r="K735" i="1"/>
  <c r="L735" i="1"/>
  <c r="O735" i="1"/>
  <c r="A727" i="1"/>
  <c r="B727" i="1"/>
  <c r="J727" i="1"/>
  <c r="R727" i="1"/>
  <c r="K727" i="1"/>
  <c r="O727" i="1"/>
  <c r="Q727" i="1"/>
  <c r="A719" i="1"/>
  <c r="B719" i="1"/>
  <c r="J719" i="1"/>
  <c r="L719" i="1"/>
  <c r="N719" i="1"/>
  <c r="O719" i="1"/>
  <c r="Q719" i="1"/>
  <c r="B711" i="1"/>
  <c r="R711" i="1"/>
  <c r="K711" i="1"/>
  <c r="M711" i="1"/>
  <c r="N711" i="1"/>
  <c r="Q711" i="1"/>
  <c r="P711" i="1"/>
  <c r="J703" i="1"/>
  <c r="R703" i="1"/>
  <c r="M703" i="1"/>
  <c r="N703" i="1"/>
  <c r="O703" i="1"/>
  <c r="P703" i="1"/>
  <c r="R695" i="1"/>
  <c r="L695" i="1"/>
  <c r="M695" i="1"/>
  <c r="O695" i="1"/>
  <c r="Q695" i="1"/>
  <c r="A695" i="1"/>
  <c r="O687" i="1"/>
  <c r="K687" i="1"/>
  <c r="P687" i="1"/>
  <c r="R687" i="1"/>
  <c r="Q687" i="1"/>
  <c r="A687" i="1"/>
  <c r="B687" i="1"/>
  <c r="Q679" i="1"/>
  <c r="R679" i="1"/>
  <c r="J679" i="1"/>
  <c r="M679" i="1"/>
  <c r="K679" i="1"/>
  <c r="A679" i="1"/>
  <c r="B679" i="1"/>
  <c r="K671" i="1"/>
  <c r="M671" i="1"/>
  <c r="P671" i="1"/>
  <c r="R671" i="1"/>
  <c r="A671" i="1"/>
  <c r="O671" i="1"/>
  <c r="R663" i="1"/>
  <c r="J663" i="1"/>
  <c r="M663" i="1"/>
  <c r="B663" i="1"/>
  <c r="N663" i="1"/>
  <c r="O663" i="1"/>
  <c r="M655" i="1"/>
  <c r="Q655" i="1"/>
  <c r="R655" i="1"/>
  <c r="A655" i="1"/>
  <c r="L655" i="1"/>
  <c r="O655" i="1"/>
  <c r="P655" i="1"/>
  <c r="R647" i="1"/>
  <c r="J647" i="1"/>
  <c r="L647" i="1"/>
  <c r="N647" i="1"/>
  <c r="O647" i="1"/>
  <c r="K647" i="1"/>
  <c r="R639" i="1"/>
  <c r="B639" i="1"/>
  <c r="L639" i="1"/>
  <c r="O639" i="1"/>
  <c r="K639" i="1"/>
  <c r="J639" i="1"/>
  <c r="A631" i="1"/>
  <c r="N631" i="1"/>
  <c r="O631" i="1"/>
  <c r="P631" i="1"/>
  <c r="K631" i="1"/>
  <c r="J631" i="1"/>
  <c r="B623" i="1"/>
  <c r="L623" i="1"/>
  <c r="N623" i="1"/>
  <c r="O623" i="1"/>
  <c r="P623" i="1"/>
  <c r="Q623" i="1"/>
  <c r="R623" i="1"/>
  <c r="B615" i="1"/>
  <c r="L615" i="1"/>
  <c r="N615" i="1"/>
  <c r="P615" i="1"/>
  <c r="Q615" i="1"/>
  <c r="J615" i="1"/>
  <c r="R615" i="1"/>
  <c r="A868" i="1"/>
  <c r="L868" i="1"/>
  <c r="J868" i="1"/>
  <c r="M868" i="1"/>
  <c r="N868" i="1"/>
  <c r="K868" i="1"/>
  <c r="O868" i="1"/>
  <c r="P868" i="1"/>
  <c r="Q868" i="1"/>
  <c r="A828" i="1"/>
  <c r="P828" i="1"/>
  <c r="J828" i="1"/>
  <c r="K828" i="1"/>
  <c r="O828" i="1"/>
  <c r="Q828" i="1"/>
  <c r="L828" i="1"/>
  <c r="R828" i="1"/>
  <c r="M828" i="1"/>
  <c r="Q1188" i="1"/>
  <c r="L1298" i="1"/>
  <c r="M1202" i="1"/>
  <c r="P40" i="1"/>
  <c r="P32" i="1"/>
  <c r="J24" i="1"/>
  <c r="B16" i="1"/>
  <c r="Q383" i="1"/>
  <c r="O1275" i="1"/>
  <c r="K1262" i="1"/>
  <c r="O1201" i="1"/>
  <c r="B1082" i="1"/>
  <c r="N194" i="1"/>
  <c r="M46" i="1"/>
  <c r="P22" i="1"/>
  <c r="R294" i="1"/>
  <c r="K1118" i="1"/>
  <c r="P246" i="1"/>
  <c r="B219" i="1"/>
  <c r="J820" i="1"/>
  <c r="O230" i="1"/>
  <c r="Q541" i="1"/>
  <c r="B541" i="1"/>
  <c r="K604" i="1"/>
  <c r="R604" i="1"/>
  <c r="J671" i="1"/>
  <c r="O743" i="1"/>
  <c r="A860" i="1"/>
  <c r="P860" i="1"/>
  <c r="L860" i="1"/>
  <c r="R860" i="1"/>
  <c r="M860" i="1"/>
  <c r="N860" i="1"/>
  <c r="J860" i="1"/>
  <c r="K860" i="1"/>
  <c r="O860" i="1"/>
  <c r="A836" i="1"/>
  <c r="K836" i="1"/>
  <c r="O836" i="1"/>
  <c r="Q836" i="1"/>
  <c r="R836" i="1"/>
  <c r="L836" i="1"/>
  <c r="J836" i="1"/>
  <c r="M836" i="1"/>
  <c r="N836" i="1"/>
  <c r="J1104" i="1"/>
  <c r="N1104" i="1"/>
  <c r="R1108" i="1"/>
  <c r="N1108" i="1"/>
  <c r="N1236" i="1"/>
  <c r="K1236" i="1"/>
  <c r="Q1308" i="1"/>
  <c r="K1308" i="1"/>
  <c r="N1188" i="1"/>
  <c r="K1298" i="1"/>
  <c r="A1202" i="1"/>
  <c r="Q48" i="1"/>
  <c r="M32" i="1"/>
  <c r="P383" i="1"/>
  <c r="N1275" i="1"/>
  <c r="Q1262" i="1"/>
  <c r="N1201" i="1"/>
  <c r="Q1104" i="1"/>
  <c r="M1120" i="1"/>
  <c r="A194" i="1"/>
  <c r="Q246" i="1"/>
  <c r="Q860" i="1"/>
  <c r="J1062" i="1"/>
  <c r="M1062" i="1"/>
  <c r="J1030" i="1"/>
  <c r="A1030" i="1"/>
  <c r="J982" i="1"/>
  <c r="P982" i="1"/>
  <c r="Q982" i="1"/>
  <c r="K950" i="1"/>
  <c r="Q950" i="1"/>
  <c r="L942" i="1"/>
  <c r="R942" i="1"/>
  <c r="A852" i="1"/>
  <c r="K852" i="1"/>
  <c r="J852" i="1"/>
  <c r="L852" i="1"/>
  <c r="O852" i="1"/>
  <c r="M852" i="1"/>
  <c r="N852" i="1"/>
  <c r="P852" i="1"/>
  <c r="Q852" i="1"/>
  <c r="A844" i="1"/>
  <c r="O844" i="1"/>
  <c r="P844" i="1"/>
  <c r="Q844" i="1"/>
  <c r="L844" i="1"/>
  <c r="R844" i="1"/>
  <c r="M844" i="1"/>
  <c r="N844" i="1"/>
  <c r="J844" i="1"/>
  <c r="A820" i="1"/>
  <c r="M820" i="1"/>
  <c r="J1202" i="1"/>
  <c r="O820" i="1"/>
  <c r="O72" i="1"/>
  <c r="J72" i="1"/>
  <c r="K24" i="1"/>
  <c r="A24" i="1"/>
  <c r="R40" i="1"/>
  <c r="L40" i="1"/>
  <c r="Q56" i="1"/>
  <c r="K56" i="1"/>
  <c r="N828" i="1"/>
  <c r="K1188" i="1"/>
  <c r="R1298" i="1"/>
  <c r="P48" i="1"/>
  <c r="K40" i="1"/>
  <c r="L32" i="1"/>
  <c r="O16" i="1"/>
  <c r="B383" i="1"/>
  <c r="R1257" i="1"/>
  <c r="B1262" i="1"/>
  <c r="Q1108" i="1"/>
  <c r="B1104" i="1"/>
  <c r="R1235" i="1"/>
  <c r="J38" i="1"/>
  <c r="O14" i="1"/>
  <c r="L1276" i="1"/>
  <c r="K246" i="1"/>
  <c r="L820" i="1"/>
  <c r="A594" i="1"/>
  <c r="J594" i="1"/>
  <c r="R868" i="1"/>
  <c r="B1188" i="1"/>
  <c r="B1298" i="1"/>
  <c r="L1202" i="1"/>
  <c r="P56" i="1"/>
  <c r="J48" i="1"/>
  <c r="N40" i="1"/>
  <c r="Q24" i="1"/>
  <c r="P16" i="1"/>
  <c r="A383" i="1"/>
  <c r="O1257" i="1"/>
  <c r="M1108" i="1"/>
  <c r="A1104" i="1"/>
  <c r="M211" i="1"/>
  <c r="Q820" i="1"/>
  <c r="O294" i="1"/>
  <c r="M294" i="1"/>
  <c r="R22" i="1"/>
  <c r="K22" i="1"/>
  <c r="L46" i="1"/>
  <c r="B46" i="1"/>
  <c r="Q1064" i="1"/>
  <c r="P1064" i="1"/>
  <c r="O1120" i="1"/>
  <c r="A1120" i="1"/>
  <c r="Q674" i="1"/>
  <c r="A762" i="1"/>
  <c r="N272" i="1"/>
  <c r="J264" i="1"/>
  <c r="M1177" i="1"/>
  <c r="B1177" i="1"/>
  <c r="O548" i="1"/>
  <c r="B548" i="1"/>
  <c r="K556" i="1"/>
  <c r="O572" i="1"/>
  <c r="P588" i="1"/>
  <c r="L596" i="1"/>
  <c r="N1331" i="1"/>
  <c r="A871" i="1"/>
  <c r="M9" i="1"/>
  <c r="N9" i="1"/>
  <c r="A9" i="1"/>
  <c r="O9" i="1"/>
  <c r="B9" i="1"/>
  <c r="P9" i="1"/>
  <c r="L9" i="1"/>
  <c r="Q9" i="1"/>
  <c r="J9" i="1"/>
  <c r="R9" i="1"/>
  <c r="K9" i="1"/>
  <c r="N539" i="1"/>
  <c r="R539" i="1"/>
  <c r="L1167" i="1"/>
  <c r="B1167" i="1"/>
  <c r="J1175" i="1"/>
  <c r="K1175" i="1"/>
  <c r="M204" i="1"/>
  <c r="J17" i="1"/>
  <c r="P1076" i="1"/>
  <c r="O1195" i="1"/>
  <c r="R192" i="1"/>
  <c r="N56" i="1"/>
  <c r="R48" i="1"/>
  <c r="B48" i="1"/>
  <c r="M40" i="1"/>
  <c r="N32" i="1"/>
  <c r="O24" i="1"/>
  <c r="Q16" i="1"/>
  <c r="A16" i="1"/>
  <c r="J383" i="1"/>
  <c r="Q243" i="1"/>
  <c r="J209" i="1"/>
  <c r="J217" i="1"/>
  <c r="P288" i="1"/>
  <c r="J1346" i="1"/>
  <c r="A1356" i="1"/>
  <c r="R1357" i="1"/>
  <c r="O1082" i="1"/>
  <c r="K1120" i="1"/>
  <c r="N1197" i="1"/>
  <c r="J194" i="1"/>
  <c r="M1064" i="1"/>
  <c r="Q54" i="1"/>
  <c r="K46" i="1"/>
  <c r="A46" i="1"/>
  <c r="B38" i="1"/>
  <c r="A30" i="1"/>
  <c r="B22" i="1"/>
  <c r="L14" i="1"/>
  <c r="Q294" i="1"/>
  <c r="N1082" i="1"/>
  <c r="J1120" i="1"/>
  <c r="M1197" i="1"/>
  <c r="Q194" i="1"/>
  <c r="K1064" i="1"/>
  <c r="L54" i="1"/>
  <c r="J46" i="1"/>
  <c r="Q38" i="1"/>
  <c r="Q30" i="1"/>
  <c r="Q22" i="1"/>
  <c r="A22" i="1"/>
  <c r="B14" i="1"/>
  <c r="P294" i="1"/>
  <c r="Q270" i="1"/>
  <c r="K3" i="1"/>
  <c r="L3" i="1"/>
  <c r="M3" i="1"/>
  <c r="R3" i="1"/>
  <c r="N3" i="1"/>
  <c r="O3" i="1"/>
  <c r="B3" i="1"/>
  <c r="J3" i="1"/>
  <c r="P3" i="1"/>
  <c r="A3" i="1"/>
  <c r="Q3" i="1"/>
  <c r="K11" i="1"/>
  <c r="L11" i="1"/>
  <c r="J11" i="1"/>
  <c r="M11" i="1"/>
  <c r="R11" i="1"/>
  <c r="N11" i="1"/>
  <c r="O11" i="1"/>
  <c r="P11" i="1"/>
  <c r="Q11" i="1"/>
  <c r="K1123" i="1"/>
  <c r="R1123" i="1"/>
  <c r="K541" i="1"/>
  <c r="J541" i="1"/>
  <c r="J604" i="1"/>
  <c r="B604" i="1"/>
  <c r="P604" i="1"/>
  <c r="B596" i="1"/>
  <c r="M596" i="1"/>
  <c r="N596" i="1"/>
  <c r="K588" i="1"/>
  <c r="L588" i="1"/>
  <c r="P580" i="1"/>
  <c r="J580" i="1"/>
  <c r="A572" i="1"/>
  <c r="L572" i="1"/>
  <c r="P572" i="1"/>
  <c r="M564" i="1"/>
  <c r="B564" i="1"/>
  <c r="J564" i="1"/>
  <c r="B1153" i="1"/>
  <c r="L1153" i="1"/>
  <c r="A1169" i="1"/>
  <c r="K1169" i="1"/>
  <c r="K386" i="1"/>
  <c r="R386" i="1"/>
  <c r="K1327" i="1"/>
  <c r="M1327" i="1"/>
  <c r="J1339" i="1"/>
  <c r="O1339" i="1"/>
  <c r="K1082" i="1"/>
  <c r="P1120" i="1"/>
  <c r="L1197" i="1"/>
  <c r="P194" i="1"/>
  <c r="R1064" i="1"/>
  <c r="K54" i="1"/>
  <c r="R46" i="1"/>
  <c r="L38" i="1"/>
  <c r="O30" i="1"/>
  <c r="N22" i="1"/>
  <c r="K14" i="1"/>
  <c r="A294" i="1"/>
  <c r="A4" i="1"/>
  <c r="J4" i="1"/>
  <c r="R4" i="1"/>
  <c r="B4" i="1"/>
  <c r="K4" i="1"/>
  <c r="L4" i="1"/>
  <c r="M4" i="1"/>
  <c r="N4" i="1"/>
  <c r="Q4" i="1"/>
  <c r="O4" i="1"/>
  <c r="P4" i="1"/>
  <c r="B12" i="1"/>
  <c r="J12" i="1"/>
  <c r="R12" i="1"/>
  <c r="K12" i="1"/>
  <c r="L12" i="1"/>
  <c r="M12" i="1"/>
  <c r="N12" i="1"/>
  <c r="Q12" i="1"/>
  <c r="O12" i="1"/>
  <c r="P12" i="1"/>
  <c r="K609" i="1"/>
  <c r="M200" i="1"/>
  <c r="P17" i="1"/>
  <c r="A17" i="1"/>
  <c r="O1076" i="1"/>
  <c r="A1076" i="1"/>
  <c r="O192" i="1"/>
  <c r="O48" i="1"/>
  <c r="Q40" i="1"/>
  <c r="A40" i="1"/>
  <c r="R24" i="1"/>
  <c r="L16" i="1"/>
  <c r="O206" i="1"/>
  <c r="N1336" i="1"/>
  <c r="B1346" i="1"/>
  <c r="L1365" i="1"/>
  <c r="J1337" i="1"/>
  <c r="K1357" i="1"/>
  <c r="M572" i="1"/>
  <c r="M580" i="1"/>
  <c r="A580" i="1"/>
  <c r="B588" i="1"/>
  <c r="O596" i="1"/>
  <c r="O604" i="1"/>
  <c r="M541" i="1"/>
  <c r="O1276" i="1"/>
  <c r="R1327" i="1"/>
  <c r="R158" i="1"/>
  <c r="K550" i="1"/>
  <c r="P156" i="1"/>
  <c r="B156" i="1"/>
  <c r="K294" i="1"/>
  <c r="B294" i="1"/>
  <c r="N294" i="1"/>
  <c r="P6" i="1"/>
  <c r="Q6" i="1"/>
  <c r="J6" i="1"/>
  <c r="R6" i="1"/>
  <c r="K6" i="1"/>
  <c r="A6" i="1"/>
  <c r="L6" i="1"/>
  <c r="O6" i="1"/>
  <c r="B6" i="1"/>
  <c r="M6" i="1"/>
  <c r="N6" i="1"/>
  <c r="A14" i="1"/>
  <c r="Q14" i="1"/>
  <c r="J14" i="1"/>
  <c r="M22" i="1"/>
  <c r="J22" i="1"/>
  <c r="L30" i="1"/>
  <c r="R30" i="1"/>
  <c r="B30" i="1"/>
  <c r="K38" i="1"/>
  <c r="A38" i="1"/>
  <c r="R38" i="1"/>
  <c r="P46" i="1"/>
  <c r="Q46" i="1"/>
  <c r="B54" i="1"/>
  <c r="R54" i="1"/>
  <c r="M54" i="1"/>
  <c r="J1064" i="1"/>
  <c r="O1064" i="1"/>
  <c r="M194" i="1"/>
  <c r="B194" i="1"/>
  <c r="K194" i="1"/>
  <c r="A1197" i="1"/>
  <c r="O1197" i="1"/>
  <c r="P1197" i="1"/>
  <c r="Q1120" i="1"/>
  <c r="R1120" i="1"/>
  <c r="L1082" i="1"/>
  <c r="R1082" i="1"/>
  <c r="M1082" i="1"/>
  <c r="A1082" i="1"/>
  <c r="B1120" i="1"/>
  <c r="J1197" i="1"/>
  <c r="L194" i="1"/>
  <c r="N1064" i="1"/>
  <c r="O54" i="1"/>
  <c r="O46" i="1"/>
  <c r="P38" i="1"/>
  <c r="N30" i="1"/>
  <c r="O22" i="1"/>
  <c r="N14" i="1"/>
  <c r="L294" i="1"/>
  <c r="K1276" i="1"/>
  <c r="K1182" i="1"/>
  <c r="P1182" i="1"/>
  <c r="O7" i="1"/>
  <c r="B7" i="1"/>
  <c r="P7" i="1"/>
  <c r="Q7" i="1"/>
  <c r="J7" i="1"/>
  <c r="R7" i="1"/>
  <c r="K7" i="1"/>
  <c r="N7" i="1"/>
  <c r="L7" i="1"/>
  <c r="A7" i="1"/>
  <c r="M7" i="1"/>
  <c r="A8" i="1"/>
  <c r="N8" i="1"/>
  <c r="B8" i="1"/>
  <c r="O8" i="1"/>
  <c r="P8" i="1"/>
  <c r="Q8" i="1"/>
  <c r="J8" i="1"/>
  <c r="R8" i="1"/>
  <c r="M8" i="1"/>
  <c r="K8" i="1"/>
  <c r="L8" i="1"/>
  <c r="P575" i="1"/>
  <c r="O575" i="1"/>
  <c r="K1035" i="1"/>
  <c r="M1035" i="1"/>
  <c r="A995" i="1"/>
  <c r="P995" i="1"/>
  <c r="A955" i="1"/>
  <c r="B955" i="1"/>
  <c r="R977" i="1"/>
  <c r="L1033" i="1"/>
  <c r="O1049" i="1"/>
  <c r="J1025" i="1"/>
  <c r="R947" i="1"/>
  <c r="K987" i="1"/>
  <c r="L1027" i="1"/>
  <c r="Q1339" i="1"/>
  <c r="L1035" i="1"/>
  <c r="O1057" i="1"/>
  <c r="K1057" i="1"/>
  <c r="K1041" i="1"/>
  <c r="P1041" i="1"/>
  <c r="P1017" i="1"/>
  <c r="L1017" i="1"/>
  <c r="O1009" i="1"/>
  <c r="N1009" i="1"/>
  <c r="J1001" i="1"/>
  <c r="O1001" i="1"/>
  <c r="L993" i="1"/>
  <c r="R993" i="1"/>
  <c r="O969" i="1"/>
  <c r="R969" i="1"/>
  <c r="N953" i="1"/>
  <c r="A953" i="1"/>
  <c r="P945" i="1"/>
  <c r="Q945" i="1"/>
  <c r="N929" i="1"/>
  <c r="O929" i="1"/>
  <c r="K706" i="1"/>
  <c r="Q706" i="1"/>
  <c r="Q650" i="1"/>
  <c r="O650" i="1"/>
  <c r="P955" i="1"/>
  <c r="O995" i="1"/>
  <c r="N1043" i="1"/>
  <c r="R1032" i="1"/>
  <c r="B1032" i="1"/>
  <c r="A944" i="1"/>
  <c r="L944" i="1"/>
  <c r="B625" i="1"/>
  <c r="Q625" i="1"/>
  <c r="O1003" i="1"/>
  <c r="Q1043" i="1"/>
  <c r="A778" i="1"/>
  <c r="R953" i="1"/>
  <c r="Q977" i="1"/>
  <c r="R1009" i="1"/>
  <c r="B1017" i="1"/>
  <c r="M1041" i="1"/>
  <c r="P937" i="1"/>
  <c r="J961" i="1"/>
  <c r="K985" i="1"/>
  <c r="R1057" i="1"/>
  <c r="B963" i="1"/>
  <c r="B1003" i="1"/>
  <c r="M1051" i="1"/>
  <c r="J998" i="1"/>
  <c r="A998" i="1"/>
  <c r="R926" i="1"/>
  <c r="M926" i="1"/>
  <c r="K624" i="1"/>
  <c r="N698" i="1"/>
  <c r="J767" i="1"/>
  <c r="O767" i="1"/>
  <c r="K743" i="1"/>
  <c r="A743" i="1"/>
  <c r="Q743" i="1"/>
  <c r="B735" i="1"/>
  <c r="N735" i="1"/>
  <c r="M727" i="1"/>
  <c r="L727" i="1"/>
  <c r="R719" i="1"/>
  <c r="K719" i="1"/>
  <c r="A711" i="1"/>
  <c r="J711" i="1"/>
  <c r="L703" i="1"/>
  <c r="A703" i="1"/>
  <c r="Q703" i="1"/>
  <c r="J695" i="1"/>
  <c r="N695" i="1"/>
  <c r="M687" i="1"/>
  <c r="J687" i="1"/>
  <c r="O679" i="1"/>
  <c r="N679" i="1"/>
  <c r="B671" i="1"/>
  <c r="L671" i="1"/>
  <c r="K663" i="1"/>
  <c r="A663" i="1"/>
  <c r="Q663" i="1"/>
  <c r="N655" i="1"/>
  <c r="J655" i="1"/>
  <c r="A647" i="1"/>
  <c r="P647" i="1"/>
  <c r="P639" i="1"/>
  <c r="N639" i="1"/>
  <c r="L631" i="1"/>
  <c r="B631" i="1"/>
  <c r="K623" i="1"/>
  <c r="A623" i="1"/>
  <c r="M623" i="1"/>
  <c r="O615" i="1"/>
  <c r="K615" i="1"/>
  <c r="B1236" i="1"/>
  <c r="L953" i="1"/>
  <c r="B977" i="1"/>
  <c r="K1009" i="1"/>
  <c r="P1033" i="1"/>
  <c r="B1041" i="1"/>
  <c r="Q937" i="1"/>
  <c r="A961" i="1"/>
  <c r="A985" i="1"/>
  <c r="J1057" i="1"/>
  <c r="J931" i="1"/>
  <c r="P971" i="1"/>
  <c r="J1011" i="1"/>
  <c r="J1051" i="1"/>
  <c r="A664" i="1"/>
  <c r="A626" i="1"/>
  <c r="A702" i="1"/>
  <c r="R702" i="1"/>
  <c r="L211" i="1"/>
  <c r="P211" i="1"/>
  <c r="R1102" i="1"/>
  <c r="N1102" i="1"/>
  <c r="J1118" i="1"/>
  <c r="Q1118" i="1"/>
  <c r="Q5" i="1"/>
  <c r="J5" i="1"/>
  <c r="R5" i="1"/>
  <c r="P5" i="1"/>
  <c r="A5" i="1"/>
  <c r="K5" i="1"/>
  <c r="B5" i="1"/>
  <c r="L5" i="1"/>
  <c r="M5" i="1"/>
  <c r="N5" i="1"/>
  <c r="O5" i="1"/>
  <c r="Q13" i="1"/>
  <c r="J13" i="1"/>
  <c r="R13" i="1"/>
  <c r="K13" i="1"/>
  <c r="P13" i="1"/>
  <c r="L13" i="1"/>
  <c r="M13" i="1"/>
  <c r="N13" i="1"/>
  <c r="O13" i="1"/>
  <c r="N1016" i="1"/>
  <c r="K953" i="1"/>
  <c r="N993" i="1"/>
  <c r="L1009" i="1"/>
  <c r="O1033" i="1"/>
  <c r="J1049" i="1"/>
  <c r="P929" i="1"/>
  <c r="B937" i="1"/>
  <c r="B961" i="1"/>
  <c r="P1001" i="1"/>
  <c r="Q942" i="1"/>
  <c r="B1062" i="1"/>
  <c r="K939" i="1"/>
  <c r="L979" i="1"/>
  <c r="K1019" i="1"/>
  <c r="R1059" i="1"/>
  <c r="M615" i="1"/>
  <c r="J623" i="1"/>
  <c r="Q631" i="1"/>
  <c r="Q639" i="1"/>
  <c r="A639" i="1"/>
  <c r="B647" i="1"/>
  <c r="B655" i="1"/>
  <c r="L663" i="1"/>
  <c r="N671" i="1"/>
  <c r="L679" i="1"/>
  <c r="N687" i="1"/>
  <c r="K695" i="1"/>
  <c r="K703" i="1"/>
  <c r="L711" i="1"/>
  <c r="M719" i="1"/>
  <c r="N727" i="1"/>
  <c r="M735" i="1"/>
  <c r="N743" i="1"/>
  <c r="L734" i="1"/>
  <c r="B767" i="1"/>
  <c r="R706" i="1"/>
  <c r="L10" i="1"/>
  <c r="M10" i="1"/>
  <c r="N10" i="1"/>
  <c r="O10" i="1"/>
  <c r="A10" i="1"/>
  <c r="P10" i="1"/>
  <c r="K10" i="1"/>
  <c r="B10" i="1"/>
  <c r="Q10" i="1"/>
  <c r="J10" i="1"/>
  <c r="R10" i="1"/>
  <c r="L1269" i="1"/>
  <c r="P1230" i="1"/>
  <c r="A1298" i="1"/>
  <c r="J1317" i="1"/>
  <c r="Q1257" i="1"/>
  <c r="N1244" i="1"/>
  <c r="N1317" i="1"/>
  <c r="N1319" i="1"/>
  <c r="N1293" i="1"/>
  <c r="A1269" i="1"/>
  <c r="N1206" i="1"/>
  <c r="M1319" i="1"/>
  <c r="M151" i="1"/>
  <c r="N1295" i="1"/>
  <c r="O1300" i="1"/>
  <c r="L1249" i="1"/>
  <c r="L1241" i="1"/>
  <c r="M1206" i="1"/>
  <c r="R1275" i="1"/>
  <c r="R1276" i="1"/>
  <c r="R1259" i="1"/>
  <c r="N1300" i="1"/>
  <c r="B1240" i="1"/>
  <c r="A1275" i="1"/>
  <c r="Q1356" i="1"/>
  <c r="A1297" i="1"/>
  <c r="Q1347" i="1"/>
  <c r="Q1319" i="1"/>
  <c r="J1319" i="1"/>
  <c r="P1276" i="1"/>
  <c r="A1276" i="1"/>
  <c r="P1257" i="1"/>
  <c r="Q1355" i="1"/>
  <c r="N1205" i="1"/>
  <c r="J1259" i="1"/>
  <c r="J1230" i="1"/>
  <c r="Q1251" i="1"/>
  <c r="A1315" i="1"/>
  <c r="N1307" i="1"/>
  <c r="N1299" i="1"/>
  <c r="J1293" i="1"/>
  <c r="M1269" i="1"/>
  <c r="R1206" i="1"/>
  <c r="P1298" i="1"/>
  <c r="A1322" i="1"/>
  <c r="M1275" i="1"/>
  <c r="B1276" i="1"/>
  <c r="B1256" i="1"/>
  <c r="P1293" i="1"/>
  <c r="Q1365" i="1"/>
  <c r="A1317" i="1"/>
  <c r="J1308" i="1"/>
  <c r="B1269" i="1"/>
  <c r="B1206" i="1"/>
  <c r="Q1336" i="1"/>
  <c r="M1276" i="1"/>
  <c r="Q1304" i="1"/>
  <c r="L1239" i="1"/>
  <c r="R1303" i="1"/>
  <c r="A1319" i="1"/>
  <c r="O1230" i="1"/>
  <c r="O1232" i="1"/>
  <c r="B1271" i="1"/>
  <c r="R1300" i="1"/>
  <c r="Q1302"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44" i="1"/>
  <c r="O552" i="1"/>
  <c r="Q568" i="1"/>
  <c r="N576" i="1"/>
  <c r="A584" i="1"/>
  <c r="P600" i="1"/>
  <c r="B608" i="1"/>
  <c r="L1078" i="1"/>
  <c r="L189" i="1"/>
  <c r="L58" i="1"/>
  <c r="R50" i="1"/>
  <c r="N34" i="1"/>
  <c r="L18" i="1"/>
  <c r="M1188" i="1"/>
  <c r="N1298" i="1"/>
  <c r="O1298" i="1"/>
  <c r="K1202" i="1"/>
  <c r="B1202" i="1"/>
  <c r="Q1317" i="1"/>
  <c r="Q1275" i="1"/>
  <c r="J1275" i="1"/>
  <c r="N1257" i="1"/>
  <c r="J1262" i="1"/>
  <c r="A1262" i="1"/>
  <c r="J1201" i="1"/>
  <c r="P1108" i="1"/>
  <c r="B1108" i="1"/>
  <c r="P1104" i="1"/>
  <c r="N232" i="1"/>
  <c r="J1187" i="1"/>
  <c r="O1235" i="1"/>
  <c r="J1336" i="1"/>
  <c r="K1346" i="1"/>
  <c r="A1346" i="1"/>
  <c r="M1356" i="1"/>
  <c r="O1365" i="1"/>
  <c r="O1337" i="1"/>
  <c r="Q1357" i="1"/>
  <c r="R1366" i="1"/>
  <c r="M72" i="1"/>
  <c r="O1118" i="1"/>
  <c r="P1118" i="1"/>
  <c r="P1102" i="1"/>
  <c r="O246" i="1"/>
  <c r="O211" i="1"/>
  <c r="Q219" i="1"/>
  <c r="J158" i="1"/>
  <c r="R238" i="1"/>
  <c r="A244" i="1"/>
  <c r="N261" i="1"/>
  <c r="M301" i="1"/>
  <c r="L1188" i="1"/>
  <c r="P1317" i="1"/>
  <c r="P1275" i="1"/>
  <c r="B1275" i="1"/>
  <c r="M1257" i="1"/>
  <c r="R1262" i="1"/>
  <c r="Q1201" i="1"/>
  <c r="O1108" i="1"/>
  <c r="A1108" i="1"/>
  <c r="O1104" i="1"/>
  <c r="M232" i="1"/>
  <c r="O1187" i="1"/>
  <c r="M1235" i="1"/>
  <c r="K1336" i="1"/>
  <c r="R1346" i="1"/>
  <c r="K1356" i="1"/>
  <c r="L1356" i="1"/>
  <c r="N1365" i="1"/>
  <c r="K72" i="1"/>
  <c r="L72" i="1"/>
  <c r="N1118" i="1"/>
  <c r="B1118" i="1"/>
  <c r="B1102" i="1"/>
  <c r="M246" i="1"/>
  <c r="N211" i="1"/>
  <c r="P219" i="1"/>
  <c r="P158" i="1"/>
  <c r="K1322" i="1"/>
  <c r="A261" i="1"/>
  <c r="P1122" i="1"/>
  <c r="O514" i="1"/>
  <c r="B522" i="1"/>
  <c r="Q1048" i="1"/>
  <c r="J1048" i="1"/>
  <c r="N1040" i="1"/>
  <c r="O1040" i="1"/>
  <c r="A1008" i="1"/>
  <c r="O1008" i="1"/>
  <c r="J992" i="1"/>
  <c r="R992" i="1"/>
  <c r="N992" i="1"/>
  <c r="B968" i="1"/>
  <c r="J968" i="1"/>
  <c r="O968" i="1"/>
  <c r="R952" i="1"/>
  <c r="L952" i="1"/>
  <c r="O928" i="1"/>
  <c r="P928" i="1"/>
  <c r="J928" i="1"/>
  <c r="R72" i="1"/>
  <c r="A72" i="1"/>
  <c r="L1118" i="1"/>
  <c r="M1102" i="1"/>
  <c r="L246" i="1"/>
  <c r="A246" i="1"/>
  <c r="K211" i="1"/>
  <c r="M219" i="1"/>
  <c r="N158" i="1"/>
  <c r="N1175" i="1"/>
  <c r="P28" i="1"/>
  <c r="N1278" i="1"/>
  <c r="L1278" i="1"/>
  <c r="R51" i="1"/>
  <c r="P51" i="1"/>
  <c r="Q523" i="1"/>
  <c r="A523" i="1"/>
  <c r="B515" i="1"/>
  <c r="P515" i="1"/>
  <c r="O507" i="1"/>
  <c r="B507" i="1"/>
  <c r="L507" i="1"/>
  <c r="O499" i="1"/>
  <c r="R499" i="1"/>
  <c r="J167" i="1"/>
  <c r="R167" i="1"/>
  <c r="M167" i="1"/>
  <c r="N167" i="1"/>
  <c r="B506" i="1"/>
  <c r="N506" i="1"/>
  <c r="R506" i="1"/>
  <c r="K498" i="1"/>
  <c r="R498" i="1"/>
  <c r="M498" i="1"/>
  <c r="J473" i="1"/>
  <c r="P473" i="1"/>
  <c r="P465" i="1"/>
  <c r="L465" i="1"/>
  <c r="K457" i="1"/>
  <c r="O457" i="1"/>
  <c r="O1069" i="1"/>
  <c r="K1173" i="1"/>
  <c r="M299" i="1"/>
  <c r="K552" i="1"/>
  <c r="P560" i="1"/>
  <c r="A568" i="1"/>
  <c r="P584" i="1"/>
  <c r="B592" i="1"/>
  <c r="J608" i="1"/>
  <c r="J1078" i="1"/>
  <c r="N1193" i="1"/>
  <c r="R199" i="1"/>
  <c r="P50" i="1"/>
  <c r="J42" i="1"/>
  <c r="O26" i="1"/>
  <c r="N534" i="1"/>
  <c r="P1188" i="1"/>
  <c r="P1083" i="1"/>
  <c r="J1298" i="1"/>
  <c r="O1202" i="1"/>
  <c r="J155" i="1"/>
  <c r="K1317" i="1"/>
  <c r="L1317" i="1"/>
  <c r="L1275" i="1"/>
  <c r="J1257" i="1"/>
  <c r="B1257" i="1"/>
  <c r="O1262" i="1"/>
  <c r="L1201" i="1"/>
  <c r="B1201" i="1"/>
  <c r="K1108" i="1"/>
  <c r="R1104" i="1"/>
  <c r="L288" i="1"/>
  <c r="P206" i="1"/>
  <c r="M1336" i="1"/>
  <c r="A1336" i="1"/>
  <c r="Q1346" i="1"/>
  <c r="P1356" i="1"/>
  <c r="J1365" i="1"/>
  <c r="B1365" i="1"/>
  <c r="K1337" i="1"/>
  <c r="M1347" i="1"/>
  <c r="O1366" i="1"/>
  <c r="P72" i="1"/>
  <c r="R1118" i="1"/>
  <c r="K1102" i="1"/>
  <c r="J211" i="1"/>
  <c r="B211" i="1"/>
  <c r="K219" i="1"/>
  <c r="K208" i="1"/>
  <c r="M158" i="1"/>
  <c r="B158" i="1"/>
  <c r="L533" i="1"/>
  <c r="N1167" i="1"/>
  <c r="B574" i="1"/>
  <c r="K523" i="1"/>
  <c r="B246" i="1"/>
  <c r="N246" i="1"/>
  <c r="A542" i="1"/>
  <c r="J542" i="1"/>
  <c r="Q1259" i="1"/>
  <c r="K1069" i="1"/>
  <c r="R1173" i="1"/>
  <c r="L299" i="1"/>
  <c r="L552" i="1"/>
  <c r="O560" i="1"/>
  <c r="Q576" i="1"/>
  <c r="O584" i="1"/>
  <c r="A592" i="1"/>
  <c r="P608" i="1"/>
  <c r="R1078" i="1"/>
  <c r="B1193" i="1"/>
  <c r="J199" i="1"/>
  <c r="B42" i="1"/>
  <c r="R1317" i="1"/>
  <c r="M1262" i="1"/>
  <c r="K1201" i="1"/>
  <c r="R288" i="1"/>
  <c r="B206" i="1"/>
  <c r="M1346" i="1"/>
  <c r="P1365" i="1"/>
  <c r="R1337" i="1"/>
  <c r="B1347" i="1"/>
  <c r="N1366" i="1"/>
  <c r="J1102" i="1"/>
  <c r="J246" i="1"/>
  <c r="Q211" i="1"/>
  <c r="R219" i="1"/>
  <c r="A219" i="1"/>
  <c r="K158" i="1"/>
  <c r="J1167" i="1"/>
  <c r="B582" i="1"/>
  <c r="A1327" i="1"/>
  <c r="N1327" i="1"/>
  <c r="P1339" i="1"/>
  <c r="M1339" i="1"/>
  <c r="B769" i="1"/>
  <c r="A789" i="1"/>
  <c r="N939" i="1"/>
  <c r="N955" i="1"/>
  <c r="A963" i="1"/>
  <c r="O979" i="1"/>
  <c r="R995" i="1"/>
  <c r="A1003" i="1"/>
  <c r="J1019" i="1"/>
  <c r="J1035" i="1"/>
  <c r="K1051" i="1"/>
  <c r="R688" i="1"/>
  <c r="M734" i="1"/>
  <c r="A625" i="1"/>
  <c r="N777" i="1"/>
  <c r="M1028" i="1"/>
  <c r="P931" i="1"/>
  <c r="B939" i="1"/>
  <c r="L955" i="1"/>
  <c r="K971" i="1"/>
  <c r="B979" i="1"/>
  <c r="Q995" i="1"/>
  <c r="N1011" i="1"/>
  <c r="M1027" i="1"/>
  <c r="Q1035" i="1"/>
  <c r="R1051" i="1"/>
  <c r="O649" i="1"/>
  <c r="J1140" i="1"/>
  <c r="P953" i="1"/>
  <c r="O977" i="1"/>
  <c r="K993" i="1"/>
  <c r="Q1009" i="1"/>
  <c r="R1033" i="1"/>
  <c r="O1041" i="1"/>
  <c r="K1049" i="1"/>
  <c r="J929" i="1"/>
  <c r="M937" i="1"/>
  <c r="R961" i="1"/>
  <c r="A969" i="1"/>
  <c r="L1001" i="1"/>
  <c r="Q1057" i="1"/>
  <c r="P998" i="1"/>
  <c r="R931" i="1"/>
  <c r="O947" i="1"/>
  <c r="Q971" i="1"/>
  <c r="P987" i="1"/>
  <c r="K1003" i="1"/>
  <c r="O1011" i="1"/>
  <c r="R1027" i="1"/>
  <c r="M1043" i="1"/>
  <c r="N1059" i="1"/>
  <c r="R631" i="1"/>
  <c r="Q647" i="1"/>
  <c r="Q671" i="1"/>
  <c r="P695" i="1"/>
  <c r="O711" i="1"/>
  <c r="Q735" i="1"/>
  <c r="L640" i="1"/>
  <c r="O654" i="1"/>
  <c r="P766" i="1"/>
  <c r="R767" i="1"/>
  <c r="B657" i="1"/>
  <c r="N626" i="1"/>
  <c r="R674" i="1"/>
  <c r="L1236" i="1"/>
  <c r="Q931" i="1"/>
  <c r="L947" i="1"/>
  <c r="P963" i="1"/>
  <c r="O971" i="1"/>
  <c r="Q987" i="1"/>
  <c r="L1003" i="1"/>
  <c r="B1011" i="1"/>
  <c r="J1027" i="1"/>
  <c r="K1043" i="1"/>
  <c r="M1059" i="1"/>
  <c r="N697" i="1"/>
  <c r="O797" i="1"/>
  <c r="K947" i="1"/>
  <c r="N963" i="1"/>
  <c r="B987" i="1"/>
  <c r="L1019" i="1"/>
  <c r="L1059" i="1"/>
  <c r="M697" i="1"/>
  <c r="O789" i="1"/>
  <c r="O1196" i="1"/>
  <c r="A1196" i="1"/>
  <c r="M1196" i="1"/>
  <c r="M1170" i="1"/>
  <c r="J1170" i="1"/>
  <c r="R1332" i="1"/>
  <c r="A1332" i="1"/>
  <c r="M1342" i="1"/>
  <c r="L1352" i="1"/>
  <c r="M1362" i="1"/>
  <c r="N1362" i="1"/>
  <c r="M67" i="1"/>
  <c r="O1083" i="1"/>
  <c r="N23" i="1"/>
  <c r="Q408" i="1"/>
  <c r="K408" i="1"/>
  <c r="Q1184" i="1"/>
  <c r="A1184" i="1"/>
  <c r="R291" i="1"/>
  <c r="B291" i="1"/>
  <c r="M291" i="1"/>
  <c r="P291" i="1"/>
  <c r="N383" i="1"/>
  <c r="M383" i="1"/>
  <c r="B32" i="1"/>
  <c r="Q32" i="1"/>
  <c r="A56" i="1"/>
  <c r="O56" i="1"/>
  <c r="L1195" i="1"/>
  <c r="K1195" i="1"/>
  <c r="P1325" i="1"/>
  <c r="A1325" i="1"/>
  <c r="Q1325" i="1"/>
  <c r="B1325" i="1"/>
  <c r="J1325" i="1"/>
  <c r="L1325" i="1"/>
  <c r="A1361" i="1"/>
  <c r="M1361" i="1"/>
  <c r="M1351" i="1"/>
  <c r="J1351" i="1"/>
  <c r="K1351" i="1"/>
  <c r="J571" i="1"/>
  <c r="Q571" i="1"/>
  <c r="N571" i="1"/>
  <c r="L67" i="1"/>
  <c r="M1083" i="1"/>
  <c r="M1056" i="1"/>
  <c r="N1056" i="1"/>
  <c r="O1056" i="1"/>
  <c r="P1056" i="1"/>
  <c r="Q1056" i="1"/>
  <c r="J1056" i="1"/>
  <c r="L1056" i="1"/>
  <c r="A1048" i="1"/>
  <c r="L1048" i="1"/>
  <c r="K1048" i="1"/>
  <c r="M1048" i="1"/>
  <c r="N1048" i="1"/>
  <c r="O1048" i="1"/>
  <c r="P1048" i="1"/>
  <c r="B1048" i="1"/>
  <c r="R1048" i="1"/>
  <c r="Q1040" i="1"/>
  <c r="A1040" i="1"/>
  <c r="J1040" i="1"/>
  <c r="B1040" i="1"/>
  <c r="R1040" i="1"/>
  <c r="L1040" i="1"/>
  <c r="K1040" i="1"/>
  <c r="M1040" i="1"/>
  <c r="P1040" i="1"/>
  <c r="N1032" i="1"/>
  <c r="O1032" i="1"/>
  <c r="P1032" i="1"/>
  <c r="Q1032" i="1"/>
  <c r="A1032" i="1"/>
  <c r="J1032" i="1"/>
  <c r="M1032" i="1"/>
  <c r="B1024" i="1"/>
  <c r="R1024" i="1"/>
  <c r="L1024" i="1"/>
  <c r="K1024" i="1"/>
  <c r="M1024" i="1"/>
  <c r="N1024" i="1"/>
  <c r="O1024" i="1"/>
  <c r="A1024" i="1"/>
  <c r="J1024" i="1"/>
  <c r="P1016" i="1"/>
  <c r="Q1016" i="1"/>
  <c r="A1016" i="1"/>
  <c r="J1016" i="1"/>
  <c r="B1016" i="1"/>
  <c r="R1016" i="1"/>
  <c r="L1016" i="1"/>
  <c r="K1016" i="1"/>
  <c r="O1016" i="1"/>
  <c r="R1008" i="1"/>
  <c r="M1008" i="1"/>
  <c r="K1008" i="1"/>
  <c r="L1008" i="1"/>
  <c r="N1008" i="1"/>
  <c r="J1008" i="1"/>
  <c r="Q1008" i="1"/>
  <c r="A1000" i="1"/>
  <c r="N1000" i="1"/>
  <c r="B1000" i="1"/>
  <c r="O1000" i="1"/>
  <c r="J1000" i="1"/>
  <c r="Q1000" i="1"/>
  <c r="R1000" i="1"/>
  <c r="L1000" i="1"/>
  <c r="K1000" i="1"/>
  <c r="M992" i="1"/>
  <c r="P992" i="1"/>
  <c r="O992" i="1"/>
  <c r="A992" i="1"/>
  <c r="Q992" i="1"/>
  <c r="B992" i="1"/>
  <c r="K992" i="1"/>
  <c r="L992" i="1"/>
  <c r="J984" i="1"/>
  <c r="Q984" i="1"/>
  <c r="R984" i="1"/>
  <c r="L984" i="1"/>
  <c r="M984" i="1"/>
  <c r="P984" i="1"/>
  <c r="B984" i="1"/>
  <c r="O984" i="1"/>
  <c r="O976" i="1"/>
  <c r="A976" i="1"/>
  <c r="Q976" i="1"/>
  <c r="B976" i="1"/>
  <c r="K976" i="1"/>
  <c r="J976" i="1"/>
  <c r="N976" i="1"/>
  <c r="R976" i="1"/>
  <c r="P976" i="1"/>
  <c r="L968" i="1"/>
  <c r="M968" i="1"/>
  <c r="P968" i="1"/>
  <c r="K968" i="1"/>
  <c r="A968" i="1"/>
  <c r="N968" i="1"/>
  <c r="R968" i="1"/>
  <c r="B960" i="1"/>
  <c r="K960" i="1"/>
  <c r="J960" i="1"/>
  <c r="N960" i="1"/>
  <c r="R960" i="1"/>
  <c r="L960" i="1"/>
  <c r="M960" i="1"/>
  <c r="A960" i="1"/>
  <c r="Q960" i="1"/>
  <c r="P952" i="1"/>
  <c r="K952" i="1"/>
  <c r="A952" i="1"/>
  <c r="N952" i="1"/>
  <c r="B952" i="1"/>
  <c r="O952" i="1"/>
  <c r="J952" i="1"/>
  <c r="Q952" i="1"/>
  <c r="M952" i="1"/>
  <c r="M944" i="1"/>
  <c r="O944" i="1"/>
  <c r="Q944" i="1"/>
  <c r="K944" i="1"/>
  <c r="J944" i="1"/>
  <c r="P944" i="1"/>
  <c r="R944" i="1"/>
  <c r="A936" i="1"/>
  <c r="K936" i="1"/>
  <c r="B936" i="1"/>
  <c r="M936" i="1"/>
  <c r="P936" i="1"/>
  <c r="Q936" i="1"/>
  <c r="J936" i="1"/>
  <c r="R936" i="1"/>
  <c r="O936" i="1"/>
  <c r="L928" i="1"/>
  <c r="M928" i="1"/>
  <c r="Q928" i="1"/>
  <c r="A928" i="1"/>
  <c r="K928" i="1"/>
  <c r="B928" i="1"/>
  <c r="N928" i="1"/>
  <c r="R928" i="1"/>
  <c r="L547" i="1"/>
  <c r="N547" i="1"/>
  <c r="J249" i="1"/>
  <c r="B249" i="1"/>
  <c r="K249" i="1"/>
  <c r="M1178" i="1"/>
  <c r="A1178" i="1"/>
  <c r="J1178" i="1"/>
  <c r="B273" i="1"/>
  <c r="J273" i="1"/>
  <c r="P1326" i="1"/>
  <c r="L1326" i="1"/>
  <c r="Q1332" i="1"/>
  <c r="Q1342" i="1"/>
  <c r="J1342" i="1"/>
  <c r="R1352" i="1"/>
  <c r="K1362" i="1"/>
  <c r="A1362" i="1"/>
  <c r="B67" i="1"/>
  <c r="L1083" i="1"/>
  <c r="A1294" i="1"/>
  <c r="Q1294" i="1"/>
  <c r="R579" i="1"/>
  <c r="N579" i="1"/>
  <c r="P1332" i="1"/>
  <c r="P1342" i="1"/>
  <c r="B1342" i="1"/>
  <c r="J1352" i="1"/>
  <c r="R1362" i="1"/>
  <c r="R67" i="1"/>
  <c r="K1083" i="1"/>
  <c r="O547" i="1"/>
  <c r="M290" i="1"/>
  <c r="J151" i="1"/>
  <c r="N936" i="1"/>
  <c r="O960" i="1"/>
  <c r="N984" i="1"/>
  <c r="P1008" i="1"/>
  <c r="K1032" i="1"/>
  <c r="K1056" i="1"/>
  <c r="J1119" i="1"/>
  <c r="A1119" i="1"/>
  <c r="J1332" i="1"/>
  <c r="B1332" i="1"/>
  <c r="R1342" i="1"/>
  <c r="K1352" i="1"/>
  <c r="L1362" i="1"/>
  <c r="B1362" i="1"/>
  <c r="O1332" i="1"/>
  <c r="O1342" i="1"/>
  <c r="A1342" i="1"/>
  <c r="Q1352" i="1"/>
  <c r="J1362" i="1"/>
  <c r="K67" i="1"/>
  <c r="R1083" i="1"/>
  <c r="Q555" i="1"/>
  <c r="Q1119" i="1"/>
  <c r="L1184" i="1"/>
  <c r="J611" i="1"/>
  <c r="P611" i="1"/>
  <c r="A265" i="1"/>
  <c r="J265" i="1"/>
  <c r="M265" i="1"/>
  <c r="M1310" i="1"/>
  <c r="Q1310" i="1"/>
  <c r="N1310" i="1"/>
  <c r="N1332" i="1"/>
  <c r="N1342" i="1"/>
  <c r="O1352" i="1"/>
  <c r="P1352" i="1"/>
  <c r="Q1362" i="1"/>
  <c r="Q67" i="1"/>
  <c r="B1083" i="1"/>
  <c r="O555" i="1"/>
  <c r="O55" i="1"/>
  <c r="L1331" i="1"/>
  <c r="N944" i="1"/>
  <c r="Q968" i="1"/>
  <c r="A984" i="1"/>
  <c r="B1008" i="1"/>
  <c r="L1032" i="1"/>
  <c r="B1056" i="1"/>
  <c r="N1105" i="1"/>
  <c r="M1105" i="1"/>
  <c r="N1352" i="1"/>
  <c r="P67" i="1"/>
  <c r="A1083" i="1"/>
  <c r="M155" i="1"/>
  <c r="A1170" i="1"/>
  <c r="Q563" i="1"/>
  <c r="B55" i="1"/>
  <c r="Q851" i="1"/>
  <c r="Q889" i="1"/>
  <c r="M874" i="1"/>
  <c r="O827" i="1"/>
  <c r="Q835" i="1"/>
  <c r="K843" i="1"/>
  <c r="J859" i="1"/>
  <c r="P867" i="1"/>
  <c r="J897" i="1"/>
  <c r="J905" i="1"/>
  <c r="R913" i="1"/>
  <c r="R921" i="1"/>
  <c r="O921" i="1"/>
  <c r="M617" i="1"/>
  <c r="R641" i="1"/>
  <c r="M681" i="1"/>
  <c r="A745" i="1"/>
  <c r="P799" i="1"/>
  <c r="Q575" i="1"/>
  <c r="Q71" i="1"/>
  <c r="P212" i="1"/>
  <c r="M1068" i="1"/>
  <c r="K851" i="1"/>
  <c r="M889" i="1"/>
  <c r="P874" i="1"/>
  <c r="J827" i="1"/>
  <c r="R835" i="1"/>
  <c r="M835" i="1"/>
  <c r="N843" i="1"/>
  <c r="O859" i="1"/>
  <c r="J867" i="1"/>
  <c r="B167" i="1"/>
  <c r="K897" i="1"/>
  <c r="P905" i="1"/>
  <c r="M913" i="1"/>
  <c r="J921" i="1"/>
  <c r="M625" i="1"/>
  <c r="R657" i="1"/>
  <c r="Q697" i="1"/>
  <c r="L792" i="1"/>
  <c r="K889" i="1"/>
  <c r="O874" i="1"/>
  <c r="R827" i="1"/>
  <c r="P835" i="1"/>
  <c r="R843" i="1"/>
  <c r="M843" i="1"/>
  <c r="N859" i="1"/>
  <c r="O867" i="1"/>
  <c r="Q897" i="1"/>
  <c r="M905" i="1"/>
  <c r="J913" i="1"/>
  <c r="P921" i="1"/>
  <c r="O288" i="1"/>
  <c r="N206" i="1"/>
  <c r="N1187" i="1"/>
  <c r="J1235" i="1"/>
  <c r="R1278" i="1"/>
  <c r="J551" i="1"/>
  <c r="N851" i="1"/>
  <c r="L889" i="1"/>
  <c r="R874" i="1"/>
  <c r="N874" i="1"/>
  <c r="P827" i="1"/>
  <c r="L835" i="1"/>
  <c r="P843" i="1"/>
  <c r="P859" i="1"/>
  <c r="M859" i="1"/>
  <c r="N867" i="1"/>
  <c r="N490" i="1"/>
  <c r="R897" i="1"/>
  <c r="O897" i="1"/>
  <c r="Q905" i="1"/>
  <c r="P913" i="1"/>
  <c r="L921" i="1"/>
  <c r="R633" i="1"/>
  <c r="Q665" i="1"/>
  <c r="A713" i="1"/>
  <c r="Q1252" i="1"/>
  <c r="K464" i="1"/>
  <c r="A288" i="1"/>
  <c r="L206" i="1"/>
  <c r="L1187" i="1"/>
  <c r="P1235" i="1"/>
  <c r="K1192" i="1"/>
  <c r="R607" i="1"/>
  <c r="A44" i="1"/>
  <c r="J851" i="1"/>
  <c r="M851" i="1"/>
  <c r="J889" i="1"/>
  <c r="K874" i="1"/>
  <c r="L827" i="1"/>
  <c r="K835" i="1"/>
  <c r="Q843" i="1"/>
  <c r="K859" i="1"/>
  <c r="Q867" i="1"/>
  <c r="M867" i="1"/>
  <c r="K167" i="1"/>
  <c r="P897" i="1"/>
  <c r="N905" i="1"/>
  <c r="O905" i="1"/>
  <c r="Q913" i="1"/>
  <c r="K921" i="1"/>
  <c r="A633" i="1"/>
  <c r="B673" i="1"/>
  <c r="B721" i="1"/>
  <c r="J718" i="1"/>
  <c r="A1252" i="1"/>
  <c r="Q796" i="1"/>
  <c r="Q232" i="1"/>
  <c r="R206" i="1"/>
  <c r="A1187" i="1"/>
  <c r="A1235" i="1"/>
  <c r="O607" i="1"/>
  <c r="R851" i="1"/>
  <c r="N889" i="1"/>
  <c r="Q827" i="1"/>
  <c r="J835" i="1"/>
  <c r="L843" i="1"/>
  <c r="L859" i="1"/>
  <c r="R867" i="1"/>
  <c r="Q167" i="1"/>
  <c r="L897" i="1"/>
  <c r="L905" i="1"/>
  <c r="K913" i="1"/>
  <c r="O913" i="1"/>
  <c r="Q921" i="1"/>
  <c r="P617" i="1"/>
  <c r="M641" i="1"/>
  <c r="Q681" i="1"/>
  <c r="P745" i="1"/>
  <c r="O67" i="1"/>
  <c r="N1083" i="1"/>
  <c r="P155" i="1"/>
  <c r="Q155" i="1"/>
  <c r="P273" i="1"/>
  <c r="P265" i="1"/>
  <c r="P1178" i="1"/>
  <c r="Q1170" i="1"/>
  <c r="O249" i="1"/>
  <c r="J547" i="1"/>
  <c r="M555" i="1"/>
  <c r="P563" i="1"/>
  <c r="M571" i="1"/>
  <c r="M579" i="1"/>
  <c r="M1119" i="1"/>
  <c r="J1196" i="1"/>
  <c r="J55" i="1"/>
  <c r="P1294" i="1"/>
  <c r="R208" i="1"/>
  <c r="P23" i="1"/>
  <c r="N508" i="1"/>
  <c r="K508" i="1"/>
  <c r="N155" i="1"/>
  <c r="B155" i="1"/>
  <c r="O273" i="1"/>
  <c r="O265" i="1"/>
  <c r="O1178" i="1"/>
  <c r="P1170" i="1"/>
  <c r="N249" i="1"/>
  <c r="R547" i="1"/>
  <c r="K555" i="1"/>
  <c r="N563" i="1"/>
  <c r="L571" i="1"/>
  <c r="L579" i="1"/>
  <c r="L1119" i="1"/>
  <c r="Q1196" i="1"/>
  <c r="R55" i="1"/>
  <c r="B23" i="1"/>
  <c r="L155" i="1"/>
  <c r="A155" i="1"/>
  <c r="A273" i="1"/>
  <c r="N265" i="1"/>
  <c r="N1178" i="1"/>
  <c r="N1170" i="1"/>
  <c r="R249" i="1"/>
  <c r="P547" i="1"/>
  <c r="J555" i="1"/>
  <c r="K563" i="1"/>
  <c r="R571" i="1"/>
  <c r="K579" i="1"/>
  <c r="R1119" i="1"/>
  <c r="P1196" i="1"/>
  <c r="P55" i="1"/>
  <c r="L1105" i="1"/>
  <c r="Q611" i="1"/>
  <c r="M1163" i="1"/>
  <c r="R1163" i="1"/>
  <c r="L1163" i="1"/>
  <c r="O155" i="1"/>
  <c r="K228" i="1"/>
  <c r="R228" i="1"/>
  <c r="P1113" i="1"/>
  <c r="J1113" i="1"/>
  <c r="K1113" i="1"/>
  <c r="J1105" i="1"/>
  <c r="A1105" i="1"/>
  <c r="R1105" i="1"/>
  <c r="B1105" i="1"/>
  <c r="K1105" i="1"/>
  <c r="O1105" i="1"/>
  <c r="P1105" i="1"/>
  <c r="Q1105" i="1"/>
  <c r="A1231" i="1"/>
  <c r="P1231" i="1"/>
  <c r="R1231" i="1"/>
  <c r="K1231" i="1"/>
  <c r="B1270" i="1"/>
  <c r="O1270" i="1"/>
  <c r="P1270" i="1"/>
  <c r="M1294" i="1"/>
  <c r="N1294" i="1"/>
  <c r="O1294" i="1"/>
  <c r="B1294" i="1"/>
  <c r="J1294" i="1"/>
  <c r="K1294" i="1"/>
  <c r="R1294" i="1"/>
  <c r="L1294" i="1"/>
  <c r="O216" i="1"/>
  <c r="P216" i="1"/>
  <c r="P208" i="1"/>
  <c r="Q208" i="1"/>
  <c r="J208" i="1"/>
  <c r="B208" i="1"/>
  <c r="L208" i="1"/>
  <c r="N208" i="1"/>
  <c r="M208" i="1"/>
  <c r="O208" i="1"/>
  <c r="K75" i="1"/>
  <c r="Q75" i="1"/>
  <c r="J75" i="1"/>
  <c r="R75" i="1"/>
  <c r="N75" i="1"/>
  <c r="J382" i="1"/>
  <c r="K382" i="1"/>
  <c r="R334" i="1"/>
  <c r="B334" i="1"/>
  <c r="M334" i="1"/>
  <c r="O334" i="1"/>
  <c r="L334" i="1"/>
  <c r="M23" i="1"/>
  <c r="O23" i="1"/>
  <c r="R23" i="1"/>
  <c r="K23" i="1"/>
  <c r="Q23" i="1"/>
  <c r="J23" i="1"/>
  <c r="L23" i="1"/>
  <c r="M39" i="1"/>
  <c r="J39" i="1"/>
  <c r="N39" i="1"/>
  <c r="O39" i="1"/>
  <c r="P39" i="1"/>
  <c r="A39" i="1"/>
  <c r="Q39" i="1"/>
  <c r="B39" i="1"/>
  <c r="R39" i="1"/>
  <c r="L55" i="1"/>
  <c r="A55" i="1"/>
  <c r="Q55" i="1"/>
  <c r="L1065" i="1"/>
  <c r="Q1065" i="1"/>
  <c r="J1065" i="1"/>
  <c r="R1065" i="1"/>
  <c r="B1065" i="1"/>
  <c r="M1065" i="1"/>
  <c r="K1196" i="1"/>
  <c r="R1196" i="1"/>
  <c r="N1196" i="1"/>
  <c r="K1119" i="1"/>
  <c r="O1119" i="1"/>
  <c r="N1119" i="1"/>
  <c r="M611" i="1"/>
  <c r="A611" i="1"/>
  <c r="O611" i="1"/>
  <c r="B611" i="1"/>
  <c r="N611" i="1"/>
  <c r="R611" i="1"/>
  <c r="K611" i="1"/>
  <c r="L611" i="1"/>
  <c r="N587" i="1"/>
  <c r="Q587" i="1"/>
  <c r="R587" i="1"/>
  <c r="K587" i="1"/>
  <c r="L587" i="1"/>
  <c r="M587" i="1"/>
  <c r="B579" i="1"/>
  <c r="O579" i="1"/>
  <c r="J579" i="1"/>
  <c r="K571" i="1"/>
  <c r="B571" i="1"/>
  <c r="O571" i="1"/>
  <c r="L563" i="1"/>
  <c r="M563" i="1"/>
  <c r="A555" i="1"/>
  <c r="N555" i="1"/>
  <c r="L555" i="1"/>
  <c r="Q547" i="1"/>
  <c r="A547" i="1"/>
  <c r="K547" i="1"/>
  <c r="P249" i="1"/>
  <c r="Q249" i="1"/>
  <c r="L249" i="1"/>
  <c r="B1170" i="1"/>
  <c r="K1170" i="1"/>
  <c r="O1170" i="1"/>
  <c r="Q1178" i="1"/>
  <c r="B1178" i="1"/>
  <c r="K1178" i="1"/>
  <c r="Q265" i="1"/>
  <c r="B265" i="1"/>
  <c r="K265" i="1"/>
  <c r="N273" i="1"/>
  <c r="M273" i="1"/>
  <c r="Q273" i="1"/>
  <c r="J1326" i="1"/>
  <c r="Q1326" i="1"/>
  <c r="R1326" i="1"/>
  <c r="M1326" i="1"/>
  <c r="N1326" i="1"/>
  <c r="A1326" i="1"/>
  <c r="O1326" i="1"/>
  <c r="A776" i="1"/>
  <c r="N776" i="1"/>
  <c r="B776" i="1"/>
  <c r="P776" i="1"/>
  <c r="Q776" i="1"/>
  <c r="O776" i="1"/>
  <c r="R776" i="1"/>
  <c r="K776" i="1"/>
  <c r="L776" i="1"/>
  <c r="M776" i="1"/>
  <c r="K768" i="1"/>
  <c r="L768" i="1"/>
  <c r="M768" i="1"/>
  <c r="B768" i="1"/>
  <c r="P768" i="1"/>
  <c r="Q768" i="1"/>
  <c r="O768" i="1"/>
  <c r="J768" i="1"/>
  <c r="R768" i="1"/>
  <c r="Q760" i="1"/>
  <c r="O760" i="1"/>
  <c r="J760" i="1"/>
  <c r="R760" i="1"/>
  <c r="L760" i="1"/>
  <c r="M760" i="1"/>
  <c r="A760" i="1"/>
  <c r="N760" i="1"/>
  <c r="B760" i="1"/>
  <c r="P760" i="1"/>
  <c r="M752" i="1"/>
  <c r="A752" i="1"/>
  <c r="N752" i="1"/>
  <c r="B752" i="1"/>
  <c r="P752" i="1"/>
  <c r="J752" i="1"/>
  <c r="R752" i="1"/>
  <c r="K752" i="1"/>
  <c r="L752" i="1"/>
  <c r="R744" i="1"/>
  <c r="K744" i="1"/>
  <c r="L744" i="1"/>
  <c r="B744" i="1"/>
  <c r="N744" i="1"/>
  <c r="A744" i="1"/>
  <c r="P744" i="1"/>
  <c r="Q744" i="1"/>
  <c r="O744" i="1"/>
  <c r="J744" i="1"/>
  <c r="A736" i="1"/>
  <c r="P736" i="1"/>
  <c r="Q736" i="1"/>
  <c r="O736" i="1"/>
  <c r="J736" i="1"/>
  <c r="K736" i="1"/>
  <c r="L736" i="1"/>
  <c r="M736" i="1"/>
  <c r="B736" i="1"/>
  <c r="N736" i="1"/>
  <c r="L728" i="1"/>
  <c r="M728" i="1"/>
  <c r="B728" i="1"/>
  <c r="N728" i="1"/>
  <c r="Q728" i="1"/>
  <c r="O728" i="1"/>
  <c r="J728" i="1"/>
  <c r="R728" i="1"/>
  <c r="K728" i="1"/>
  <c r="J720" i="1"/>
  <c r="R720" i="1"/>
  <c r="K720" i="1"/>
  <c r="M720" i="1"/>
  <c r="B720" i="1"/>
  <c r="N720" i="1"/>
  <c r="A720" i="1"/>
  <c r="P720" i="1"/>
  <c r="Q720" i="1"/>
  <c r="O720" i="1"/>
  <c r="B712" i="1"/>
  <c r="N712" i="1"/>
  <c r="A712" i="1"/>
  <c r="P712" i="1"/>
  <c r="Q712" i="1"/>
  <c r="O712" i="1"/>
  <c r="R712" i="1"/>
  <c r="K712" i="1"/>
  <c r="L712" i="1"/>
  <c r="M712" i="1"/>
  <c r="K704" i="1"/>
  <c r="L704" i="1"/>
  <c r="M704" i="1"/>
  <c r="A704" i="1"/>
  <c r="P704" i="1"/>
  <c r="Q704" i="1"/>
  <c r="O704" i="1"/>
  <c r="J704" i="1"/>
  <c r="R704" i="1"/>
  <c r="Q696" i="1"/>
  <c r="O696" i="1"/>
  <c r="J696" i="1"/>
  <c r="R696" i="1"/>
  <c r="L696" i="1"/>
  <c r="M696" i="1"/>
  <c r="B696" i="1"/>
  <c r="N696" i="1"/>
  <c r="A696" i="1"/>
  <c r="P696" i="1"/>
  <c r="O688" i="1"/>
  <c r="B688" i="1"/>
  <c r="P688" i="1"/>
  <c r="A688" i="1"/>
  <c r="Q688" i="1"/>
  <c r="M688" i="1"/>
  <c r="N688" i="1"/>
  <c r="J688" i="1"/>
  <c r="L688" i="1"/>
  <c r="N680" i="1"/>
  <c r="R680" i="1"/>
  <c r="J680" i="1"/>
  <c r="B680" i="1"/>
  <c r="O680" i="1"/>
  <c r="A680" i="1"/>
  <c r="Q680" i="1"/>
  <c r="K680" i="1"/>
  <c r="P680" i="1"/>
  <c r="M680" i="1"/>
  <c r="A672" i="1"/>
  <c r="L672" i="1"/>
  <c r="K672" i="1"/>
  <c r="J672" i="1"/>
  <c r="M672" i="1"/>
  <c r="O672" i="1"/>
  <c r="P672" i="1"/>
  <c r="Q672" i="1"/>
  <c r="B672" i="1"/>
  <c r="R672" i="1"/>
  <c r="J664" i="1"/>
  <c r="L664" i="1"/>
  <c r="B664" i="1"/>
  <c r="P664" i="1"/>
  <c r="K664" i="1"/>
  <c r="R664" i="1"/>
  <c r="M664" i="1"/>
  <c r="N664" i="1"/>
  <c r="O664" i="1"/>
  <c r="M656" i="1"/>
  <c r="N656" i="1"/>
  <c r="O656" i="1"/>
  <c r="R656" i="1"/>
  <c r="A656" i="1"/>
  <c r="Q656" i="1"/>
  <c r="B656" i="1"/>
  <c r="P656" i="1"/>
  <c r="K656" i="1"/>
  <c r="L656" i="1"/>
  <c r="A648" i="1"/>
  <c r="L648" i="1"/>
  <c r="B648" i="1"/>
  <c r="P648" i="1"/>
  <c r="K648" i="1"/>
  <c r="Q648" i="1"/>
  <c r="N648" i="1"/>
  <c r="O648" i="1"/>
  <c r="J648" i="1"/>
  <c r="R648" i="1"/>
  <c r="O640" i="1"/>
  <c r="J640" i="1"/>
  <c r="R640" i="1"/>
  <c r="B640" i="1"/>
  <c r="P640" i="1"/>
  <c r="K640" i="1"/>
  <c r="Q640" i="1"/>
  <c r="M640" i="1"/>
  <c r="N640" i="1"/>
  <c r="K632" i="1"/>
  <c r="P632" i="1"/>
  <c r="M632" i="1"/>
  <c r="N632" i="1"/>
  <c r="J632" i="1"/>
  <c r="R632" i="1"/>
  <c r="A632" i="1"/>
  <c r="L632" i="1"/>
  <c r="B632" i="1"/>
  <c r="Q632" i="1"/>
  <c r="J624" i="1"/>
  <c r="A624" i="1"/>
  <c r="R624" i="1"/>
  <c r="B624" i="1"/>
  <c r="L624" i="1"/>
  <c r="M624" i="1"/>
  <c r="N624" i="1"/>
  <c r="O624" i="1"/>
  <c r="P624" i="1"/>
  <c r="N616" i="1"/>
  <c r="O616" i="1"/>
  <c r="P616" i="1"/>
  <c r="A616" i="1"/>
  <c r="R616" i="1"/>
  <c r="B616" i="1"/>
  <c r="Q616" i="1"/>
  <c r="K616" i="1"/>
  <c r="L616" i="1"/>
  <c r="M616" i="1"/>
  <c r="J67" i="1"/>
  <c r="Q1083" i="1"/>
  <c r="K155" i="1"/>
  <c r="K273" i="1"/>
  <c r="L265" i="1"/>
  <c r="L1178" i="1"/>
  <c r="L1170" i="1"/>
  <c r="A249" i="1"/>
  <c r="B547" i="1"/>
  <c r="B555" i="1"/>
  <c r="B563" i="1"/>
  <c r="P571" i="1"/>
  <c r="P579" i="1"/>
  <c r="P1119" i="1"/>
  <c r="L1196" i="1"/>
  <c r="N55" i="1"/>
  <c r="K1326" i="1"/>
  <c r="K39" i="1"/>
  <c r="L75" i="1"/>
  <c r="L492" i="1"/>
  <c r="O492" i="1"/>
  <c r="A492" i="1"/>
  <c r="N768" i="1"/>
  <c r="R273" i="1"/>
  <c r="R265" i="1"/>
  <c r="R1178" i="1"/>
  <c r="R1170" i="1"/>
  <c r="M249" i="1"/>
  <c r="M547" i="1"/>
  <c r="P555" i="1"/>
  <c r="R563" i="1"/>
  <c r="A563" i="1"/>
  <c r="A571" i="1"/>
  <c r="A579" i="1"/>
  <c r="B1119" i="1"/>
  <c r="B1196" i="1"/>
  <c r="M55" i="1"/>
  <c r="B1326" i="1"/>
  <c r="L39" i="1"/>
  <c r="O632" i="1"/>
  <c r="L680" i="1"/>
  <c r="P728" i="1"/>
  <c r="A768" i="1"/>
  <c r="O167" i="1"/>
  <c r="P514" i="1"/>
  <c r="J515" i="1"/>
  <c r="L617" i="1"/>
  <c r="J633" i="1"/>
  <c r="A649" i="1"/>
  <c r="K673" i="1"/>
  <c r="O689" i="1"/>
  <c r="O713" i="1"/>
  <c r="A729" i="1"/>
  <c r="B761" i="1"/>
  <c r="M778" i="1"/>
  <c r="N682" i="1"/>
  <c r="O738" i="1"/>
  <c r="K1252" i="1"/>
  <c r="B1141" i="1"/>
  <c r="N1136" i="1"/>
  <c r="Q515" i="1"/>
  <c r="L657" i="1"/>
  <c r="J673" i="1"/>
  <c r="A689" i="1"/>
  <c r="M713" i="1"/>
  <c r="M737" i="1"/>
  <c r="O769" i="1"/>
  <c r="R1252" i="1"/>
  <c r="P457" i="1"/>
  <c r="N796" i="1"/>
  <c r="A1141" i="1"/>
  <c r="P1135" i="1"/>
  <c r="A12" i="1"/>
  <c r="M745" i="1"/>
  <c r="Q769" i="1"/>
  <c r="B892" i="1"/>
  <c r="J796" i="1"/>
  <c r="B1133" i="1"/>
  <c r="O1135" i="1"/>
  <c r="B884" i="1"/>
  <c r="B804" i="1"/>
  <c r="R1149" i="1"/>
  <c r="J1133" i="1"/>
  <c r="A863" i="1"/>
  <c r="P805" i="1"/>
  <c r="Q1149" i="1"/>
  <c r="K1131" i="1"/>
  <c r="P633" i="1"/>
  <c r="P649" i="1"/>
  <c r="N665" i="1"/>
  <c r="L681" i="1"/>
  <c r="P697" i="1"/>
  <c r="N729" i="1"/>
  <c r="O753" i="1"/>
  <c r="Q777" i="1"/>
  <c r="B714" i="1"/>
  <c r="Q1236" i="1"/>
  <c r="A1308" i="1"/>
  <c r="R1148" i="1"/>
  <c r="K633" i="1"/>
  <c r="N649" i="1"/>
  <c r="L665" i="1"/>
  <c r="J681" i="1"/>
  <c r="R705" i="1"/>
  <c r="M729" i="1"/>
  <c r="P753" i="1"/>
  <c r="Q754" i="1"/>
  <c r="M722" i="1"/>
  <c r="L1308" i="1"/>
  <c r="L1244" i="1"/>
  <c r="M1145" i="1"/>
  <c r="P311" i="1"/>
  <c r="O673" i="1"/>
  <c r="Q689" i="1"/>
  <c r="Q705" i="1"/>
  <c r="B729" i="1"/>
  <c r="B753" i="1"/>
  <c r="J770" i="1"/>
  <c r="M738" i="1"/>
  <c r="M1180" i="1"/>
  <c r="N1182" i="1"/>
  <c r="A1182" i="1"/>
  <c r="J1182" i="1"/>
  <c r="R1182" i="1"/>
  <c r="L1182" i="1"/>
  <c r="M1182" i="1"/>
  <c r="L1190" i="1"/>
  <c r="A1190" i="1"/>
  <c r="J227" i="1"/>
  <c r="B227" i="1"/>
  <c r="M227" i="1"/>
  <c r="N227" i="1"/>
  <c r="O227" i="1"/>
  <c r="R227" i="1"/>
  <c r="L227" i="1"/>
  <c r="A293" i="1"/>
  <c r="N293" i="1"/>
  <c r="B293" i="1"/>
  <c r="O293" i="1"/>
  <c r="Q293" i="1"/>
  <c r="P293" i="1"/>
  <c r="J293" i="1"/>
  <c r="K293" i="1"/>
  <c r="L293" i="1"/>
  <c r="Q217" i="1"/>
  <c r="N217" i="1"/>
  <c r="O217" i="1"/>
  <c r="N209" i="1"/>
  <c r="A209" i="1"/>
  <c r="R209" i="1"/>
  <c r="B209" i="1"/>
  <c r="K209" i="1"/>
  <c r="A243" i="1"/>
  <c r="M243" i="1"/>
  <c r="R243" i="1"/>
  <c r="K243" i="1"/>
  <c r="L1100" i="1"/>
  <c r="J1100" i="1"/>
  <c r="R1100" i="1"/>
  <c r="J247" i="1"/>
  <c r="O247" i="1"/>
  <c r="Q247" i="1"/>
  <c r="A247" i="1"/>
  <c r="K247" i="1"/>
  <c r="R248" i="1"/>
  <c r="M248" i="1"/>
  <c r="O248" i="1"/>
  <c r="N66" i="1"/>
  <c r="A66" i="1"/>
  <c r="K66" i="1"/>
  <c r="A74" i="1"/>
  <c r="O74" i="1"/>
  <c r="M74" i="1"/>
  <c r="Q170" i="1"/>
  <c r="J170" i="1"/>
  <c r="Q275" i="1"/>
  <c r="K267" i="1"/>
  <c r="L267" i="1"/>
  <c r="Q1172" i="1"/>
  <c r="A1172" i="1"/>
  <c r="N553" i="1"/>
  <c r="N609" i="1"/>
  <c r="L200" i="1"/>
  <c r="B200" i="1"/>
  <c r="R17" i="1"/>
  <c r="K1324" i="1"/>
  <c r="L1324" i="1"/>
  <c r="K240" i="1"/>
  <c r="K170" i="1"/>
  <c r="J41" i="1"/>
  <c r="B1185" i="1"/>
  <c r="A1185" i="1"/>
  <c r="N1185" i="1"/>
  <c r="Q1185" i="1"/>
  <c r="K1185" i="1"/>
  <c r="O203" i="1"/>
  <c r="A203" i="1"/>
  <c r="K203" i="1"/>
  <c r="N203" i="1"/>
  <c r="P203" i="1"/>
  <c r="R203" i="1"/>
  <c r="P234" i="1"/>
  <c r="K234" i="1"/>
  <c r="L234" i="1"/>
  <c r="O234" i="1"/>
  <c r="N234" i="1"/>
  <c r="B290" i="1"/>
  <c r="A290" i="1"/>
  <c r="N290" i="1"/>
  <c r="Q290" i="1"/>
  <c r="A1111" i="1"/>
  <c r="R1111" i="1"/>
  <c r="Q1199" i="1"/>
  <c r="A1199" i="1"/>
  <c r="M1199" i="1"/>
  <c r="J1233" i="1"/>
  <c r="N1233" i="1"/>
  <c r="P1254" i="1"/>
  <c r="N1254" i="1"/>
  <c r="L1254" i="1"/>
  <c r="K1272" i="1"/>
  <c r="J1272" i="1"/>
  <c r="R1272" i="1"/>
  <c r="B1296" i="1"/>
  <c r="R1296" i="1"/>
  <c r="M1296" i="1"/>
  <c r="A214" i="1"/>
  <c r="K214" i="1"/>
  <c r="B69" i="1"/>
  <c r="M69" i="1"/>
  <c r="N69" i="1"/>
  <c r="Q69" i="1"/>
  <c r="L69" i="1"/>
  <c r="A69" i="1"/>
  <c r="K1077" i="1"/>
  <c r="A1077" i="1"/>
  <c r="M1077" i="1"/>
  <c r="K577" i="1"/>
  <c r="M577" i="1"/>
  <c r="A569" i="1"/>
  <c r="B569" i="1"/>
  <c r="K569" i="1"/>
  <c r="N569" i="1"/>
  <c r="J234" i="1"/>
  <c r="B1272" i="1"/>
  <c r="N1055" i="1"/>
  <c r="B1055" i="1"/>
  <c r="M1055" i="1"/>
  <c r="O1055" i="1"/>
  <c r="P1055" i="1"/>
  <c r="R1055" i="1"/>
  <c r="K1055" i="1"/>
  <c r="A1055" i="1"/>
  <c r="L1055" i="1"/>
  <c r="N1039" i="1"/>
  <c r="K1039" i="1"/>
  <c r="L1039" i="1"/>
  <c r="B1039" i="1"/>
  <c r="O1039" i="1"/>
  <c r="Q1039" i="1"/>
  <c r="J1039" i="1"/>
  <c r="A1031" i="1"/>
  <c r="B1031" i="1"/>
  <c r="B1023" i="1"/>
  <c r="M1023" i="1"/>
  <c r="N1023" i="1"/>
  <c r="P1023" i="1"/>
  <c r="Q1023" i="1"/>
  <c r="R1023" i="1"/>
  <c r="L1023" i="1"/>
  <c r="A1023" i="1"/>
  <c r="J1007" i="1"/>
  <c r="Q1007" i="1"/>
  <c r="A1007" i="1"/>
  <c r="R1007" i="1"/>
  <c r="L1007" i="1"/>
  <c r="O1007" i="1"/>
  <c r="P999" i="1"/>
  <c r="B999" i="1"/>
  <c r="A991" i="1"/>
  <c r="O991" i="1"/>
  <c r="B991" i="1"/>
  <c r="P991" i="1"/>
  <c r="K991" i="1"/>
  <c r="R991" i="1"/>
  <c r="M991" i="1"/>
  <c r="Q991" i="1"/>
  <c r="J991" i="1"/>
  <c r="L991" i="1"/>
  <c r="A983" i="1"/>
  <c r="B983" i="1"/>
  <c r="M983" i="1"/>
  <c r="P983" i="1"/>
  <c r="R983" i="1"/>
  <c r="L983" i="1"/>
  <c r="A975" i="1"/>
  <c r="O975" i="1"/>
  <c r="B975" i="1"/>
  <c r="K975" i="1"/>
  <c r="K967" i="1"/>
  <c r="R967" i="1"/>
  <c r="J959" i="1"/>
  <c r="B959" i="1"/>
  <c r="K959" i="1"/>
  <c r="M959" i="1"/>
  <c r="L959" i="1"/>
  <c r="O959" i="1"/>
  <c r="R959" i="1"/>
  <c r="O951" i="1"/>
  <c r="B951" i="1"/>
  <c r="J951" i="1"/>
  <c r="L951" i="1"/>
  <c r="O943" i="1"/>
  <c r="P943" i="1"/>
  <c r="J943" i="1"/>
  <c r="A943" i="1"/>
  <c r="L943" i="1"/>
  <c r="Q943" i="1"/>
  <c r="R943" i="1"/>
  <c r="K943" i="1"/>
  <c r="M943" i="1"/>
  <c r="R935" i="1"/>
  <c r="A935" i="1"/>
  <c r="B935" i="1"/>
  <c r="K935" i="1"/>
  <c r="J935" i="1"/>
  <c r="N935" i="1"/>
  <c r="L935" i="1"/>
  <c r="O935" i="1"/>
  <c r="B927" i="1"/>
  <c r="O927" i="1"/>
  <c r="N927" i="1"/>
  <c r="J203" i="1"/>
  <c r="Q569" i="1"/>
  <c r="Q1233" i="1"/>
  <c r="B943" i="1"/>
  <c r="N983" i="1"/>
  <c r="K275" i="1"/>
  <c r="P609" i="1"/>
  <c r="M1185" i="1"/>
  <c r="R569" i="1"/>
  <c r="Q227" i="1"/>
  <c r="N991" i="1"/>
  <c r="M1039" i="1"/>
  <c r="P1185" i="1"/>
  <c r="M1111" i="1"/>
  <c r="R1190" i="1"/>
  <c r="J1055" i="1"/>
  <c r="J1023" i="1"/>
  <c r="K1031" i="1"/>
  <c r="P484" i="1"/>
  <c r="R514" i="1"/>
  <c r="P507" i="1"/>
  <c r="L525" i="1"/>
  <c r="B1057" i="1"/>
  <c r="O926" i="1"/>
  <c r="A982" i="1"/>
  <c r="P767" i="1"/>
  <c r="O625" i="1"/>
  <c r="N641" i="1"/>
  <c r="O657" i="1"/>
  <c r="P673" i="1"/>
  <c r="R689" i="1"/>
  <c r="A697" i="1"/>
  <c r="N721" i="1"/>
  <c r="B737" i="1"/>
  <c r="O761" i="1"/>
  <c r="P777" i="1"/>
  <c r="J626" i="1"/>
  <c r="B650" i="1"/>
  <c r="K682" i="1"/>
  <c r="K730" i="1"/>
  <c r="P1308" i="1"/>
  <c r="B1244" i="1"/>
  <c r="Q1241" i="1"/>
  <c r="M457" i="1"/>
  <c r="A465" i="1"/>
  <c r="B797" i="1"/>
  <c r="B787" i="1"/>
  <c r="Q804" i="1"/>
  <c r="R789" i="1"/>
  <c r="B1149" i="1"/>
  <c r="B1129" i="1"/>
  <c r="K1147" i="1"/>
  <c r="O1143" i="1"/>
  <c r="L1138" i="1"/>
  <c r="R1132" i="1"/>
  <c r="M1129" i="1"/>
  <c r="P1192" i="1"/>
  <c r="P238" i="1"/>
  <c r="P567" i="1"/>
  <c r="A35" i="1"/>
  <c r="N606" i="1"/>
  <c r="L44" i="1"/>
  <c r="K705" i="1"/>
  <c r="L721" i="1"/>
  <c r="A737" i="1"/>
  <c r="P761" i="1"/>
  <c r="R690" i="1"/>
  <c r="J730" i="1"/>
  <c r="L457" i="1"/>
  <c r="B465" i="1"/>
  <c r="A924" i="1"/>
  <c r="B853" i="1"/>
  <c r="A797" i="1"/>
  <c r="A787" i="1"/>
  <c r="M804" i="1"/>
  <c r="P789" i="1"/>
  <c r="B1145" i="1"/>
  <c r="A1129" i="1"/>
  <c r="M1146" i="1"/>
  <c r="Q1142" i="1"/>
  <c r="N1137" i="1"/>
  <c r="K1132" i="1"/>
  <c r="O1128" i="1"/>
  <c r="N236" i="1"/>
  <c r="L567" i="1"/>
  <c r="R19" i="1"/>
  <c r="M606" i="1"/>
  <c r="R44" i="1"/>
  <c r="R165" i="1"/>
  <c r="J495" i="1"/>
  <c r="Q1306" i="1"/>
  <c r="J457" i="1"/>
  <c r="K473" i="1"/>
  <c r="B908" i="1"/>
  <c r="A1145" i="1"/>
  <c r="L1146" i="1"/>
  <c r="R1140" i="1"/>
  <c r="M1137" i="1"/>
  <c r="J1132" i="1"/>
  <c r="N1128" i="1"/>
  <c r="R792" i="1"/>
  <c r="N1145" i="1"/>
  <c r="K1140" i="1"/>
  <c r="O1136" i="1"/>
  <c r="L1131" i="1"/>
  <c r="P1127" i="1"/>
  <c r="O1127" i="1"/>
  <c r="R1238" i="1"/>
  <c r="B1137" i="1"/>
  <c r="K1148" i="1"/>
  <c r="O1144" i="1"/>
  <c r="L1139" i="1"/>
  <c r="M1130" i="1"/>
  <c r="M1277" i="1"/>
  <c r="P1249" i="1"/>
  <c r="K465" i="1"/>
  <c r="B788" i="1"/>
  <c r="A1137" i="1"/>
  <c r="J1148" i="1"/>
  <c r="N1144" i="1"/>
  <c r="K1139" i="1"/>
  <c r="L1130" i="1"/>
  <c r="R1277" i="1"/>
  <c r="M300" i="1"/>
  <c r="A198" i="1"/>
  <c r="O582" i="1"/>
  <c r="R1315" i="1"/>
  <c r="Q465" i="1"/>
  <c r="B800" i="1"/>
  <c r="A788" i="1"/>
  <c r="L1147" i="1"/>
  <c r="P1143" i="1"/>
  <c r="M1138" i="1"/>
  <c r="N1129" i="1"/>
  <c r="P1300" i="1"/>
  <c r="R1244" i="1"/>
  <c r="R1237" i="1"/>
  <c r="P1302" i="1"/>
  <c r="Q1228" i="1"/>
  <c r="Q1248" i="1"/>
  <c r="R1228" i="1"/>
  <c r="P1307" i="1"/>
  <c r="K1200" i="1"/>
  <c r="L1200" i="1"/>
  <c r="O1200" i="1"/>
  <c r="P1200" i="1"/>
  <c r="Q1200" i="1"/>
  <c r="M1200" i="1"/>
  <c r="J1200" i="1"/>
  <c r="A1200" i="1"/>
  <c r="N1200" i="1"/>
  <c r="Q1229" i="1"/>
  <c r="K1229" i="1"/>
  <c r="R1263" i="1"/>
  <c r="A1263" i="1"/>
  <c r="L1263" i="1"/>
  <c r="N1263" i="1"/>
  <c r="P1263" i="1"/>
  <c r="O1292" i="1"/>
  <c r="J1292" i="1"/>
  <c r="B1292" i="1"/>
  <c r="Q1292" i="1"/>
  <c r="K1292" i="1"/>
  <c r="A1292" i="1"/>
  <c r="R1292" i="1"/>
  <c r="L1292" i="1"/>
  <c r="M1292" i="1"/>
  <c r="N1292" i="1"/>
  <c r="R245" i="1"/>
  <c r="M245" i="1"/>
  <c r="B245" i="1"/>
  <c r="L245" i="1"/>
  <c r="N245" i="1"/>
  <c r="P245" i="1"/>
  <c r="J245" i="1"/>
  <c r="K245" i="1"/>
  <c r="O245" i="1"/>
  <c r="N297" i="1"/>
  <c r="O297" i="1"/>
  <c r="Q73" i="1"/>
  <c r="B73" i="1"/>
  <c r="P73" i="1"/>
  <c r="M73" i="1"/>
  <c r="N73" i="1"/>
  <c r="M29" i="1"/>
  <c r="O29" i="1"/>
  <c r="A29" i="1"/>
  <c r="R29" i="1"/>
  <c r="K29" i="1"/>
  <c r="B29" i="1"/>
  <c r="L29" i="1"/>
  <c r="N29" i="1"/>
  <c r="P29" i="1"/>
  <c r="J29" i="1"/>
  <c r="B53" i="1"/>
  <c r="J53" i="1"/>
  <c r="Q53" i="1"/>
  <c r="M53" i="1"/>
  <c r="O53" i="1"/>
  <c r="P53" i="1"/>
  <c r="N53" i="1"/>
  <c r="R53" i="1"/>
  <c r="K53" i="1"/>
  <c r="L53" i="1"/>
  <c r="P1121" i="1"/>
  <c r="Q1121" i="1"/>
  <c r="R1121" i="1"/>
  <c r="J1121" i="1"/>
  <c r="K1121" i="1"/>
  <c r="L1121" i="1"/>
  <c r="A1121" i="1"/>
  <c r="B1121" i="1"/>
  <c r="M1121" i="1"/>
  <c r="N1121" i="1"/>
  <c r="O540" i="1"/>
  <c r="N540" i="1"/>
  <c r="Q540" i="1"/>
  <c r="R540" i="1"/>
  <c r="J540" i="1"/>
  <c r="M540" i="1"/>
  <c r="A540" i="1"/>
  <c r="L540" i="1"/>
  <c r="B540" i="1"/>
  <c r="K540" i="1"/>
  <c r="M565" i="1"/>
  <c r="K565" i="1"/>
  <c r="A565" i="1"/>
  <c r="L565" i="1"/>
  <c r="J565" i="1"/>
  <c r="N565" i="1"/>
  <c r="O565" i="1"/>
  <c r="P565" i="1"/>
  <c r="Q565" i="1"/>
  <c r="R565" i="1"/>
  <c r="J1176" i="1"/>
  <c r="R1176" i="1"/>
  <c r="M1176" i="1"/>
  <c r="A1176" i="1"/>
  <c r="N1176" i="1"/>
  <c r="B1176" i="1"/>
  <c r="O1176" i="1"/>
  <c r="P1176" i="1"/>
  <c r="Q1176" i="1"/>
  <c r="K1176" i="1"/>
  <c r="J263" i="1"/>
  <c r="B263" i="1"/>
  <c r="N263" i="1"/>
  <c r="L263" i="1"/>
  <c r="M263" i="1"/>
  <c r="O263" i="1"/>
  <c r="A263" i="1"/>
  <c r="P263" i="1"/>
  <c r="Q263" i="1"/>
  <c r="R263" i="1"/>
  <c r="L1364" i="1"/>
  <c r="R1364" i="1"/>
  <c r="N1364" i="1"/>
  <c r="O1364" i="1"/>
  <c r="K1364" i="1"/>
  <c r="A1364" i="1"/>
  <c r="Q1364" i="1"/>
  <c r="B1335" i="1"/>
  <c r="O1335" i="1"/>
  <c r="L1335" i="1"/>
  <c r="J1335" i="1"/>
  <c r="K1335" i="1"/>
  <c r="M1335" i="1"/>
  <c r="O73" i="1"/>
  <c r="R1335" i="1"/>
  <c r="Q29" i="1"/>
  <c r="B1200" i="1"/>
  <c r="N409" i="1"/>
  <c r="B409" i="1"/>
  <c r="Q409" i="1"/>
  <c r="K409" i="1"/>
  <c r="L409" i="1"/>
  <c r="L1189" i="1"/>
  <c r="N1189" i="1"/>
  <c r="J1189" i="1"/>
  <c r="Q1189" i="1"/>
  <c r="R1189" i="1"/>
  <c r="J204" i="1"/>
  <c r="Q204" i="1"/>
  <c r="K204" i="1"/>
  <c r="N204" i="1"/>
  <c r="A204" i="1"/>
  <c r="O204" i="1"/>
  <c r="K287" i="1"/>
  <c r="B287" i="1"/>
  <c r="M287" i="1"/>
  <c r="Q287" i="1"/>
  <c r="J287" i="1"/>
  <c r="P1115" i="1"/>
  <c r="L1115" i="1"/>
  <c r="A1115" i="1"/>
  <c r="M1115" i="1"/>
  <c r="B1115" i="1"/>
  <c r="J1115" i="1"/>
  <c r="N1115" i="1"/>
  <c r="O1115" i="1"/>
  <c r="K537" i="1"/>
  <c r="O537" i="1"/>
  <c r="B537" i="1"/>
  <c r="R537" i="1"/>
  <c r="P537" i="1"/>
  <c r="A537" i="1"/>
  <c r="Q537" i="1"/>
  <c r="N537" i="1"/>
  <c r="J537" i="1"/>
  <c r="L537" i="1"/>
  <c r="A13" i="1"/>
  <c r="B13" i="1"/>
  <c r="L37" i="1"/>
  <c r="M37" i="1"/>
  <c r="B37" i="1"/>
  <c r="J37" i="1"/>
  <c r="A37" i="1"/>
  <c r="O37" i="1"/>
  <c r="P37" i="1"/>
  <c r="Q37" i="1"/>
  <c r="K37" i="1"/>
  <c r="N37" i="1"/>
  <c r="R37" i="1"/>
  <c r="L195" i="1"/>
  <c r="B195" i="1"/>
  <c r="J195" i="1"/>
  <c r="K195" i="1"/>
  <c r="N195" i="1"/>
  <c r="O195" i="1"/>
  <c r="P195" i="1"/>
  <c r="Q195" i="1"/>
  <c r="R195" i="1"/>
  <c r="A195" i="1"/>
  <c r="Q1081" i="1"/>
  <c r="R1081" i="1"/>
  <c r="L1081" i="1"/>
  <c r="N1081" i="1"/>
  <c r="O1081" i="1"/>
  <c r="P1081" i="1"/>
  <c r="A1081" i="1"/>
  <c r="B1081" i="1"/>
  <c r="M1081" i="1"/>
  <c r="J1081" i="1"/>
  <c r="B605" i="1"/>
  <c r="O605" i="1"/>
  <c r="A605" i="1"/>
  <c r="L605" i="1"/>
  <c r="J605" i="1"/>
  <c r="R605" i="1"/>
  <c r="K605" i="1"/>
  <c r="M605" i="1"/>
  <c r="N605" i="1"/>
  <c r="P605" i="1"/>
  <c r="A581" i="1"/>
  <c r="K581" i="1"/>
  <c r="P581" i="1"/>
  <c r="O581" i="1"/>
  <c r="Q581" i="1"/>
  <c r="J581" i="1"/>
  <c r="R581" i="1"/>
  <c r="M581" i="1"/>
  <c r="L581" i="1"/>
  <c r="B581" i="1"/>
  <c r="N557" i="1"/>
  <c r="O557" i="1"/>
  <c r="M557" i="1"/>
  <c r="J557" i="1"/>
  <c r="R557" i="1"/>
  <c r="K557" i="1"/>
  <c r="L557" i="1"/>
  <c r="P557" i="1"/>
  <c r="A557" i="1"/>
  <c r="Q557" i="1"/>
  <c r="B1152" i="1"/>
  <c r="M1152" i="1"/>
  <c r="Q1152" i="1"/>
  <c r="A1152" i="1"/>
  <c r="O1152" i="1"/>
  <c r="P1152" i="1"/>
  <c r="J1152" i="1"/>
  <c r="R1152" i="1"/>
  <c r="K1152" i="1"/>
  <c r="L1152" i="1"/>
  <c r="A1168" i="1"/>
  <c r="L1168" i="1"/>
  <c r="K1168" i="1"/>
  <c r="N1168" i="1"/>
  <c r="B1168" i="1"/>
  <c r="O1168" i="1"/>
  <c r="P1168" i="1"/>
  <c r="Q1168" i="1"/>
  <c r="J1168" i="1"/>
  <c r="R1168" i="1"/>
  <c r="J1355" i="1"/>
  <c r="A1355" i="1"/>
  <c r="K1355" i="1"/>
  <c r="M1355" i="1"/>
  <c r="L1355" i="1"/>
  <c r="O1355" i="1"/>
  <c r="P1355" i="1"/>
  <c r="L287" i="1"/>
  <c r="R204" i="1"/>
  <c r="P409" i="1"/>
  <c r="L73" i="1"/>
  <c r="Q1335" i="1"/>
  <c r="N1355" i="1"/>
  <c r="L1176" i="1"/>
  <c r="B565" i="1"/>
  <c r="K1081" i="1"/>
  <c r="K1318" i="1"/>
  <c r="R1318" i="1"/>
  <c r="B1318" i="1"/>
  <c r="N210" i="1"/>
  <c r="J210" i="1"/>
  <c r="M210" i="1"/>
  <c r="Q210" i="1"/>
  <c r="A210" i="1"/>
  <c r="O210" i="1"/>
  <c r="R210" i="1"/>
  <c r="K210" i="1"/>
  <c r="B210" i="1"/>
  <c r="P210" i="1"/>
  <c r="L1101" i="1"/>
  <c r="A1101" i="1"/>
  <c r="N1101" i="1"/>
  <c r="B1101" i="1"/>
  <c r="P1101" i="1"/>
  <c r="Q1101" i="1"/>
  <c r="J1101" i="1"/>
  <c r="R1101" i="1"/>
  <c r="K359" i="1"/>
  <c r="B35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7" i="1"/>
  <c r="M597" i="1"/>
  <c r="Q597" i="1"/>
  <c r="J597" i="1"/>
  <c r="K597" i="1"/>
  <c r="L597" i="1"/>
  <c r="A597" i="1"/>
  <c r="O597" i="1"/>
  <c r="B597" i="1"/>
  <c r="N597" i="1"/>
  <c r="P589" i="1"/>
  <c r="R589" i="1"/>
  <c r="Q589" i="1"/>
  <c r="J589" i="1"/>
  <c r="K589" i="1"/>
  <c r="M589" i="1"/>
  <c r="L589" i="1"/>
  <c r="A589" i="1"/>
  <c r="O589" i="1"/>
  <c r="B589" i="1"/>
  <c r="Q573" i="1"/>
  <c r="N573" i="1"/>
  <c r="O573" i="1"/>
  <c r="P573" i="1"/>
  <c r="J573" i="1"/>
  <c r="R573" i="1"/>
  <c r="K573" i="1"/>
  <c r="M573" i="1"/>
  <c r="A573" i="1"/>
  <c r="L573" i="1"/>
  <c r="R549" i="1"/>
  <c r="L549" i="1"/>
  <c r="B549" i="1"/>
  <c r="M549" i="1"/>
  <c r="J549" i="1"/>
  <c r="K549" i="1"/>
  <c r="N549" i="1"/>
  <c r="O549" i="1"/>
  <c r="Q549" i="1"/>
  <c r="P1073" i="1"/>
  <c r="O1073" i="1"/>
  <c r="J1073" i="1"/>
  <c r="M1073" i="1"/>
  <c r="N1073" i="1"/>
  <c r="A1073" i="1"/>
  <c r="B1073" i="1"/>
  <c r="Q1073" i="1"/>
  <c r="R1073" i="1"/>
  <c r="L1073" i="1"/>
  <c r="A271" i="1"/>
  <c r="N271" i="1"/>
  <c r="L271" i="1"/>
  <c r="K271" i="1"/>
  <c r="M271" i="1"/>
  <c r="O271" i="1"/>
  <c r="B271" i="1"/>
  <c r="P271" i="1"/>
  <c r="Q271" i="1"/>
  <c r="J271" i="1"/>
  <c r="R1345" i="1"/>
  <c r="Q1345" i="1"/>
  <c r="K1345" i="1"/>
  <c r="B1345" i="1"/>
  <c r="M1345" i="1"/>
  <c r="O1345" i="1"/>
  <c r="N1345" i="1"/>
  <c r="R287" i="1"/>
  <c r="B204" i="1"/>
  <c r="M409" i="1"/>
  <c r="Q1263" i="1"/>
  <c r="K73" i="1"/>
  <c r="A1335" i="1"/>
  <c r="B1355" i="1"/>
  <c r="O65" i="1"/>
  <c r="M1168" i="1"/>
  <c r="B573" i="1"/>
  <c r="O1121" i="1"/>
  <c r="O1263" i="1"/>
  <c r="A73" i="1"/>
  <c r="L1345" i="1"/>
  <c r="J1364" i="1"/>
  <c r="N581" i="1"/>
  <c r="Q191" i="1"/>
  <c r="M537" i="1"/>
  <c r="L65" i="1"/>
  <c r="O287" i="1"/>
  <c r="O1189" i="1"/>
  <c r="J409" i="1"/>
  <c r="K1263" i="1"/>
  <c r="P1345" i="1"/>
  <c r="P1364" i="1"/>
  <c r="M1101" i="1"/>
  <c r="N589" i="1"/>
  <c r="M195" i="1"/>
  <c r="M1189" i="1"/>
  <c r="J1345" i="1"/>
  <c r="M1364" i="1"/>
  <c r="K1101" i="1"/>
  <c r="R271" i="1"/>
  <c r="P597" i="1"/>
  <c r="A287" i="1"/>
  <c r="A409" i="1"/>
  <c r="J1263" i="1"/>
  <c r="Q245" i="1"/>
  <c r="N1152" i="1"/>
  <c r="B61" i="1"/>
  <c r="P204" i="1"/>
  <c r="K1189" i="1"/>
  <c r="M1263" i="1"/>
  <c r="R73" i="1"/>
  <c r="P1335" i="1"/>
  <c r="A1345" i="1"/>
  <c r="B1364" i="1"/>
  <c r="A245" i="1"/>
  <c r="K263" i="1"/>
  <c r="P549" i="1"/>
  <c r="Q605" i="1"/>
  <c r="A53" i="1"/>
  <c r="J288" i="1"/>
  <c r="K232" i="1"/>
  <c r="B232" i="1"/>
  <c r="J206" i="1"/>
  <c r="Q1187" i="1"/>
  <c r="L1235" i="1"/>
  <c r="M1337" i="1"/>
  <c r="B1337" i="1"/>
  <c r="N1347" i="1"/>
  <c r="P1357" i="1"/>
  <c r="Q1366" i="1"/>
  <c r="J1366" i="1"/>
  <c r="P290" i="1"/>
  <c r="Q234" i="1"/>
  <c r="B234" i="1"/>
  <c r="M203" i="1"/>
  <c r="R1185" i="1"/>
  <c r="N575" i="1"/>
  <c r="P69" i="1"/>
  <c r="M569" i="1"/>
  <c r="P71" i="1"/>
  <c r="J1278" i="1"/>
  <c r="Q1277" i="1"/>
  <c r="B1192" i="1"/>
  <c r="M238" i="1"/>
  <c r="O212" i="1"/>
  <c r="R1254" i="1"/>
  <c r="R1199" i="1"/>
  <c r="L230" i="1"/>
  <c r="K1184" i="1"/>
  <c r="J1331" i="1"/>
  <c r="P1351" i="1"/>
  <c r="B1361" i="1"/>
  <c r="P1322" i="1"/>
  <c r="O551" i="1"/>
  <c r="A567" i="1"/>
  <c r="N607" i="1"/>
  <c r="B19" i="1"/>
  <c r="J214" i="1"/>
  <c r="P545" i="1"/>
  <c r="O1330" i="1"/>
  <c r="O1271" i="1"/>
  <c r="J599" i="1"/>
  <c r="Q288" i="1"/>
  <c r="O232" i="1"/>
  <c r="A232" i="1"/>
  <c r="Q206" i="1"/>
  <c r="P1187" i="1"/>
  <c r="K1235" i="1"/>
  <c r="L1337" i="1"/>
  <c r="A1337" i="1"/>
  <c r="P1347" i="1"/>
  <c r="O1357" i="1"/>
  <c r="P1366" i="1"/>
  <c r="A1366" i="1"/>
  <c r="O290" i="1"/>
  <c r="M234" i="1"/>
  <c r="A234" i="1"/>
  <c r="L203" i="1"/>
  <c r="J1185" i="1"/>
  <c r="M575" i="1"/>
  <c r="O69" i="1"/>
  <c r="L569" i="1"/>
  <c r="O71" i="1"/>
  <c r="P1278" i="1"/>
  <c r="A1277" i="1"/>
  <c r="A1192" i="1"/>
  <c r="M212" i="1"/>
  <c r="B1322" i="1"/>
  <c r="N551" i="1"/>
  <c r="R591" i="1"/>
  <c r="O198" i="1"/>
  <c r="O35" i="1"/>
  <c r="R575" i="1"/>
  <c r="L575" i="1"/>
  <c r="N71" i="1"/>
  <c r="B1278" i="1"/>
  <c r="B1277" i="1"/>
  <c r="K236" i="1"/>
  <c r="R212" i="1"/>
  <c r="L244" i="1"/>
  <c r="L551" i="1"/>
  <c r="O591" i="1"/>
  <c r="N198" i="1"/>
  <c r="L35" i="1"/>
  <c r="Q159" i="1"/>
  <c r="P1174" i="1"/>
  <c r="N408" i="1"/>
  <c r="P408" i="1"/>
  <c r="J408" i="1"/>
  <c r="B408" i="1"/>
  <c r="M408" i="1"/>
  <c r="L408" i="1"/>
  <c r="B1184" i="1"/>
  <c r="M1184" i="1"/>
  <c r="P1184" i="1"/>
  <c r="J1184" i="1"/>
  <c r="O1184" i="1"/>
  <c r="R1184" i="1"/>
  <c r="K151" i="1"/>
  <c r="B151" i="1"/>
  <c r="P151" i="1"/>
  <c r="N151" i="1"/>
  <c r="O151" i="1"/>
  <c r="R151" i="1"/>
  <c r="A151" i="1"/>
  <c r="R230" i="1"/>
  <c r="Q230" i="1"/>
  <c r="B230" i="1"/>
  <c r="M230" i="1"/>
  <c r="N230" i="1"/>
  <c r="P230" i="1"/>
  <c r="J230" i="1"/>
  <c r="A291" i="1"/>
  <c r="O291" i="1"/>
  <c r="Q291" i="1"/>
  <c r="N291" i="1"/>
  <c r="J291" i="1"/>
  <c r="L291" i="1"/>
  <c r="J1112" i="1"/>
  <c r="L1112" i="1"/>
  <c r="M1112" i="1"/>
  <c r="J1116" i="1"/>
  <c r="O1116" i="1"/>
  <c r="K1116" i="1"/>
  <c r="A1232" i="1"/>
  <c r="R1232" i="1"/>
  <c r="M1232" i="1"/>
  <c r="B1232" i="1"/>
  <c r="O1266" i="1"/>
  <c r="B1266" i="1"/>
  <c r="R1266" i="1"/>
  <c r="K1266" i="1"/>
  <c r="N1271" i="1"/>
  <c r="M1271" i="1"/>
  <c r="K1271" i="1"/>
  <c r="J1271" i="1"/>
  <c r="L1295" i="1"/>
  <c r="J1295" i="1"/>
  <c r="O1295" i="1"/>
  <c r="P1295" i="1"/>
  <c r="Q1321" i="1"/>
  <c r="O1321" i="1"/>
  <c r="R1321" i="1"/>
  <c r="K1361" i="1"/>
  <c r="O1361" i="1"/>
  <c r="Q1361" i="1"/>
  <c r="L1361" i="1"/>
  <c r="N1361" i="1"/>
  <c r="J1361" i="1"/>
  <c r="R1351" i="1"/>
  <c r="B1351" i="1"/>
  <c r="O1351" i="1"/>
  <c r="Q1351" i="1"/>
  <c r="N1351" i="1"/>
  <c r="L1351" i="1"/>
  <c r="B1341" i="1"/>
  <c r="J1341" i="1"/>
  <c r="P1341" i="1"/>
  <c r="A1341" i="1"/>
  <c r="R1341" i="1"/>
  <c r="K1341" i="1"/>
  <c r="O1341" i="1"/>
  <c r="Q1331" i="1"/>
  <c r="P1331" i="1"/>
  <c r="R1331" i="1"/>
  <c r="A1331" i="1"/>
  <c r="M1331" i="1"/>
  <c r="K1331" i="1"/>
  <c r="J575" i="1"/>
  <c r="B575" i="1"/>
  <c r="O1277" i="1"/>
  <c r="M1192" i="1"/>
  <c r="R236" i="1"/>
  <c r="J244" i="1"/>
  <c r="P1068" i="1"/>
  <c r="O300" i="1"/>
  <c r="N591" i="1"/>
  <c r="L198" i="1"/>
  <c r="K35" i="1"/>
  <c r="O1111" i="1"/>
  <c r="N1111" i="1"/>
  <c r="Q1111" i="1"/>
  <c r="J1111" i="1"/>
  <c r="K1111" i="1"/>
  <c r="B1111" i="1"/>
  <c r="L1199" i="1"/>
  <c r="B1199" i="1"/>
  <c r="N1199" i="1"/>
  <c r="J1199" i="1"/>
  <c r="K1199" i="1"/>
  <c r="P1199" i="1"/>
  <c r="A1233" i="1"/>
  <c r="P1233" i="1"/>
  <c r="R1233" i="1"/>
  <c r="K1233" i="1"/>
  <c r="M1233" i="1"/>
  <c r="B1233" i="1"/>
  <c r="J1254" i="1"/>
  <c r="A1254" i="1"/>
  <c r="K1254" i="1"/>
  <c r="O1254" i="1"/>
  <c r="Q1254" i="1"/>
  <c r="B1254" i="1"/>
  <c r="N1272" i="1"/>
  <c r="P1272" i="1"/>
  <c r="M1272" i="1"/>
  <c r="Q1272" i="1"/>
  <c r="A1272" i="1"/>
  <c r="L1272" i="1"/>
  <c r="A1296" i="1"/>
  <c r="N1296" i="1"/>
  <c r="Q1296" i="1"/>
  <c r="P1296" i="1"/>
  <c r="J1296" i="1"/>
  <c r="K1296" i="1"/>
  <c r="L214" i="1"/>
  <c r="Q214" i="1"/>
  <c r="N214" i="1"/>
  <c r="O214" i="1"/>
  <c r="B214" i="1"/>
  <c r="R214" i="1"/>
  <c r="M214" i="1"/>
  <c r="P214" i="1"/>
  <c r="B296" i="1"/>
  <c r="A296" i="1"/>
  <c r="Q296" i="1"/>
  <c r="K296" i="1"/>
  <c r="M240" i="1"/>
  <c r="B240" i="1"/>
  <c r="R240" i="1"/>
  <c r="J240" i="1"/>
  <c r="Q240" i="1"/>
  <c r="L240" i="1"/>
  <c r="O240" i="1"/>
  <c r="L1117" i="1"/>
  <c r="M1117" i="1"/>
  <c r="N1117" i="1"/>
  <c r="B1117" i="1"/>
  <c r="J1117" i="1"/>
  <c r="R1117" i="1"/>
  <c r="O1117" i="1"/>
  <c r="A1117" i="1"/>
  <c r="N533" i="1"/>
  <c r="J533" i="1"/>
  <c r="Q533" i="1"/>
  <c r="K533" i="1"/>
  <c r="B533" i="1"/>
  <c r="R533" i="1"/>
  <c r="O533" i="1"/>
  <c r="P533"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194" i="1"/>
  <c r="Q1194" i="1"/>
  <c r="J1194" i="1"/>
  <c r="L1194" i="1"/>
  <c r="R1194" i="1"/>
  <c r="O1077" i="1"/>
  <c r="Q1077" i="1"/>
  <c r="R1077" i="1"/>
  <c r="L1077" i="1"/>
  <c r="B1077" i="1"/>
  <c r="N1077" i="1"/>
  <c r="P1077" i="1"/>
  <c r="J1077" i="1"/>
  <c r="O601" i="1"/>
  <c r="N601" i="1"/>
  <c r="P601" i="1"/>
  <c r="B601" i="1"/>
  <c r="Q601" i="1"/>
  <c r="A601" i="1"/>
  <c r="J601" i="1"/>
  <c r="A593" i="1"/>
  <c r="K593" i="1"/>
  <c r="L593" i="1"/>
  <c r="N593" i="1"/>
  <c r="O593" i="1"/>
  <c r="P593" i="1"/>
  <c r="J593" i="1"/>
  <c r="R593" i="1"/>
  <c r="L585" i="1"/>
  <c r="Q585" i="1"/>
  <c r="A585" i="1"/>
  <c r="P585" i="1"/>
  <c r="B585" i="1"/>
  <c r="N585" i="1"/>
  <c r="K585" i="1"/>
  <c r="L577" i="1"/>
  <c r="N577" i="1"/>
  <c r="J577" i="1"/>
  <c r="O577" i="1"/>
  <c r="P577" i="1"/>
  <c r="A577" i="1"/>
  <c r="R577" i="1"/>
  <c r="Q577" i="1"/>
  <c r="Q561" i="1"/>
  <c r="O561" i="1"/>
  <c r="J561" i="1"/>
  <c r="L561" i="1"/>
  <c r="K561" i="1"/>
  <c r="Q545" i="1"/>
  <c r="M545" i="1"/>
  <c r="A545" i="1"/>
  <c r="K545" i="1"/>
  <c r="R545" i="1"/>
  <c r="N545" i="1"/>
  <c r="O545" i="1"/>
  <c r="B545" i="1"/>
  <c r="L251" i="1"/>
  <c r="M251" i="1"/>
  <c r="Q251" i="1"/>
  <c r="B251" i="1"/>
  <c r="J251" i="1"/>
  <c r="R251" i="1"/>
  <c r="L1180" i="1"/>
  <c r="N1180" i="1"/>
  <c r="Q1180" i="1"/>
  <c r="P1180" i="1"/>
  <c r="K1180" i="1"/>
  <c r="R1360" i="1"/>
  <c r="A1360" i="1"/>
  <c r="L1360" i="1"/>
  <c r="M1360" i="1"/>
  <c r="N1360" i="1"/>
  <c r="B1360" i="1"/>
  <c r="K1360" i="1"/>
  <c r="R1350" i="1"/>
  <c r="A1350" i="1"/>
  <c r="Q1350" i="1"/>
  <c r="M1350" i="1"/>
  <c r="P1350" i="1"/>
  <c r="B1350" i="1"/>
  <c r="L1350" i="1"/>
  <c r="K1350" i="1"/>
  <c r="N1350" i="1"/>
  <c r="N1340" i="1"/>
  <c r="O1340" i="1"/>
  <c r="P1340" i="1"/>
  <c r="R1340" i="1"/>
  <c r="L1340" i="1"/>
  <c r="Q1340" i="1"/>
  <c r="Q1330" i="1"/>
  <c r="A1330" i="1"/>
  <c r="M1330" i="1"/>
  <c r="P1330" i="1"/>
  <c r="N1330" i="1"/>
  <c r="R1330" i="1"/>
  <c r="J1330" i="1"/>
  <c r="L1330" i="1"/>
  <c r="M288" i="1"/>
  <c r="N288" i="1"/>
  <c r="L232" i="1"/>
  <c r="M206" i="1"/>
  <c r="A206" i="1"/>
  <c r="M1187" i="1"/>
  <c r="Q1235" i="1"/>
  <c r="Q1337" i="1"/>
  <c r="R1347" i="1"/>
  <c r="A1347" i="1"/>
  <c r="L1357" i="1"/>
  <c r="M1366" i="1"/>
  <c r="K290" i="1"/>
  <c r="L290" i="1"/>
  <c r="R234" i="1"/>
  <c r="Q203" i="1"/>
  <c r="B203" i="1"/>
  <c r="O1185" i="1"/>
  <c r="K575" i="1"/>
  <c r="A575" i="1"/>
  <c r="R69" i="1"/>
  <c r="P569" i="1"/>
  <c r="J569" i="1"/>
  <c r="O1296" i="1"/>
  <c r="O1272" i="1"/>
  <c r="O1233" i="1"/>
  <c r="L1111" i="1"/>
  <c r="K291" i="1"/>
  <c r="Q151" i="1"/>
  <c r="R408" i="1"/>
  <c r="Q1341" i="1"/>
  <c r="A1351" i="1"/>
  <c r="P1117" i="1"/>
  <c r="N240" i="1"/>
  <c r="B577" i="1"/>
  <c r="L190" i="1"/>
  <c r="O1360" i="1"/>
  <c r="M1194" i="1"/>
  <c r="Q1256" i="1"/>
  <c r="K1256" i="1"/>
  <c r="M1256" i="1"/>
  <c r="O1256" i="1"/>
  <c r="A1256" i="1"/>
  <c r="L1256" i="1"/>
  <c r="P1256" i="1"/>
  <c r="R1256" i="1"/>
  <c r="P1274" i="1"/>
  <c r="M1274" i="1"/>
  <c r="L212" i="1"/>
  <c r="N212" i="1"/>
  <c r="J212" i="1"/>
  <c r="K212" i="1"/>
  <c r="A212" i="1"/>
  <c r="Q212" i="1"/>
  <c r="L236" i="1"/>
  <c r="O236" i="1"/>
  <c r="P236" i="1"/>
  <c r="B236" i="1"/>
  <c r="Q236" i="1"/>
  <c r="M236" i="1"/>
  <c r="J238" i="1"/>
  <c r="A238" i="1"/>
  <c r="L238" i="1"/>
  <c r="K238" i="1"/>
  <c r="O238" i="1"/>
  <c r="N238" i="1"/>
  <c r="O1192" i="1"/>
  <c r="N1192" i="1"/>
  <c r="Q1192" i="1"/>
  <c r="R1192" i="1"/>
  <c r="L1277" i="1"/>
  <c r="P1277" i="1"/>
  <c r="J1277" i="1"/>
  <c r="Q1278" i="1"/>
  <c r="A1278" i="1"/>
  <c r="M1278" i="1"/>
  <c r="O1278" i="1"/>
  <c r="B71" i="1"/>
  <c r="L71" i="1"/>
  <c r="K71" i="1"/>
  <c r="A71" i="1"/>
  <c r="R71" i="1"/>
  <c r="J159" i="1"/>
  <c r="L159" i="1"/>
  <c r="N159" i="1"/>
  <c r="P159" i="1"/>
  <c r="M159" i="1"/>
  <c r="A159" i="1"/>
  <c r="K159" i="1"/>
  <c r="B535" i="1"/>
  <c r="Q535" i="1"/>
  <c r="A535" i="1"/>
  <c r="L535" i="1"/>
  <c r="P535"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123" i="1"/>
  <c r="O1123" i="1"/>
  <c r="B1123" i="1"/>
  <c r="M1123" i="1"/>
  <c r="N1123" i="1"/>
  <c r="Q1123" i="1"/>
  <c r="A1123" i="1"/>
  <c r="L1079" i="1"/>
  <c r="J1079" i="1"/>
  <c r="P1079" i="1"/>
  <c r="N1079" i="1"/>
  <c r="O1079" i="1"/>
  <c r="A538" i="1"/>
  <c r="L538" i="1"/>
  <c r="P538" i="1"/>
  <c r="Q538" i="1"/>
  <c r="M538" i="1"/>
  <c r="B607" i="1"/>
  <c r="M607" i="1"/>
  <c r="J607" i="1"/>
  <c r="L607" i="1"/>
  <c r="K607" i="1"/>
  <c r="P607" i="1"/>
  <c r="M599" i="1"/>
  <c r="L599" i="1"/>
  <c r="K599" i="1"/>
  <c r="B599" i="1"/>
  <c r="Q591" i="1"/>
  <c r="K591" i="1"/>
  <c r="A591" i="1"/>
  <c r="M591" i="1"/>
  <c r="J591" i="1"/>
  <c r="B591" i="1"/>
  <c r="P591" i="1"/>
  <c r="M583" i="1"/>
  <c r="Q583" i="1"/>
  <c r="B583" i="1"/>
  <c r="L583" i="1"/>
  <c r="O583" i="1"/>
  <c r="R583" i="1"/>
  <c r="P583" i="1"/>
  <c r="M567" i="1"/>
  <c r="O567" i="1"/>
  <c r="Q567" i="1"/>
  <c r="R567" i="1"/>
  <c r="B567" i="1"/>
  <c r="K567" i="1"/>
  <c r="J559" i="1"/>
  <c r="N559" i="1"/>
  <c r="M559" i="1"/>
  <c r="R559" i="1"/>
  <c r="Q559" i="1"/>
  <c r="A559" i="1"/>
  <c r="A551" i="1"/>
  <c r="Q551" i="1"/>
  <c r="P551" i="1"/>
  <c r="M551" i="1"/>
  <c r="K551" i="1"/>
  <c r="R551" i="1"/>
  <c r="O543" i="1"/>
  <c r="A543" i="1"/>
  <c r="M543" i="1"/>
  <c r="J543" i="1"/>
  <c r="R543" i="1"/>
  <c r="L543" i="1"/>
  <c r="L300" i="1"/>
  <c r="A300" i="1"/>
  <c r="Q300" i="1"/>
  <c r="R300" i="1"/>
  <c r="B300" i="1"/>
  <c r="K300" i="1"/>
  <c r="P300" i="1"/>
  <c r="M1174" i="1"/>
  <c r="L1174" i="1"/>
  <c r="Q1174" i="1"/>
  <c r="N1174" i="1"/>
  <c r="O1174" i="1"/>
  <c r="A1174" i="1"/>
  <c r="A1068" i="1"/>
  <c r="L1068" i="1"/>
  <c r="J1068" i="1"/>
  <c r="B1068" i="1"/>
  <c r="R1068" i="1"/>
  <c r="N1068" i="1"/>
  <c r="Q1068" i="1"/>
  <c r="K1068" i="1"/>
  <c r="J1322" i="1"/>
  <c r="R1322" i="1"/>
  <c r="L1322" i="1"/>
  <c r="Q1322" i="1"/>
  <c r="M1322" i="1"/>
  <c r="O1322" i="1"/>
  <c r="L269" i="1"/>
  <c r="K269" i="1"/>
  <c r="P269" i="1"/>
  <c r="J269" i="1"/>
  <c r="N269" i="1"/>
  <c r="O269" i="1"/>
  <c r="M244" i="1"/>
  <c r="P244" i="1"/>
  <c r="Q244" i="1"/>
  <c r="R244" i="1"/>
  <c r="K244" i="1"/>
  <c r="N244" i="1"/>
  <c r="O244" i="1"/>
  <c r="B491" i="1"/>
  <c r="O491" i="1"/>
  <c r="Q491" i="1"/>
  <c r="R491" i="1"/>
  <c r="P483" i="1"/>
  <c r="A483" i="1"/>
  <c r="O483" i="1"/>
  <c r="L483" i="1"/>
  <c r="A1061" i="1"/>
  <c r="R1061" i="1"/>
  <c r="N1029" i="1"/>
  <c r="M1029" i="1"/>
  <c r="K288" i="1"/>
  <c r="R1187" i="1"/>
  <c r="N1235" i="1"/>
  <c r="J1357" i="1"/>
  <c r="J290" i="1"/>
  <c r="L1185" i="1"/>
  <c r="K69" i="1"/>
  <c r="O569" i="1"/>
  <c r="J71" i="1"/>
  <c r="K1278" i="1"/>
  <c r="K1277" i="1"/>
  <c r="J1192" i="1"/>
  <c r="Q238" i="1"/>
  <c r="A236" i="1"/>
  <c r="L1296" i="1"/>
  <c r="M1254" i="1"/>
  <c r="L1233" i="1"/>
  <c r="O1199" i="1"/>
  <c r="P1111" i="1"/>
  <c r="K230" i="1"/>
  <c r="N1184" i="1"/>
  <c r="A408" i="1"/>
  <c r="L1341" i="1"/>
  <c r="R1361" i="1"/>
  <c r="N1322" i="1"/>
  <c r="J300" i="1"/>
  <c r="N567" i="1"/>
  <c r="Q607" i="1"/>
  <c r="J1123" i="1"/>
  <c r="O51" i="1"/>
  <c r="M19" i="1"/>
  <c r="Q1117" i="1"/>
  <c r="A240" i="1"/>
  <c r="B593" i="1"/>
  <c r="R41" i="1"/>
  <c r="M533" i="1"/>
  <c r="J1256" i="1"/>
  <c r="P1360" i="1"/>
  <c r="K1321" i="1"/>
  <c r="B543" i="1"/>
  <c r="R43" i="1"/>
  <c r="R296" i="1"/>
  <c r="M561" i="1"/>
  <c r="J228" i="1"/>
  <c r="P1191" i="1"/>
  <c r="A1191" i="1"/>
  <c r="O1113" i="1"/>
  <c r="B1113" i="1"/>
  <c r="N1113" i="1"/>
  <c r="M1113" i="1"/>
  <c r="O1231" i="1"/>
  <c r="B1231" i="1"/>
  <c r="Q1231" i="1"/>
  <c r="M1231" i="1"/>
  <c r="J1231" i="1"/>
  <c r="A1270" i="1"/>
  <c r="N1270" i="1"/>
  <c r="R1270" i="1"/>
  <c r="Q1270" i="1"/>
  <c r="J216" i="1"/>
  <c r="Q216" i="1"/>
  <c r="A216" i="1"/>
  <c r="N216" i="1"/>
  <c r="B321" i="1"/>
  <c r="A321" i="1"/>
  <c r="B313" i="1"/>
  <c r="P1162" i="1"/>
  <c r="O1162" i="1"/>
  <c r="B171" i="1"/>
  <c r="A171" i="1"/>
  <c r="N171" i="1"/>
  <c r="P171" i="1"/>
  <c r="O171" i="1"/>
  <c r="O536" i="1"/>
  <c r="Q536" i="1"/>
  <c r="K36" i="1"/>
  <c r="A36" i="1"/>
  <c r="N60" i="1"/>
  <c r="L60" i="1"/>
  <c r="N196" i="1"/>
  <c r="P196" i="1"/>
  <c r="M197" i="1"/>
  <c r="L536" i="1"/>
  <c r="N494" i="1"/>
  <c r="K494" i="1"/>
  <c r="R494" i="1"/>
  <c r="K1058" i="1"/>
  <c r="K946" i="1"/>
  <c r="N1044" i="1"/>
  <c r="M1044" i="1"/>
  <c r="B988" i="1"/>
  <c r="R988" i="1"/>
  <c r="P948" i="1"/>
  <c r="N948" i="1"/>
  <c r="N1160" i="1"/>
  <c r="P167" i="1"/>
  <c r="N498" i="1"/>
  <c r="P522" i="1"/>
  <c r="L1028" i="1"/>
  <c r="M970" i="1"/>
  <c r="N1034" i="1"/>
  <c r="R1034" i="1"/>
  <c r="L932" i="1"/>
  <c r="B1002" i="1"/>
  <c r="K1249" i="1"/>
  <c r="M1249" i="1"/>
  <c r="N1249" i="1"/>
  <c r="B1249" i="1"/>
  <c r="Q1249" i="1"/>
  <c r="R1249" i="1"/>
  <c r="O1249" i="1"/>
  <c r="O1241" i="1"/>
  <c r="N1241" i="1"/>
  <c r="P1241" i="1"/>
  <c r="R1241" i="1"/>
  <c r="B1241" i="1"/>
  <c r="A1241" i="1"/>
  <c r="M1241" i="1"/>
  <c r="K1313" i="1"/>
  <c r="L1313" i="1"/>
  <c r="M1313" i="1"/>
  <c r="P1313" i="1"/>
  <c r="B1313" i="1"/>
  <c r="A1313" i="1"/>
  <c r="Q1313" i="1"/>
  <c r="R1313" i="1"/>
  <c r="N1313" i="1"/>
  <c r="R1305" i="1"/>
  <c r="L1305" i="1"/>
  <c r="M1305" i="1"/>
  <c r="P1305" i="1"/>
  <c r="K1305" i="1"/>
  <c r="N1305" i="1"/>
  <c r="O1305" i="1"/>
  <c r="A1305" i="1"/>
  <c r="A821" i="1"/>
  <c r="B821" i="1"/>
  <c r="N793" i="1"/>
  <c r="A793" i="1"/>
  <c r="L542" i="1"/>
  <c r="R590" i="1"/>
  <c r="N1163" i="1"/>
  <c r="M516" i="1"/>
  <c r="P523" i="1"/>
  <c r="R523" i="1"/>
  <c r="Q507" i="1"/>
  <c r="N507" i="1"/>
  <c r="N499" i="1"/>
  <c r="L499" i="1"/>
  <c r="A964" i="1"/>
  <c r="Q1305" i="1"/>
  <c r="B499" i="1"/>
  <c r="N515" i="1"/>
  <c r="L506" i="1"/>
  <c r="O506" i="1"/>
  <c r="Q1058" i="1"/>
  <c r="A988" i="1"/>
  <c r="O1034" i="1"/>
  <c r="Q1042" i="1"/>
  <c r="A774" i="1"/>
  <c r="J774" i="1"/>
  <c r="A766" i="1"/>
  <c r="J766" i="1"/>
  <c r="B766" i="1"/>
  <c r="R766" i="1"/>
  <c r="K766" i="1"/>
  <c r="Q766" i="1"/>
  <c r="L766" i="1"/>
  <c r="N766" i="1"/>
  <c r="K758" i="1"/>
  <c r="P758" i="1"/>
  <c r="J758" i="1"/>
  <c r="R758" i="1"/>
  <c r="M758" i="1"/>
  <c r="M750" i="1"/>
  <c r="B750" i="1"/>
  <c r="P742" i="1"/>
  <c r="N742" i="1"/>
  <c r="B742" i="1"/>
  <c r="O742" i="1"/>
  <c r="R742" i="1"/>
  <c r="N734" i="1"/>
  <c r="O734" i="1"/>
  <c r="P734" i="1"/>
  <c r="A734" i="1"/>
  <c r="J734" i="1"/>
  <c r="K734" i="1"/>
  <c r="Q734" i="1"/>
  <c r="B726" i="1"/>
  <c r="R726" i="1"/>
  <c r="K726" i="1"/>
  <c r="O726" i="1"/>
  <c r="M718" i="1"/>
  <c r="Q718" i="1"/>
  <c r="B718" i="1"/>
  <c r="R718" i="1"/>
  <c r="K718" i="1"/>
  <c r="K702" i="1"/>
  <c r="Q702" i="1"/>
  <c r="L702" i="1"/>
  <c r="M702" i="1"/>
  <c r="N702" i="1"/>
  <c r="P702" i="1"/>
  <c r="B694" i="1"/>
  <c r="O694" i="1"/>
  <c r="A694" i="1"/>
  <c r="L694" i="1"/>
  <c r="N694" i="1"/>
  <c r="J694" i="1"/>
  <c r="A686" i="1"/>
  <c r="O686" i="1"/>
  <c r="P686" i="1"/>
  <c r="K686" i="1"/>
  <c r="B678" i="1"/>
  <c r="A678" i="1"/>
  <c r="K670" i="1"/>
  <c r="Q670" i="1"/>
  <c r="M670" i="1"/>
  <c r="L662" i="1"/>
  <c r="O662" i="1"/>
  <c r="R662" i="1"/>
  <c r="Q662" i="1"/>
  <c r="K662" i="1"/>
  <c r="M662" i="1"/>
  <c r="N654" i="1"/>
  <c r="A654" i="1"/>
  <c r="R654" i="1"/>
  <c r="B654" i="1"/>
  <c r="K654" i="1"/>
  <c r="M654" i="1"/>
  <c r="J654" i="1"/>
  <c r="P654" i="1"/>
  <c r="M646" i="1"/>
  <c r="J646" i="1"/>
  <c r="J638" i="1"/>
  <c r="A638" i="1"/>
  <c r="P638" i="1"/>
  <c r="K638" i="1"/>
  <c r="B630" i="1"/>
  <c r="Q630" i="1"/>
  <c r="N622" i="1"/>
  <c r="M622" i="1"/>
  <c r="J622" i="1"/>
  <c r="O614" i="1"/>
  <c r="J614" i="1"/>
  <c r="B1305" i="1"/>
  <c r="Q1055" i="1"/>
  <c r="O953" i="1"/>
  <c r="M977" i="1"/>
  <c r="P993" i="1"/>
  <c r="B993" i="1"/>
  <c r="A1009" i="1"/>
  <c r="A1017" i="1"/>
  <c r="K1033" i="1"/>
  <c r="L1041" i="1"/>
  <c r="A1049" i="1"/>
  <c r="O1023" i="1"/>
  <c r="A929" i="1"/>
  <c r="N945" i="1"/>
  <c r="P961" i="1"/>
  <c r="L969" i="1"/>
  <c r="Q985" i="1"/>
  <c r="Q1025" i="1"/>
  <c r="P1057" i="1"/>
  <c r="P935" i="1"/>
  <c r="Q935" i="1"/>
  <c r="Q983" i="1"/>
  <c r="R1039" i="1"/>
  <c r="A1039" i="1"/>
  <c r="P959" i="1"/>
  <c r="A959" i="1"/>
  <c r="K1007" i="1"/>
  <c r="L1031" i="1"/>
  <c r="P951" i="1"/>
  <c r="M927" i="1"/>
  <c r="M1047" i="1"/>
  <c r="R617" i="1"/>
  <c r="N625" i="1"/>
  <c r="O633" i="1"/>
  <c r="B633" i="1"/>
  <c r="L641" i="1"/>
  <c r="Q649" i="1"/>
  <c r="P657" i="1"/>
  <c r="J657" i="1"/>
  <c r="M665" i="1"/>
  <c r="N673" i="1"/>
  <c r="A673" i="1"/>
  <c r="R681" i="1"/>
  <c r="P689" i="1"/>
  <c r="O697" i="1"/>
  <c r="B697" i="1"/>
  <c r="J705" i="1"/>
  <c r="L713" i="1"/>
  <c r="O721" i="1"/>
  <c r="O729" i="1"/>
  <c r="O737" i="1"/>
  <c r="N745" i="1"/>
  <c r="N753" i="1"/>
  <c r="N761" i="1"/>
  <c r="A761" i="1"/>
  <c r="A769" i="1"/>
  <c r="A777" i="1"/>
  <c r="N775" i="1"/>
  <c r="K775" i="1"/>
  <c r="N751" i="1"/>
  <c r="L751" i="1"/>
  <c r="J803" i="1"/>
  <c r="N803" i="1"/>
  <c r="B803" i="1"/>
  <c r="N967" i="1"/>
  <c r="K617" i="1"/>
  <c r="B617" i="1"/>
  <c r="L625" i="1"/>
  <c r="Q633" i="1"/>
  <c r="P641" i="1"/>
  <c r="J641" i="1"/>
  <c r="M649" i="1"/>
  <c r="K657" i="1"/>
  <c r="A657" i="1"/>
  <c r="R665" i="1"/>
  <c r="Q673" i="1"/>
  <c r="P681" i="1"/>
  <c r="B681" i="1"/>
  <c r="N689" i="1"/>
  <c r="L697" i="1"/>
  <c r="N705" i="1"/>
  <c r="P705" i="1"/>
  <c r="R713" i="1"/>
  <c r="K721" i="1"/>
  <c r="K729" i="1"/>
  <c r="L737" i="1"/>
  <c r="L745" i="1"/>
  <c r="L753" i="1"/>
  <c r="M761" i="1"/>
  <c r="M769" i="1"/>
  <c r="M777" i="1"/>
  <c r="L762" i="1"/>
  <c r="M1246" i="1"/>
  <c r="O1246" i="1"/>
  <c r="P1238" i="1"/>
  <c r="M1238" i="1"/>
  <c r="L1310" i="1"/>
  <c r="A1310" i="1"/>
  <c r="K1310" i="1"/>
  <c r="R1310" i="1"/>
  <c r="L1302" i="1"/>
  <c r="K1302" i="1"/>
  <c r="M1302" i="1"/>
  <c r="Q953" i="1"/>
  <c r="J993" i="1"/>
  <c r="P1009" i="1"/>
  <c r="Q1017" i="1"/>
  <c r="Q1033" i="1"/>
  <c r="J1041" i="1"/>
  <c r="Q1049" i="1"/>
  <c r="K1023" i="1"/>
  <c r="R929" i="1"/>
  <c r="R937" i="1"/>
  <c r="K945" i="1"/>
  <c r="Q961" i="1"/>
  <c r="B969" i="1"/>
  <c r="N1001" i="1"/>
  <c r="N1025" i="1"/>
  <c r="A1057" i="1"/>
  <c r="M1030" i="1"/>
  <c r="O983" i="1"/>
  <c r="K983" i="1"/>
  <c r="P1039" i="1"/>
  <c r="Q959" i="1"/>
  <c r="M1007" i="1"/>
  <c r="M999" i="1"/>
  <c r="A927" i="1"/>
  <c r="R1015" i="1"/>
  <c r="Q617" i="1"/>
  <c r="A617" i="1"/>
  <c r="R625" i="1"/>
  <c r="N633" i="1"/>
  <c r="O641" i="1"/>
  <c r="B641" i="1"/>
  <c r="L649" i="1"/>
  <c r="Q657" i="1"/>
  <c r="O665" i="1"/>
  <c r="J665" i="1"/>
  <c r="M673" i="1"/>
  <c r="O681" i="1"/>
  <c r="A681" i="1"/>
  <c r="M689" i="1"/>
  <c r="K697" i="1"/>
  <c r="O705" i="1"/>
  <c r="B705" i="1"/>
  <c r="J713" i="1"/>
  <c r="R721" i="1"/>
  <c r="R729" i="1"/>
  <c r="R737" i="1"/>
  <c r="K745" i="1"/>
  <c r="K753" i="1"/>
  <c r="K761" i="1"/>
  <c r="L769" i="1"/>
  <c r="L777" i="1"/>
  <c r="K770" i="1"/>
  <c r="R762" i="1"/>
  <c r="R1141" i="1"/>
  <c r="Q1134" i="1"/>
  <c r="O617" i="1"/>
  <c r="P625" i="1"/>
  <c r="J625" i="1"/>
  <c r="M633" i="1"/>
  <c r="K641" i="1"/>
  <c r="A641" i="1"/>
  <c r="R649" i="1"/>
  <c r="N657" i="1"/>
  <c r="P665" i="1"/>
  <c r="B665" i="1"/>
  <c r="L673" i="1"/>
  <c r="N681" i="1"/>
  <c r="J689" i="1"/>
  <c r="L689" i="1"/>
  <c r="R697" i="1"/>
  <c r="M705" i="1"/>
  <c r="A705" i="1"/>
  <c r="Q713" i="1"/>
  <c r="Q721" i="1"/>
  <c r="J729" i="1"/>
  <c r="J737" i="1"/>
  <c r="J745" i="1"/>
  <c r="R753" i="1"/>
  <c r="R761" i="1"/>
  <c r="R769" i="1"/>
  <c r="K777" i="1"/>
  <c r="B1071" i="1"/>
  <c r="L1252" i="1"/>
  <c r="B1252" i="1"/>
  <c r="P1252" i="1"/>
  <c r="M1252" i="1"/>
  <c r="K1244" i="1"/>
  <c r="P1244" i="1"/>
  <c r="Q1244" i="1"/>
  <c r="M1244" i="1"/>
  <c r="R1236" i="1"/>
  <c r="O1236" i="1"/>
  <c r="P1236" i="1"/>
  <c r="M1236" i="1"/>
  <c r="N1308" i="1"/>
  <c r="B1308" i="1"/>
  <c r="M1308" i="1"/>
  <c r="R1308" i="1"/>
  <c r="B1300" i="1"/>
  <c r="A1300" i="1"/>
  <c r="M1300" i="1"/>
  <c r="Q1300" i="1"/>
  <c r="O469" i="1"/>
  <c r="Q1141" i="1"/>
  <c r="J983" i="1"/>
  <c r="J975" i="1"/>
  <c r="K625" i="1"/>
  <c r="K649" i="1"/>
  <c r="K665" i="1"/>
  <c r="K689" i="1"/>
  <c r="N713" i="1"/>
  <c r="P713" i="1"/>
  <c r="P778" i="1"/>
  <c r="L778" i="1"/>
  <c r="J754" i="1"/>
  <c r="O754" i="1"/>
  <c r="R746" i="1"/>
  <c r="P746" i="1"/>
  <c r="P738" i="1"/>
  <c r="L738" i="1"/>
  <c r="J722" i="1"/>
  <c r="O722" i="1"/>
  <c r="O714" i="1"/>
  <c r="K714" i="1"/>
  <c r="Q698" i="1"/>
  <c r="B698" i="1"/>
  <c r="B690" i="1"/>
  <c r="P690" i="1"/>
  <c r="K674" i="1"/>
  <c r="A674" i="1"/>
  <c r="A666" i="1"/>
  <c r="M666" i="1"/>
  <c r="M658" i="1"/>
  <c r="O658" i="1"/>
  <c r="O642" i="1"/>
  <c r="L642" i="1"/>
  <c r="L634" i="1"/>
  <c r="O634" i="1"/>
  <c r="N618" i="1"/>
  <c r="K618" i="1"/>
  <c r="J1126" i="1"/>
  <c r="R1126" i="1"/>
  <c r="A1126" i="1"/>
  <c r="K1126" i="1"/>
  <c r="B1126" i="1"/>
  <c r="L1126" i="1"/>
  <c r="M1126" i="1"/>
  <c r="N1126" i="1"/>
  <c r="O1126" i="1"/>
  <c r="J1142" i="1"/>
  <c r="R1142" i="1"/>
  <c r="A1142" i="1"/>
  <c r="K1142" i="1"/>
  <c r="B1142" i="1"/>
  <c r="L1142" i="1"/>
  <c r="M1142" i="1"/>
  <c r="N1142" i="1"/>
  <c r="O1142" i="1"/>
  <c r="J1134" i="1"/>
  <c r="R1134" i="1"/>
  <c r="A1134" i="1"/>
  <c r="K1134" i="1"/>
  <c r="B1134" i="1"/>
  <c r="L1134" i="1"/>
  <c r="M1134" i="1"/>
  <c r="N1134" i="1"/>
  <c r="O1134" i="1"/>
  <c r="Q1126" i="1"/>
  <c r="B777" i="1"/>
  <c r="O777" i="1"/>
  <c r="R777" i="1"/>
  <c r="K769" i="1"/>
  <c r="P769" i="1"/>
  <c r="N769" i="1"/>
  <c r="Q761" i="1"/>
  <c r="L761" i="1"/>
  <c r="A753" i="1"/>
  <c r="M753" i="1"/>
  <c r="J753" i="1"/>
  <c r="R745" i="1"/>
  <c r="B745" i="1"/>
  <c r="O745" i="1"/>
  <c r="P737" i="1"/>
  <c r="N737" i="1"/>
  <c r="K737" i="1"/>
  <c r="L729" i="1"/>
  <c r="Q729" i="1"/>
  <c r="J721" i="1"/>
  <c r="A721" i="1"/>
  <c r="M721" i="1"/>
  <c r="P784" i="1"/>
  <c r="A784" i="1"/>
  <c r="B784" i="1"/>
  <c r="K1149" i="1"/>
  <c r="L1149" i="1"/>
  <c r="M1149" i="1"/>
  <c r="N1149" i="1"/>
  <c r="O1149" i="1"/>
  <c r="P1149" i="1"/>
  <c r="K1141" i="1"/>
  <c r="L1141" i="1"/>
  <c r="M1141" i="1"/>
  <c r="N1141" i="1"/>
  <c r="O1141" i="1"/>
  <c r="P1141" i="1"/>
  <c r="K1133" i="1"/>
  <c r="L1133" i="1"/>
  <c r="M1133" i="1"/>
  <c r="N1133" i="1"/>
  <c r="O1133" i="1"/>
  <c r="P1133" i="1"/>
  <c r="A1149" i="1"/>
  <c r="A1133" i="1"/>
  <c r="Q1133" i="1"/>
  <c r="P1126" i="1"/>
  <c r="R457" i="1"/>
  <c r="R465" i="1"/>
  <c r="A473" i="1"/>
  <c r="A916" i="1"/>
  <c r="B889" i="1"/>
  <c r="A855" i="1"/>
  <c r="M801" i="1"/>
  <c r="B1148" i="1"/>
  <c r="B1144" i="1"/>
  <c r="B1140" i="1"/>
  <c r="B1136" i="1"/>
  <c r="B1132" i="1"/>
  <c r="B1128" i="1"/>
  <c r="Q1148" i="1"/>
  <c r="R1147" i="1"/>
  <c r="J1147" i="1"/>
  <c r="K1146" i="1"/>
  <c r="L1145" i="1"/>
  <c r="M1144" i="1"/>
  <c r="N1143" i="1"/>
  <c r="Q1140" i="1"/>
  <c r="R1139" i="1"/>
  <c r="J1139" i="1"/>
  <c r="K1138" i="1"/>
  <c r="L1137" i="1"/>
  <c r="M1136" i="1"/>
  <c r="N1135" i="1"/>
  <c r="Q1132" i="1"/>
  <c r="R1131" i="1"/>
  <c r="J1131" i="1"/>
  <c r="K1130" i="1"/>
  <c r="L1129" i="1"/>
  <c r="M1128" i="1"/>
  <c r="N1127" i="1"/>
  <c r="A1148" i="1"/>
  <c r="A1144" i="1"/>
  <c r="A1140" i="1"/>
  <c r="A1136" i="1"/>
  <c r="A1132" i="1"/>
  <c r="A1128" i="1"/>
  <c r="P1148" i="1"/>
  <c r="Q1147" i="1"/>
  <c r="R1146" i="1"/>
  <c r="J1146" i="1"/>
  <c r="K1145" i="1"/>
  <c r="L1144" i="1"/>
  <c r="M1143" i="1"/>
  <c r="P1140" i="1"/>
  <c r="Q1139" i="1"/>
  <c r="R1138" i="1"/>
  <c r="J1138" i="1"/>
  <c r="K1137" i="1"/>
  <c r="L1136" i="1"/>
  <c r="M1135" i="1"/>
  <c r="P1132" i="1"/>
  <c r="Q1131" i="1"/>
  <c r="R1130" i="1"/>
  <c r="J1130" i="1"/>
  <c r="K1129" i="1"/>
  <c r="L1128" i="1"/>
  <c r="M1127" i="1"/>
  <c r="A831" i="1"/>
  <c r="N804" i="1"/>
  <c r="R800" i="1"/>
  <c r="Q787" i="1"/>
  <c r="B1147" i="1"/>
  <c r="B1143" i="1"/>
  <c r="B1139" i="1"/>
  <c r="B1135" i="1"/>
  <c r="B1131" i="1"/>
  <c r="B1127" i="1"/>
  <c r="O1148" i="1"/>
  <c r="P1147" i="1"/>
  <c r="Q1146" i="1"/>
  <c r="R1145" i="1"/>
  <c r="J1145" i="1"/>
  <c r="K1144" i="1"/>
  <c r="L1143" i="1"/>
  <c r="O1140" i="1"/>
  <c r="P1139" i="1"/>
  <c r="Q1138" i="1"/>
  <c r="R1137" i="1"/>
  <c r="J1137" i="1"/>
  <c r="K1136" i="1"/>
  <c r="L1135" i="1"/>
  <c r="O1132" i="1"/>
  <c r="P1131" i="1"/>
  <c r="Q1130" i="1"/>
  <c r="R1129" i="1"/>
  <c r="J1129" i="1"/>
  <c r="K1128" i="1"/>
  <c r="L1127" i="1"/>
  <c r="A1147" i="1"/>
  <c r="A1143" i="1"/>
  <c r="A1139" i="1"/>
  <c r="A1135" i="1"/>
  <c r="A1131" i="1"/>
  <c r="A1127" i="1"/>
  <c r="N1148" i="1"/>
  <c r="O1147" i="1"/>
  <c r="P1146" i="1"/>
  <c r="Q1145" i="1"/>
  <c r="R1144" i="1"/>
  <c r="J1144" i="1"/>
  <c r="K1143" i="1"/>
  <c r="N1140" i="1"/>
  <c r="O1139" i="1"/>
  <c r="P1138" i="1"/>
  <c r="Q1137" i="1"/>
  <c r="R1136" i="1"/>
  <c r="J1136" i="1"/>
  <c r="K1135" i="1"/>
  <c r="N1132" i="1"/>
  <c r="O1131" i="1"/>
  <c r="P1130" i="1"/>
  <c r="Q1129" i="1"/>
  <c r="R1128" i="1"/>
  <c r="J1128" i="1"/>
  <c r="K1127" i="1"/>
  <c r="B457" i="1"/>
  <c r="M473" i="1"/>
  <c r="B913" i="1"/>
  <c r="B1146" i="1"/>
  <c r="B1138" i="1"/>
  <c r="B1130" i="1"/>
  <c r="M1148" i="1"/>
  <c r="N1147" i="1"/>
  <c r="O1146" i="1"/>
  <c r="P1145" i="1"/>
  <c r="Q1144" i="1"/>
  <c r="R1143" i="1"/>
  <c r="J1143" i="1"/>
  <c r="M1140" i="1"/>
  <c r="N1139" i="1"/>
  <c r="O1138" i="1"/>
  <c r="P1137" i="1"/>
  <c r="Q1136" i="1"/>
  <c r="R1135" i="1"/>
  <c r="J1135" i="1"/>
  <c r="M1132" i="1"/>
  <c r="N1131" i="1"/>
  <c r="O1130" i="1"/>
  <c r="P1129" i="1"/>
  <c r="Q1128" i="1"/>
  <c r="R1127" i="1"/>
  <c r="J1127" i="1"/>
  <c r="M465" i="1"/>
  <c r="L473" i="1"/>
  <c r="A1146" i="1"/>
  <c r="A1138" i="1"/>
  <c r="A1130" i="1"/>
  <c r="N1186" i="1"/>
  <c r="O1186" i="1"/>
  <c r="P1186" i="1"/>
  <c r="Q1186" i="1"/>
  <c r="J1186" i="1"/>
  <c r="A1186" i="1"/>
  <c r="R1186" i="1"/>
  <c r="B1186" i="1"/>
  <c r="K1186" i="1"/>
  <c r="K207" i="1"/>
  <c r="B207" i="1"/>
  <c r="L207" i="1"/>
  <c r="A207" i="1"/>
  <c r="M207" i="1"/>
  <c r="O207" i="1"/>
  <c r="N207" i="1"/>
  <c r="P207" i="1"/>
  <c r="Q207" i="1"/>
  <c r="J207" i="1"/>
  <c r="B289" i="1"/>
  <c r="P289" i="1"/>
  <c r="Q289" i="1"/>
  <c r="B1203" i="1"/>
  <c r="R1203" i="1"/>
  <c r="L1203" i="1"/>
  <c r="K1203" i="1"/>
  <c r="M1203" i="1"/>
  <c r="N1203" i="1"/>
  <c r="O1203" i="1"/>
  <c r="P1203" i="1"/>
  <c r="Q1203" i="1"/>
  <c r="J1234" i="1"/>
  <c r="R1234" i="1"/>
  <c r="K1234" i="1"/>
  <c r="L1234" i="1"/>
  <c r="M1234" i="1"/>
  <c r="A1234" i="1"/>
  <c r="N1234" i="1"/>
  <c r="B1234" i="1"/>
  <c r="O1234" i="1"/>
  <c r="A1255" i="1"/>
  <c r="R1255" i="1"/>
  <c r="B1255" i="1"/>
  <c r="L1255" i="1"/>
  <c r="M1255" i="1"/>
  <c r="K1255" i="1"/>
  <c r="N1255" i="1"/>
  <c r="O1255" i="1"/>
  <c r="P1255" i="1"/>
  <c r="Q1255" i="1"/>
  <c r="P1297" i="1"/>
  <c r="O1297" i="1"/>
  <c r="Q1297" i="1"/>
  <c r="J1297" i="1"/>
  <c r="R1297" i="1"/>
  <c r="K1297" i="1"/>
  <c r="L1297" i="1"/>
  <c r="B1297" i="1"/>
  <c r="M1297"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34" i="1"/>
  <c r="K534" i="1"/>
  <c r="P26" i="1"/>
  <c r="Q26" i="1"/>
  <c r="B50" i="1"/>
  <c r="O50" i="1"/>
  <c r="M1367" i="1"/>
  <c r="A1367" i="1"/>
  <c r="N1367" i="1"/>
  <c r="B1367" i="1"/>
  <c r="O1367" i="1"/>
  <c r="Q1367" i="1"/>
  <c r="P1367" i="1"/>
  <c r="J1367" i="1"/>
  <c r="R1367" i="1"/>
  <c r="K1367" i="1"/>
  <c r="P1354" i="1"/>
  <c r="Q1354" i="1"/>
  <c r="J1354" i="1"/>
  <c r="R1354" i="1"/>
  <c r="A1354" i="1"/>
  <c r="K1354" i="1"/>
  <c r="B1354" i="1"/>
  <c r="L1354" i="1"/>
  <c r="N1354" i="1"/>
  <c r="M1354" i="1"/>
  <c r="L1334" i="1"/>
  <c r="N1334" i="1"/>
  <c r="A1334" i="1"/>
  <c r="O1334" i="1"/>
  <c r="B1334" i="1"/>
  <c r="P1334" i="1"/>
  <c r="J1334" i="1"/>
  <c r="Q1334" i="1"/>
  <c r="R1334" i="1"/>
  <c r="K1334" i="1"/>
  <c r="K505" i="1"/>
  <c r="P505" i="1"/>
  <c r="Q505" i="1"/>
  <c r="J505" i="1"/>
  <c r="R505" i="1"/>
  <c r="L505" i="1"/>
  <c r="L276" i="1"/>
  <c r="O268" i="1"/>
  <c r="O1259" i="1"/>
  <c r="B1259" i="1"/>
  <c r="P1069" i="1"/>
  <c r="Q1173" i="1"/>
  <c r="J1173" i="1"/>
  <c r="R299" i="1"/>
  <c r="K299" i="1"/>
  <c r="K544" i="1"/>
  <c r="Q552" i="1"/>
  <c r="A552" i="1"/>
  <c r="R560" i="1"/>
  <c r="O568" i="1"/>
  <c r="R576" i="1"/>
  <c r="B576" i="1"/>
  <c r="N584" i="1"/>
  <c r="J592" i="1"/>
  <c r="Q600" i="1"/>
  <c r="K600" i="1"/>
  <c r="O608" i="1"/>
  <c r="Q1078" i="1"/>
  <c r="L1193" i="1"/>
  <c r="A1193" i="1"/>
  <c r="Q189" i="1"/>
  <c r="Q199" i="1"/>
  <c r="Q58" i="1"/>
  <c r="M50" i="1"/>
  <c r="M42" i="1"/>
  <c r="A42" i="1"/>
  <c r="J34" i="1"/>
  <c r="L26" i="1"/>
  <c r="R18" i="1"/>
  <c r="O534" i="1"/>
  <c r="J239" i="1"/>
  <c r="J1255" i="1"/>
  <c r="O1354" i="1"/>
  <c r="B505" i="1"/>
  <c r="R276" i="1"/>
  <c r="B276" i="1"/>
  <c r="M268" i="1"/>
  <c r="M1259" i="1"/>
  <c r="M1069" i="1"/>
  <c r="O1173" i="1"/>
  <c r="A1173" i="1"/>
  <c r="Q299" i="1"/>
  <c r="A299" i="1"/>
  <c r="R544" i="1"/>
  <c r="N552" i="1"/>
  <c r="N560" i="1"/>
  <c r="B560" i="1"/>
  <c r="M568" i="1"/>
  <c r="P576" i="1"/>
  <c r="L584" i="1"/>
  <c r="K584" i="1"/>
  <c r="O592" i="1"/>
  <c r="R600" i="1"/>
  <c r="A600" i="1"/>
  <c r="M608" i="1"/>
  <c r="N1078" i="1"/>
  <c r="R1193" i="1"/>
  <c r="O189" i="1"/>
  <c r="N199" i="1"/>
  <c r="A199" i="1"/>
  <c r="R58" i="1"/>
  <c r="L50" i="1"/>
  <c r="P42" i="1"/>
  <c r="M34" i="1"/>
  <c r="A34" i="1"/>
  <c r="B26" i="1"/>
  <c r="Q18" i="1"/>
  <c r="L534" i="1"/>
  <c r="P1234" i="1"/>
  <c r="L1367" i="1"/>
  <c r="N163" i="1"/>
  <c r="K213" i="1"/>
  <c r="Q276" i="1"/>
  <c r="A276" i="1"/>
  <c r="L268" i="1"/>
  <c r="L1259" i="1"/>
  <c r="L1069" i="1"/>
  <c r="N1173" i="1"/>
  <c r="P299" i="1"/>
  <c r="Q544" i="1"/>
  <c r="J544" i="1"/>
  <c r="M552" i="1"/>
  <c r="L560" i="1"/>
  <c r="A560" i="1"/>
  <c r="L568" i="1"/>
  <c r="O576" i="1"/>
  <c r="Q584" i="1"/>
  <c r="B584" i="1"/>
  <c r="N592" i="1"/>
  <c r="J600" i="1"/>
  <c r="Q608" i="1"/>
  <c r="K608" i="1"/>
  <c r="P1078" i="1"/>
  <c r="J1193" i="1"/>
  <c r="M189" i="1"/>
  <c r="M199" i="1"/>
  <c r="B199" i="1"/>
  <c r="J58" i="1"/>
  <c r="K50" i="1"/>
  <c r="Q42" i="1"/>
  <c r="P34" i="1"/>
  <c r="N26" i="1"/>
  <c r="A26" i="1"/>
  <c r="P18" i="1"/>
  <c r="M534" i="1"/>
  <c r="B534" i="1"/>
  <c r="Q1234" i="1"/>
  <c r="J268" i="1"/>
  <c r="Q1069" i="1"/>
  <c r="N544" i="1"/>
  <c r="R568" i="1"/>
  <c r="Q592" i="1"/>
  <c r="R608" i="1"/>
  <c r="K1078" i="1"/>
  <c r="O1193" i="1"/>
  <c r="K199" i="1"/>
  <c r="P58" i="1"/>
  <c r="A58" i="1"/>
  <c r="J50" i="1"/>
  <c r="R42" i="1"/>
  <c r="L34" i="1"/>
  <c r="J26" i="1"/>
  <c r="M18" i="1"/>
  <c r="A18" i="1"/>
  <c r="J534" i="1"/>
  <c r="R207" i="1"/>
  <c r="J1203" i="1"/>
  <c r="M1186" i="1"/>
  <c r="L152" i="1"/>
  <c r="K160" i="1"/>
  <c r="O489" i="1"/>
  <c r="J489" i="1"/>
  <c r="R489" i="1"/>
  <c r="L489" i="1"/>
  <c r="N489" i="1"/>
  <c r="O481" i="1"/>
  <c r="A481" i="1"/>
  <c r="R534" i="1"/>
  <c r="N1297" i="1"/>
  <c r="A1203" i="1"/>
  <c r="M1334" i="1"/>
  <c r="O70" i="1"/>
  <c r="B481" i="1"/>
  <c r="Q233" i="1"/>
  <c r="K233" i="1"/>
  <c r="L233" i="1"/>
  <c r="M233" i="1"/>
  <c r="N233" i="1"/>
  <c r="J233" i="1"/>
  <c r="B233" i="1"/>
  <c r="P233" i="1"/>
  <c r="J1110" i="1"/>
  <c r="R1110" i="1"/>
  <c r="K1110" i="1"/>
  <c r="L1110" i="1"/>
  <c r="A1110" i="1"/>
  <c r="M1110" i="1"/>
  <c r="B1110" i="1"/>
  <c r="N1110" i="1"/>
  <c r="P1110" i="1"/>
  <c r="O1110" i="1"/>
  <c r="O1273" i="1"/>
  <c r="P1273" i="1"/>
  <c r="Q1273" i="1"/>
  <c r="B1273" i="1"/>
  <c r="J1273" i="1"/>
  <c r="A1273" i="1"/>
  <c r="R1273" i="1"/>
  <c r="L1273" i="1"/>
  <c r="K1273" i="1"/>
  <c r="M1273" i="1"/>
  <c r="P295" i="1"/>
  <c r="J295" i="1"/>
  <c r="R295" i="1"/>
  <c r="K295" i="1"/>
  <c r="L295" i="1"/>
  <c r="A295" i="1"/>
  <c r="M295" i="1"/>
  <c r="B295" i="1"/>
  <c r="N295" i="1"/>
  <c r="O295" i="1"/>
  <c r="A189" i="1"/>
  <c r="N189" i="1"/>
  <c r="A1344" i="1"/>
  <c r="N1344" i="1"/>
  <c r="P1344" i="1"/>
  <c r="O1344" i="1"/>
  <c r="K1344" i="1"/>
  <c r="Q1344" i="1"/>
  <c r="J1344" i="1"/>
  <c r="R1344" i="1"/>
  <c r="L1344" i="1"/>
  <c r="N521" i="1"/>
  <c r="B521" i="1"/>
  <c r="O521" i="1"/>
  <c r="Q521" i="1"/>
  <c r="R521" i="1"/>
  <c r="K521" i="1"/>
  <c r="L521" i="1"/>
  <c r="P521" i="1"/>
  <c r="L513" i="1"/>
  <c r="B513" i="1"/>
  <c r="P513" i="1"/>
  <c r="Q513" i="1"/>
  <c r="R513" i="1"/>
  <c r="K513" i="1"/>
  <c r="M513" i="1"/>
  <c r="N513" i="1"/>
  <c r="R497" i="1"/>
  <c r="P497" i="1"/>
  <c r="Q497" i="1"/>
  <c r="J497" i="1"/>
  <c r="M497" i="1"/>
  <c r="N497" i="1"/>
  <c r="A497" i="1"/>
  <c r="B497" i="1"/>
  <c r="B780" i="1"/>
  <c r="N780" i="1"/>
  <c r="O772" i="1"/>
  <c r="J772" i="1"/>
  <c r="R772" i="1"/>
  <c r="L772" i="1"/>
  <c r="K772" i="1"/>
  <c r="A772" i="1"/>
  <c r="M772" i="1"/>
  <c r="B764" i="1"/>
  <c r="J764" i="1"/>
  <c r="R764" i="1"/>
  <c r="A764" i="1"/>
  <c r="P764" i="1"/>
  <c r="J756" i="1"/>
  <c r="B756" i="1"/>
  <c r="L756" i="1"/>
  <c r="K756" i="1"/>
  <c r="Q748" i="1"/>
  <c r="K748" i="1"/>
  <c r="B748" i="1"/>
  <c r="M748" i="1"/>
  <c r="N748" i="1"/>
  <c r="P748" i="1"/>
  <c r="O740" i="1"/>
  <c r="J740" i="1"/>
  <c r="R740" i="1"/>
  <c r="N732" i="1"/>
  <c r="L732" i="1"/>
  <c r="B732" i="1"/>
  <c r="K732" i="1"/>
  <c r="A732" i="1"/>
  <c r="M732" i="1"/>
  <c r="O732" i="1"/>
  <c r="J732" i="1"/>
  <c r="P724" i="1"/>
  <c r="Q724" i="1"/>
  <c r="Q716" i="1"/>
  <c r="O716" i="1"/>
  <c r="M708" i="1"/>
  <c r="J708" i="1"/>
  <c r="R708" i="1"/>
  <c r="B708" i="1"/>
  <c r="L708" i="1"/>
  <c r="A708" i="1"/>
  <c r="N708" i="1"/>
  <c r="P708" i="1"/>
  <c r="N700" i="1"/>
  <c r="A700" i="1"/>
  <c r="M700" i="1"/>
  <c r="K700" i="1"/>
  <c r="A692" i="1"/>
  <c r="L692" i="1"/>
  <c r="K692" i="1"/>
  <c r="R684" i="1"/>
  <c r="M684" i="1"/>
  <c r="R676" i="1"/>
  <c r="P676" i="1"/>
  <c r="L668" i="1"/>
  <c r="R668" i="1"/>
  <c r="K668" i="1"/>
  <c r="M668" i="1"/>
  <c r="B668" i="1"/>
  <c r="N668" i="1"/>
  <c r="A668" i="1"/>
  <c r="P668" i="1"/>
  <c r="Q668" i="1"/>
  <c r="R660" i="1"/>
  <c r="Q660" i="1"/>
  <c r="J660" i="1"/>
  <c r="O652" i="1"/>
  <c r="M652" i="1"/>
  <c r="A652" i="1"/>
  <c r="B652" i="1"/>
  <c r="N644" i="1"/>
  <c r="R644" i="1"/>
  <c r="K644" i="1"/>
  <c r="J636" i="1"/>
  <c r="O636" i="1"/>
  <c r="Q636" i="1"/>
  <c r="P636" i="1"/>
  <c r="B628" i="1"/>
  <c r="N628" i="1"/>
  <c r="A628" i="1"/>
  <c r="K620" i="1"/>
  <c r="J620" i="1"/>
  <c r="R620" i="1"/>
  <c r="Q612" i="1"/>
  <c r="B612" i="1"/>
  <c r="O612" i="1"/>
  <c r="P612" i="1"/>
  <c r="M612" i="1"/>
  <c r="O1183" i="1"/>
  <c r="M1162" i="1"/>
  <c r="N491" i="1"/>
  <c r="B492" i="1"/>
  <c r="R483" i="1"/>
  <c r="O484" i="1"/>
  <c r="J499" i="1"/>
  <c r="K507" i="1"/>
  <c r="A507" i="1"/>
  <c r="M515" i="1"/>
  <c r="O523" i="1"/>
  <c r="R508" i="1"/>
  <c r="N1038" i="1"/>
  <c r="K940" i="1"/>
  <c r="Q708" i="1"/>
  <c r="N772" i="1"/>
  <c r="J1183" i="1"/>
  <c r="R1161" i="1"/>
  <c r="B1162" i="1"/>
  <c r="N165" i="1"/>
  <c r="A491" i="1"/>
  <c r="R493" i="1"/>
  <c r="J483" i="1"/>
  <c r="N484" i="1"/>
  <c r="Q499" i="1"/>
  <c r="R507" i="1"/>
  <c r="L515" i="1"/>
  <c r="A515" i="1"/>
  <c r="M523" i="1"/>
  <c r="O982" i="1"/>
  <c r="Q1030" i="1"/>
  <c r="O708" i="1"/>
  <c r="B772" i="1"/>
  <c r="K292" i="1"/>
  <c r="J296" i="1"/>
  <c r="K1190" i="1"/>
  <c r="J1274" i="1"/>
  <c r="J1161" i="1"/>
  <c r="A1162" i="1"/>
  <c r="R171" i="1"/>
  <c r="J311" i="1"/>
  <c r="O482" i="1"/>
  <c r="R492" i="1"/>
  <c r="Q483" i="1"/>
  <c r="M484" i="1"/>
  <c r="L522" i="1"/>
  <c r="P499" i="1"/>
  <c r="J507" i="1"/>
  <c r="R515" i="1"/>
  <c r="L523" i="1"/>
  <c r="B523" i="1"/>
  <c r="O516" i="1"/>
  <c r="B926" i="1"/>
  <c r="L982" i="1"/>
  <c r="P1030" i="1"/>
  <c r="R732" i="1"/>
  <c r="L628" i="1"/>
  <c r="B1245" i="1"/>
  <c r="L1245" i="1"/>
  <c r="M1245" i="1"/>
  <c r="P1237" i="1"/>
  <c r="K1237" i="1"/>
  <c r="M1237" i="1"/>
  <c r="N1237" i="1"/>
  <c r="P1309" i="1"/>
  <c r="Q1309" i="1"/>
  <c r="K1309" i="1"/>
  <c r="B1301" i="1"/>
  <c r="M1301" i="1"/>
  <c r="Q1161" i="1"/>
  <c r="Q492" i="1"/>
  <c r="L484" i="1"/>
  <c r="N516" i="1"/>
  <c r="R1062" i="1"/>
  <c r="A1062" i="1"/>
  <c r="A966" i="1"/>
  <c r="M966" i="1"/>
  <c r="O950" i="1"/>
  <c r="L950" i="1"/>
  <c r="Q732" i="1"/>
  <c r="L652" i="1"/>
  <c r="L748" i="1"/>
  <c r="L684" i="1"/>
  <c r="M228" i="1"/>
  <c r="L1320" i="1"/>
  <c r="J1329" i="1"/>
  <c r="J47" i="1"/>
  <c r="R1162" i="1"/>
  <c r="J168" i="1"/>
  <c r="N492" i="1"/>
  <c r="O524" i="1"/>
  <c r="O748" i="1"/>
  <c r="N716" i="1"/>
  <c r="B1191" i="1"/>
  <c r="B1265" i="1"/>
  <c r="J193" i="1"/>
  <c r="L156" i="1"/>
  <c r="P168" i="1"/>
  <c r="P491" i="1"/>
  <c r="M492" i="1"/>
  <c r="J484" i="1"/>
  <c r="K499" i="1"/>
  <c r="A499" i="1"/>
  <c r="M507" i="1"/>
  <c r="O515" i="1"/>
  <c r="J523" i="1"/>
  <c r="R500" i="1"/>
  <c r="J942" i="1"/>
  <c r="N998" i="1"/>
  <c r="O1062" i="1"/>
  <c r="N950" i="1"/>
  <c r="A974" i="1"/>
  <c r="J668" i="1"/>
  <c r="Q764" i="1"/>
  <c r="A756" i="1"/>
  <c r="P1301" i="1"/>
  <c r="B917" i="1"/>
  <c r="B799" i="1"/>
  <c r="R805" i="1"/>
  <c r="Q797" i="1"/>
  <c r="O788" i="1"/>
  <c r="P785" i="1"/>
  <c r="P783" i="1"/>
  <c r="P754" i="1"/>
  <c r="R770" i="1"/>
  <c r="N778" i="1"/>
  <c r="B778" i="1"/>
  <c r="L618" i="1"/>
  <c r="P626" i="1"/>
  <c r="R634" i="1"/>
  <c r="Q634" i="1"/>
  <c r="M642" i="1"/>
  <c r="N650" i="1"/>
  <c r="A650" i="1"/>
  <c r="K658" i="1"/>
  <c r="J666" i="1"/>
  <c r="P674" i="1"/>
  <c r="B674" i="1"/>
  <c r="L682" i="1"/>
  <c r="Q690" i="1"/>
  <c r="M698" i="1"/>
  <c r="O698" i="1"/>
  <c r="J706" i="1"/>
  <c r="L714" i="1"/>
  <c r="A714" i="1"/>
  <c r="P722" i="1"/>
  <c r="R730" i="1"/>
  <c r="N738" i="1"/>
  <c r="B738" i="1"/>
  <c r="Q746" i="1"/>
  <c r="K762" i="1"/>
  <c r="K751" i="1"/>
  <c r="L775" i="1"/>
  <c r="P1071" i="1"/>
  <c r="B473" i="1"/>
  <c r="J1305" i="1"/>
  <c r="A922" i="1"/>
  <c r="A900" i="1"/>
  <c r="A839" i="1"/>
  <c r="A799" i="1"/>
  <c r="Q805" i="1"/>
  <c r="Q799" i="1"/>
  <c r="P797" i="1"/>
  <c r="N795" i="1"/>
  <c r="Q791" i="1"/>
  <c r="O785" i="1"/>
  <c r="O783" i="1"/>
  <c r="P1031" i="1"/>
  <c r="A951" i="1"/>
  <c r="L927" i="1"/>
  <c r="L1047" i="1"/>
  <c r="N754" i="1"/>
  <c r="B754" i="1"/>
  <c r="Q770" i="1"/>
  <c r="K778" i="1"/>
  <c r="R618" i="1"/>
  <c r="Q618" i="1"/>
  <c r="M626" i="1"/>
  <c r="N634" i="1"/>
  <c r="A634" i="1"/>
  <c r="K642" i="1"/>
  <c r="P650" i="1"/>
  <c r="R658" i="1"/>
  <c r="B658" i="1"/>
  <c r="L666" i="1"/>
  <c r="N674" i="1"/>
  <c r="J682" i="1"/>
  <c r="Q682" i="1"/>
  <c r="O690" i="1"/>
  <c r="L698" i="1"/>
  <c r="A698" i="1"/>
  <c r="P706" i="1"/>
  <c r="R714" i="1"/>
  <c r="N722" i="1"/>
  <c r="B722" i="1"/>
  <c r="Q730" i="1"/>
  <c r="K738" i="1"/>
  <c r="M746" i="1"/>
  <c r="O746" i="1"/>
  <c r="J762" i="1"/>
  <c r="P694" i="1"/>
  <c r="O718" i="1"/>
  <c r="M742" i="1"/>
  <c r="B758" i="1"/>
  <c r="J751" i="1"/>
  <c r="J775" i="1"/>
  <c r="P710" i="1"/>
  <c r="P774" i="1"/>
  <c r="A1071" i="1"/>
  <c r="L1238" i="1"/>
  <c r="R1302" i="1"/>
  <c r="R1246" i="1"/>
  <c r="R477" i="1"/>
  <c r="N456" i="1"/>
  <c r="B921" i="1"/>
  <c r="B905" i="1"/>
  <c r="B885" i="1"/>
  <c r="A823" i="1"/>
  <c r="B805" i="1"/>
  <c r="A783" i="1"/>
  <c r="O805" i="1"/>
  <c r="O799" i="1"/>
  <c r="M797" i="1"/>
  <c r="P787" i="1"/>
  <c r="R784" i="1"/>
  <c r="M1031" i="1"/>
  <c r="L999" i="1"/>
  <c r="R927" i="1"/>
  <c r="N1047" i="1"/>
  <c r="K1015" i="1"/>
  <c r="L754" i="1"/>
  <c r="A754" i="1"/>
  <c r="P770" i="1"/>
  <c r="R778" i="1"/>
  <c r="O618" i="1"/>
  <c r="B618" i="1"/>
  <c r="L626" i="1"/>
  <c r="J634" i="1"/>
  <c r="J642" i="1"/>
  <c r="Q642" i="1"/>
  <c r="M650" i="1"/>
  <c r="N658" i="1"/>
  <c r="A658" i="1"/>
  <c r="K666" i="1"/>
  <c r="M674" i="1"/>
  <c r="M682" i="1"/>
  <c r="B682" i="1"/>
  <c r="N690" i="1"/>
  <c r="K698" i="1"/>
  <c r="M706" i="1"/>
  <c r="O706" i="1"/>
  <c r="J714" i="1"/>
  <c r="L722" i="1"/>
  <c r="A722" i="1"/>
  <c r="P730" i="1"/>
  <c r="R738" i="1"/>
  <c r="N746" i="1"/>
  <c r="A746" i="1"/>
  <c r="Q762" i="1"/>
  <c r="L718" i="1"/>
  <c r="L742" i="1"/>
  <c r="A758" i="1"/>
  <c r="B751" i="1"/>
  <c r="B775" i="1"/>
  <c r="Q726" i="1"/>
  <c r="M774" i="1"/>
  <c r="L1243" i="1"/>
  <c r="K1238" i="1"/>
  <c r="Q1246" i="1"/>
  <c r="N473" i="1"/>
  <c r="L466" i="1"/>
  <c r="A915" i="1"/>
  <c r="B909" i="1"/>
  <c r="A805" i="1"/>
  <c r="B795" i="1"/>
  <c r="M805" i="1"/>
  <c r="N799" i="1"/>
  <c r="M793" i="1"/>
  <c r="O787" i="1"/>
  <c r="K754" i="1"/>
  <c r="M770" i="1"/>
  <c r="O770" i="1"/>
  <c r="J778" i="1"/>
  <c r="J618" i="1"/>
  <c r="A618" i="1"/>
  <c r="K626" i="1"/>
  <c r="P634" i="1"/>
  <c r="N642" i="1"/>
  <c r="B642" i="1"/>
  <c r="L650" i="1"/>
  <c r="J658" i="1"/>
  <c r="R666" i="1"/>
  <c r="Q666" i="1"/>
  <c r="J674" i="1"/>
  <c r="R682" i="1"/>
  <c r="A682" i="1"/>
  <c r="M690" i="1"/>
  <c r="R698" i="1"/>
  <c r="N706" i="1"/>
  <c r="B706" i="1"/>
  <c r="Q714" i="1"/>
  <c r="K722" i="1"/>
  <c r="M730" i="1"/>
  <c r="O730" i="1"/>
  <c r="J738" i="1"/>
  <c r="L746" i="1"/>
  <c r="B746" i="1"/>
  <c r="P762" i="1"/>
  <c r="O784" i="1"/>
  <c r="R975" i="1"/>
  <c r="J1015" i="1"/>
  <c r="R754" i="1"/>
  <c r="N770" i="1"/>
  <c r="B770" i="1"/>
  <c r="Q778" i="1"/>
  <c r="P618" i="1"/>
  <c r="O626" i="1"/>
  <c r="Q626" i="1"/>
  <c r="M634" i="1"/>
  <c r="R642" i="1"/>
  <c r="A642" i="1"/>
  <c r="K650" i="1"/>
  <c r="P658" i="1"/>
  <c r="P666" i="1"/>
  <c r="B666" i="1"/>
  <c r="L674" i="1"/>
  <c r="P682" i="1"/>
  <c r="J690" i="1"/>
  <c r="K690" i="1"/>
  <c r="J698" i="1"/>
  <c r="L706" i="1"/>
  <c r="A706" i="1"/>
  <c r="P714" i="1"/>
  <c r="R722" i="1"/>
  <c r="N730" i="1"/>
  <c r="B730" i="1"/>
  <c r="Q738" i="1"/>
  <c r="K746" i="1"/>
  <c r="M762" i="1"/>
  <c r="O762" i="1"/>
  <c r="Q751" i="1"/>
  <c r="Q775" i="1"/>
  <c r="M1299" i="1"/>
  <c r="P1310" i="1"/>
  <c r="Q1238" i="1"/>
  <c r="N1302" i="1"/>
  <c r="N1246" i="1"/>
  <c r="B785" i="1"/>
  <c r="L770" i="1"/>
  <c r="R626" i="1"/>
  <c r="R650" i="1"/>
  <c r="O666" i="1"/>
  <c r="L690" i="1"/>
  <c r="M714" i="1"/>
  <c r="L730" i="1"/>
  <c r="N762" i="1"/>
  <c r="L1299" i="1"/>
  <c r="A785" i="1"/>
  <c r="R797" i="1"/>
  <c r="R785" i="1"/>
  <c r="Q783" i="1"/>
  <c r="Q156" i="1"/>
  <c r="B1112" i="1"/>
  <c r="N1112" i="1"/>
  <c r="P1112" i="1"/>
  <c r="B1116" i="1"/>
  <c r="L1116" i="1"/>
  <c r="N1116" i="1"/>
  <c r="N1232" i="1"/>
  <c r="Q1232" i="1"/>
  <c r="J1232" i="1"/>
  <c r="M1266" i="1"/>
  <c r="N1266" i="1"/>
  <c r="P1271" i="1"/>
  <c r="L1271" i="1"/>
  <c r="A1271" i="1"/>
  <c r="K1295" i="1"/>
  <c r="A1295" i="1"/>
  <c r="M1321" i="1"/>
  <c r="B1321" i="1"/>
  <c r="P1321" i="1"/>
  <c r="A154" i="1"/>
  <c r="P154" i="1"/>
  <c r="M1270" i="1"/>
  <c r="N1231" i="1"/>
  <c r="Q1113" i="1"/>
  <c r="K227" i="1"/>
  <c r="A227" i="1"/>
  <c r="Q1182" i="1"/>
  <c r="M75" i="1"/>
  <c r="M216" i="1"/>
  <c r="B587" i="1"/>
  <c r="A1065" i="1"/>
  <c r="A334" i="1"/>
  <c r="L1321" i="1"/>
  <c r="R1295" i="1"/>
  <c r="L1266" i="1"/>
  <c r="L1232" i="1"/>
  <c r="P1116" i="1"/>
  <c r="A1112" i="1"/>
  <c r="P228" i="1"/>
  <c r="N1320" i="1"/>
  <c r="R1329" i="1"/>
  <c r="K154" i="1"/>
  <c r="K193" i="1"/>
  <c r="N1159" i="1"/>
  <c r="L1159" i="1"/>
  <c r="M1159" i="1"/>
  <c r="B1159" i="1"/>
  <c r="K1159" i="1"/>
  <c r="B326" i="1"/>
  <c r="A318" i="1"/>
  <c r="B318" i="1"/>
  <c r="J1270" i="1"/>
  <c r="L1231" i="1"/>
  <c r="L1339" i="1"/>
  <c r="R216" i="1"/>
  <c r="K334" i="1"/>
  <c r="Q292" i="1"/>
  <c r="A228" i="1"/>
  <c r="R1320" i="1"/>
  <c r="P1190" i="1"/>
  <c r="O1329" i="1"/>
  <c r="P488" i="1"/>
  <c r="J488" i="1"/>
  <c r="O292" i="1"/>
  <c r="O1191" i="1"/>
  <c r="Q1320" i="1"/>
  <c r="M1190" i="1"/>
  <c r="L242" i="1"/>
  <c r="M15" i="1"/>
  <c r="R205" i="1"/>
  <c r="B205" i="1"/>
  <c r="L205" i="1"/>
  <c r="R20" i="1"/>
  <c r="B20" i="1"/>
  <c r="L20" i="1"/>
  <c r="A52" i="1"/>
  <c r="R52" i="1"/>
  <c r="N52" i="1"/>
  <c r="B1080" i="1"/>
  <c r="K1080" i="1"/>
  <c r="M598" i="1"/>
  <c r="R598" i="1"/>
  <c r="O558" i="1"/>
  <c r="A558" i="1"/>
  <c r="Q558" i="1"/>
  <c r="K301" i="1"/>
  <c r="P301" i="1"/>
  <c r="P526" i="1"/>
  <c r="A526" i="1"/>
  <c r="P510" i="1"/>
  <c r="J510" i="1"/>
  <c r="R510" i="1"/>
  <c r="K510" i="1"/>
  <c r="B1182" i="1"/>
  <c r="O1182" i="1"/>
  <c r="Q1190" i="1"/>
  <c r="J1190" i="1"/>
  <c r="N1190" i="1"/>
  <c r="N156" i="1"/>
  <c r="K156" i="1"/>
  <c r="M156" i="1"/>
  <c r="J156" i="1"/>
  <c r="P1329" i="1"/>
  <c r="K1329" i="1"/>
  <c r="K1183" i="1"/>
  <c r="B1183" i="1"/>
  <c r="N1191" i="1"/>
  <c r="L1191" i="1"/>
  <c r="M1191" i="1"/>
  <c r="A292" i="1"/>
  <c r="R292" i="1"/>
  <c r="M1265" i="1"/>
  <c r="O1265" i="1"/>
  <c r="Q1265" i="1"/>
  <c r="A1265" i="1"/>
  <c r="L1099" i="1"/>
  <c r="K1099" i="1"/>
  <c r="Q1099" i="1"/>
  <c r="B75" i="1"/>
  <c r="P75" i="1"/>
  <c r="R382" i="1"/>
  <c r="P382" i="1"/>
  <c r="Q334" i="1"/>
  <c r="P334" i="1"/>
  <c r="J334" i="1"/>
  <c r="L15" i="1"/>
  <c r="J15" i="1"/>
  <c r="N1065" i="1"/>
  <c r="O1065" i="1"/>
  <c r="P1065" i="1"/>
  <c r="A193" i="1"/>
  <c r="B193" i="1"/>
  <c r="K603" i="1"/>
  <c r="M603" i="1"/>
  <c r="M595" i="1"/>
  <c r="N595" i="1"/>
  <c r="A595" i="1"/>
  <c r="P587" i="1"/>
  <c r="J587" i="1"/>
  <c r="M1161" i="1"/>
  <c r="B1160" i="1"/>
  <c r="P1160" i="1"/>
  <c r="P165" i="1"/>
  <c r="B490" i="1"/>
  <c r="Q489" i="1"/>
  <c r="M489" i="1"/>
  <c r="A489" i="1"/>
  <c r="K481" i="1"/>
  <c r="J481" i="1"/>
  <c r="L481" i="1"/>
  <c r="M481" i="1"/>
  <c r="O509" i="1"/>
  <c r="L972" i="1"/>
  <c r="L1060" i="1"/>
  <c r="B168" i="1"/>
  <c r="R168" i="1"/>
  <c r="B317" i="1"/>
  <c r="B517" i="1"/>
  <c r="O517" i="1"/>
  <c r="J517" i="1"/>
  <c r="O1060" i="1"/>
  <c r="A1060" i="1"/>
  <c r="B1060" i="1"/>
  <c r="Q1060" i="1"/>
  <c r="N1052" i="1"/>
  <c r="A1052" i="1"/>
  <c r="Q1052" i="1"/>
  <c r="K1052" i="1"/>
  <c r="L1052" i="1"/>
  <c r="R1044" i="1"/>
  <c r="K1044" i="1"/>
  <c r="L1044" i="1"/>
  <c r="A1044" i="1"/>
  <c r="K1036" i="1"/>
  <c r="L1036" i="1"/>
  <c r="P1036" i="1"/>
  <c r="P1028" i="1"/>
  <c r="O1028" i="1"/>
  <c r="Q1028" i="1"/>
  <c r="J1028" i="1"/>
  <c r="B1020" i="1"/>
  <c r="A1020" i="1"/>
  <c r="R1020" i="1"/>
  <c r="L1020" i="1"/>
  <c r="N1020" i="1"/>
  <c r="P1012" i="1"/>
  <c r="A1012" i="1"/>
  <c r="N1012" i="1"/>
  <c r="R1012" i="1"/>
  <c r="R1004" i="1"/>
  <c r="A1004" i="1"/>
  <c r="J1004" i="1"/>
  <c r="B1004" i="1"/>
  <c r="K1004" i="1"/>
  <c r="M996" i="1"/>
  <c r="B996" i="1"/>
  <c r="N996" i="1"/>
  <c r="Q996" i="1"/>
  <c r="R996" i="1"/>
  <c r="Q988" i="1"/>
  <c r="L988" i="1"/>
  <c r="J988" i="1"/>
  <c r="L980" i="1"/>
  <c r="K980" i="1"/>
  <c r="O980" i="1"/>
  <c r="R980" i="1"/>
  <c r="R972" i="1"/>
  <c r="K972" i="1"/>
  <c r="O972" i="1"/>
  <c r="B972" i="1"/>
  <c r="B964" i="1"/>
  <c r="R964" i="1"/>
  <c r="N964" i="1"/>
  <c r="J964" i="1"/>
  <c r="P964" i="1"/>
  <c r="A956" i="1"/>
  <c r="P956" i="1"/>
  <c r="K956" i="1"/>
  <c r="K948" i="1"/>
  <c r="J948" i="1"/>
  <c r="A948" i="1"/>
  <c r="M948" i="1"/>
  <c r="P940" i="1"/>
  <c r="B940" i="1"/>
  <c r="J940" i="1"/>
  <c r="N932" i="1"/>
  <c r="P932" i="1"/>
  <c r="R932" i="1"/>
  <c r="N168" i="1"/>
  <c r="P169" i="1"/>
  <c r="O169" i="1"/>
  <c r="B324" i="1"/>
  <c r="A324" i="1"/>
  <c r="A316" i="1"/>
  <c r="B486" i="1"/>
  <c r="O486" i="1"/>
  <c r="P486" i="1"/>
  <c r="N524" i="1"/>
  <c r="B524" i="1"/>
  <c r="K524" i="1"/>
  <c r="A524" i="1"/>
  <c r="M524" i="1"/>
  <c r="L524" i="1"/>
  <c r="B516" i="1"/>
  <c r="Q516" i="1"/>
  <c r="R516" i="1"/>
  <c r="A516" i="1"/>
  <c r="K516" i="1"/>
  <c r="O508" i="1"/>
  <c r="P508" i="1"/>
  <c r="Q508" i="1"/>
  <c r="J508" i="1"/>
  <c r="L500" i="1"/>
  <c r="N500" i="1"/>
  <c r="O500" i="1"/>
  <c r="P500" i="1"/>
  <c r="B932" i="1"/>
  <c r="B948" i="1"/>
  <c r="O988" i="1"/>
  <c r="P1004" i="1"/>
  <c r="K1028" i="1"/>
  <c r="Q1044" i="1"/>
  <c r="A996" i="1"/>
  <c r="N940" i="1"/>
  <c r="O1158" i="1"/>
  <c r="M1160" i="1"/>
  <c r="N1161" i="1"/>
  <c r="O1157" i="1"/>
  <c r="N169" i="1"/>
  <c r="Q168" i="1"/>
  <c r="B170" i="1"/>
  <c r="M170" i="1"/>
  <c r="B489" i="1"/>
  <c r="J494" i="1"/>
  <c r="J500" i="1"/>
  <c r="M508" i="1"/>
  <c r="L516" i="1"/>
  <c r="A932" i="1"/>
  <c r="O964" i="1"/>
  <c r="M988" i="1"/>
  <c r="O1004" i="1"/>
  <c r="R1028" i="1"/>
  <c r="P1044" i="1"/>
  <c r="M1012" i="1"/>
  <c r="P980" i="1"/>
  <c r="B1058" i="1"/>
  <c r="J1058" i="1"/>
  <c r="A1050" i="1"/>
  <c r="L1050" i="1"/>
  <c r="O1050" i="1"/>
  <c r="N1042" i="1"/>
  <c r="B1042" i="1"/>
  <c r="R1026" i="1"/>
  <c r="L1026" i="1"/>
  <c r="M1026" i="1"/>
  <c r="Q1026" i="1"/>
  <c r="B1018" i="1"/>
  <c r="R1018" i="1"/>
  <c r="P1018" i="1"/>
  <c r="K1010" i="1"/>
  <c r="A1010" i="1"/>
  <c r="N1010" i="1"/>
  <c r="R1010" i="1"/>
  <c r="J1010" i="1"/>
  <c r="K1002" i="1"/>
  <c r="L1002" i="1"/>
  <c r="Q1002" i="1"/>
  <c r="N994" i="1"/>
  <c r="A994" i="1"/>
  <c r="K994" i="1"/>
  <c r="Q994" i="1"/>
  <c r="L986" i="1"/>
  <c r="M986" i="1"/>
  <c r="R978" i="1"/>
  <c r="B978" i="1"/>
  <c r="K978" i="1"/>
  <c r="N978" i="1"/>
  <c r="B970" i="1"/>
  <c r="J970" i="1"/>
  <c r="R962" i="1"/>
  <c r="A962" i="1"/>
  <c r="B962" i="1"/>
  <c r="K962" i="1"/>
  <c r="O962" i="1"/>
  <c r="R954" i="1"/>
  <c r="J954" i="1"/>
  <c r="L954" i="1"/>
  <c r="B946" i="1"/>
  <c r="R946" i="1"/>
  <c r="N946" i="1"/>
  <c r="L938" i="1"/>
  <c r="N938" i="1"/>
  <c r="P938" i="1"/>
  <c r="J938" i="1"/>
  <c r="P930" i="1"/>
  <c r="K930" i="1"/>
  <c r="A930" i="1"/>
  <c r="P296" i="1"/>
  <c r="R1180" i="1"/>
  <c r="B1180" i="1"/>
  <c r="P251" i="1"/>
  <c r="R561" i="1"/>
  <c r="M585" i="1"/>
  <c r="L601" i="1"/>
  <c r="O1194" i="1"/>
  <c r="J57" i="1"/>
  <c r="K33" i="1"/>
  <c r="P1229" i="1"/>
  <c r="P49" i="1"/>
  <c r="M297" i="1"/>
  <c r="L1160" i="1"/>
  <c r="P1163" i="1"/>
  <c r="K1163" i="1"/>
  <c r="K173" i="1"/>
  <c r="M169" i="1"/>
  <c r="R170" i="1"/>
  <c r="A168" i="1"/>
  <c r="R490" i="1"/>
  <c r="Q500" i="1"/>
  <c r="L508" i="1"/>
  <c r="R524" i="1"/>
  <c r="J932" i="1"/>
  <c r="R948" i="1"/>
  <c r="M964" i="1"/>
  <c r="K988" i="1"/>
  <c r="M1004" i="1"/>
  <c r="B1028" i="1"/>
  <c r="B1044" i="1"/>
  <c r="O956" i="1"/>
  <c r="Q1012" i="1"/>
  <c r="A980" i="1"/>
  <c r="O296" i="1"/>
  <c r="J1180" i="1"/>
  <c r="A1180" i="1"/>
  <c r="N251" i="1"/>
  <c r="N561" i="1"/>
  <c r="J585" i="1"/>
  <c r="R601" i="1"/>
  <c r="N1194" i="1"/>
  <c r="L57" i="1"/>
  <c r="A33" i="1"/>
  <c r="P359" i="1"/>
  <c r="N49" i="1"/>
  <c r="A297" i="1"/>
  <c r="R1155" i="1"/>
  <c r="K1160" i="1"/>
  <c r="O1163" i="1"/>
  <c r="Q1162" i="1"/>
  <c r="K1162" i="1"/>
  <c r="Q173" i="1"/>
  <c r="O170" i="1"/>
  <c r="B316" i="1"/>
  <c r="O490" i="1"/>
  <c r="N481" i="1"/>
  <c r="Q511" i="1"/>
  <c r="Q501" i="1"/>
  <c r="M500" i="1"/>
  <c r="A508" i="1"/>
  <c r="J524" i="1"/>
  <c r="Q932" i="1"/>
  <c r="O948" i="1"/>
  <c r="K964" i="1"/>
  <c r="P988" i="1"/>
  <c r="Q1004" i="1"/>
  <c r="A1028" i="1"/>
  <c r="Q938" i="1"/>
  <c r="J986" i="1"/>
  <c r="M956" i="1"/>
  <c r="R1036" i="1"/>
  <c r="M1020" i="1"/>
  <c r="M168" i="1"/>
  <c r="K482" i="1"/>
  <c r="N482" i="1"/>
  <c r="R482" i="1"/>
  <c r="A500" i="1"/>
  <c r="B508" i="1"/>
  <c r="Q524" i="1"/>
  <c r="N528" i="1"/>
  <c r="A528" i="1"/>
  <c r="R504" i="1"/>
  <c r="B504" i="1"/>
  <c r="O932" i="1"/>
  <c r="Q948" i="1"/>
  <c r="L964" i="1"/>
  <c r="N988" i="1"/>
  <c r="N1004" i="1"/>
  <c r="O1044" i="1"/>
  <c r="J956" i="1"/>
  <c r="J1036" i="1"/>
  <c r="N1060" i="1"/>
  <c r="Q455" i="1"/>
  <c r="P455" i="1"/>
  <c r="J455" i="1"/>
  <c r="R455" i="1"/>
  <c r="K455" i="1"/>
  <c r="M455" i="1"/>
  <c r="B455" i="1"/>
  <c r="N455" i="1"/>
  <c r="A455" i="1"/>
  <c r="L455" i="1"/>
  <c r="O455" i="1"/>
  <c r="M471" i="1"/>
  <c r="B471" i="1"/>
  <c r="N471" i="1"/>
  <c r="A471" i="1"/>
  <c r="O471" i="1"/>
  <c r="Q471" i="1"/>
  <c r="P471" i="1"/>
  <c r="R471" i="1"/>
  <c r="K471" i="1"/>
  <c r="L471" i="1"/>
  <c r="R463" i="1"/>
  <c r="K463" i="1"/>
  <c r="L463" i="1"/>
  <c r="M463" i="1"/>
  <c r="A463" i="1"/>
  <c r="O463" i="1"/>
  <c r="Q463" i="1"/>
  <c r="P463" i="1"/>
  <c r="B463" i="1"/>
  <c r="J463" i="1"/>
  <c r="N463" i="1"/>
  <c r="J933" i="1"/>
  <c r="B1059" i="1"/>
  <c r="A1059" i="1"/>
  <c r="P1059" i="1"/>
  <c r="L1051" i="1"/>
  <c r="N1051" i="1"/>
  <c r="J1043" i="1"/>
  <c r="L1043" i="1"/>
  <c r="A1035" i="1"/>
  <c r="R1035" i="1"/>
  <c r="K1027" i="1"/>
  <c r="Q1027" i="1"/>
  <c r="Q1019" i="1"/>
  <c r="A1019" i="1"/>
  <c r="O1019" i="1"/>
  <c r="Q1011" i="1"/>
  <c r="K1011" i="1"/>
  <c r="R1003" i="1"/>
  <c r="M1003" i="1"/>
  <c r="B995" i="1"/>
  <c r="J995" i="1"/>
  <c r="M987" i="1"/>
  <c r="O987" i="1"/>
  <c r="Q979" i="1"/>
  <c r="A979" i="1"/>
  <c r="N979" i="1"/>
  <c r="A971" i="1"/>
  <c r="L971" i="1"/>
  <c r="R963" i="1"/>
  <c r="M963" i="1"/>
  <c r="O955" i="1"/>
  <c r="J955" i="1"/>
  <c r="J947" i="1"/>
  <c r="M947" i="1"/>
  <c r="Q939" i="1"/>
  <c r="A939" i="1"/>
  <c r="R939" i="1"/>
  <c r="B931" i="1"/>
  <c r="K931" i="1"/>
  <c r="Q311" i="1"/>
  <c r="K491" i="1"/>
  <c r="J492" i="1"/>
  <c r="K484" i="1"/>
  <c r="B484" i="1"/>
  <c r="A498" i="1"/>
  <c r="N514" i="1"/>
  <c r="M1009" i="1"/>
  <c r="J1033" i="1"/>
  <c r="A1033" i="1"/>
  <c r="M1049" i="1"/>
  <c r="L929" i="1"/>
  <c r="B929" i="1"/>
  <c r="O937" i="1"/>
  <c r="M945" i="1"/>
  <c r="O961" i="1"/>
  <c r="P969" i="1"/>
  <c r="J985" i="1"/>
  <c r="B985" i="1"/>
  <c r="Q1001" i="1"/>
  <c r="M1025" i="1"/>
  <c r="N1057" i="1"/>
  <c r="N931" i="1"/>
  <c r="J939" i="1"/>
  <c r="Q947" i="1"/>
  <c r="M955" i="1"/>
  <c r="K963" i="1"/>
  <c r="M971" i="1"/>
  <c r="K979" i="1"/>
  <c r="N987" i="1"/>
  <c r="L995" i="1"/>
  <c r="Q1003" i="1"/>
  <c r="M1011" i="1"/>
  <c r="A1011" i="1"/>
  <c r="P1027" i="1"/>
  <c r="A1027" i="1"/>
  <c r="B1035" i="1"/>
  <c r="B1043" i="1"/>
  <c r="Q1051" i="1"/>
  <c r="J1059" i="1"/>
  <c r="J981" i="1"/>
  <c r="J471" i="1"/>
  <c r="L961" i="1"/>
  <c r="N969" i="1"/>
  <c r="R985" i="1"/>
  <c r="M1001" i="1"/>
  <c r="A1001" i="1"/>
  <c r="K1025" i="1"/>
  <c r="M1057" i="1"/>
  <c r="O931" i="1"/>
  <c r="O939" i="1"/>
  <c r="P947" i="1"/>
  <c r="R955" i="1"/>
  <c r="J963" i="1"/>
  <c r="R971" i="1"/>
  <c r="M979" i="1"/>
  <c r="L987" i="1"/>
  <c r="K995" i="1"/>
  <c r="P1003" i="1"/>
  <c r="L1011" i="1"/>
  <c r="N1019" i="1"/>
  <c r="O1027" i="1"/>
  <c r="P1035" i="1"/>
  <c r="P1043" i="1"/>
  <c r="A1043" i="1"/>
  <c r="B1051" i="1"/>
  <c r="Q1059" i="1"/>
  <c r="J1047" i="1"/>
  <c r="O1047" i="1"/>
  <c r="J1031" i="1"/>
  <c r="R1031" i="1"/>
  <c r="N1015" i="1"/>
  <c r="O1015" i="1"/>
  <c r="B1007" i="1"/>
  <c r="P1007" i="1"/>
  <c r="K999" i="1"/>
  <c r="A999" i="1"/>
  <c r="N975" i="1"/>
  <c r="P975" i="1"/>
  <c r="A967" i="1"/>
  <c r="P967" i="1"/>
  <c r="R951" i="1"/>
  <c r="N951" i="1"/>
  <c r="P492" i="1"/>
  <c r="Q484" i="1"/>
  <c r="J522" i="1"/>
  <c r="R1049" i="1"/>
  <c r="B1049" i="1"/>
  <c r="R945" i="1"/>
  <c r="A945" i="1"/>
  <c r="K961" i="1"/>
  <c r="P985" i="1"/>
  <c r="R1025" i="1"/>
  <c r="B1025" i="1"/>
  <c r="L1057" i="1"/>
  <c r="M931" i="1"/>
  <c r="M939" i="1"/>
  <c r="N947" i="1"/>
  <c r="Q955" i="1"/>
  <c r="Q963" i="1"/>
  <c r="J971" i="1"/>
  <c r="R979" i="1"/>
  <c r="R987" i="1"/>
  <c r="M995" i="1"/>
  <c r="N1003" i="1"/>
  <c r="P1011" i="1"/>
  <c r="M1019" i="1"/>
  <c r="N1027" i="1"/>
  <c r="O1035" i="1"/>
  <c r="O1043" i="1"/>
  <c r="P1051" i="1"/>
  <c r="A1051" i="1"/>
  <c r="K1005" i="1"/>
  <c r="R1047" i="1"/>
  <c r="Q967" i="1"/>
  <c r="Q1038" i="1"/>
  <c r="L1038" i="1"/>
  <c r="N781" i="1"/>
  <c r="A781" i="1"/>
  <c r="P781" i="1"/>
  <c r="Q781" i="1"/>
  <c r="J781" i="1"/>
  <c r="B773" i="1"/>
  <c r="N773" i="1"/>
  <c r="R773" i="1"/>
  <c r="N765" i="1"/>
  <c r="P765" i="1"/>
  <c r="L765" i="1"/>
  <c r="Q757" i="1"/>
  <c r="L757" i="1"/>
  <c r="P757" i="1"/>
  <c r="K749" i="1"/>
  <c r="A749" i="1"/>
  <c r="N749" i="1"/>
  <c r="P749" i="1"/>
  <c r="J749" i="1"/>
  <c r="A741" i="1"/>
  <c r="N741" i="1"/>
  <c r="J741" i="1"/>
  <c r="N733" i="1"/>
  <c r="L733" i="1"/>
  <c r="O733" i="1"/>
  <c r="K733" i="1"/>
  <c r="K725" i="1"/>
  <c r="M725" i="1"/>
  <c r="A725" i="1"/>
  <c r="L725" i="1"/>
  <c r="P725" i="1"/>
  <c r="J725" i="1"/>
  <c r="N717" i="1"/>
  <c r="P717" i="1"/>
  <c r="Q717" i="1"/>
  <c r="J717" i="1"/>
  <c r="A709" i="1"/>
  <c r="L709" i="1"/>
  <c r="N709" i="1"/>
  <c r="K709" i="1"/>
  <c r="J709" i="1"/>
  <c r="N701" i="1"/>
  <c r="L701" i="1"/>
  <c r="P701" i="1"/>
  <c r="Q701" i="1"/>
  <c r="Q693" i="1"/>
  <c r="B693" i="1"/>
  <c r="L693" i="1"/>
  <c r="N693" i="1"/>
  <c r="O693" i="1"/>
  <c r="R693" i="1"/>
  <c r="R685" i="1"/>
  <c r="P685" i="1"/>
  <c r="M685" i="1"/>
  <c r="K685" i="1"/>
  <c r="A677" i="1"/>
  <c r="B677" i="1"/>
  <c r="Q677" i="1"/>
  <c r="L677" i="1"/>
  <c r="O677" i="1"/>
  <c r="P669" i="1"/>
  <c r="B669" i="1"/>
  <c r="Q669" i="1"/>
  <c r="R669" i="1"/>
  <c r="L669" i="1"/>
  <c r="R661" i="1"/>
  <c r="O661" i="1"/>
  <c r="A661" i="1"/>
  <c r="B661" i="1"/>
  <c r="P661" i="1"/>
  <c r="L653" i="1"/>
  <c r="A653" i="1"/>
  <c r="B653" i="1"/>
  <c r="P653" i="1"/>
  <c r="J653" i="1"/>
  <c r="R653" i="1"/>
  <c r="K653" i="1"/>
  <c r="P645" i="1"/>
  <c r="J645" i="1"/>
  <c r="R645" i="1"/>
  <c r="K645" i="1"/>
  <c r="O645" i="1"/>
  <c r="P637" i="1"/>
  <c r="K637" i="1"/>
  <c r="L637" i="1"/>
  <c r="A637" i="1"/>
  <c r="J637" i="1"/>
  <c r="K629" i="1"/>
  <c r="A629" i="1"/>
  <c r="N629" i="1"/>
  <c r="J629" i="1"/>
  <c r="M629" i="1"/>
  <c r="O629" i="1"/>
  <c r="O621" i="1"/>
  <c r="N621" i="1"/>
  <c r="Q621" i="1"/>
  <c r="K621" i="1"/>
  <c r="L621" i="1"/>
  <c r="L613" i="1"/>
  <c r="O613" i="1"/>
  <c r="B613" i="1"/>
  <c r="N613" i="1"/>
  <c r="Q613" i="1"/>
  <c r="L957" i="1"/>
  <c r="J957" i="1"/>
  <c r="M780" i="1"/>
  <c r="K780" i="1"/>
  <c r="A724" i="1"/>
  <c r="L724" i="1"/>
  <c r="B692" i="1"/>
  <c r="R692" i="1"/>
  <c r="O676" i="1"/>
  <c r="M676" i="1"/>
  <c r="N612" i="1"/>
  <c r="A612" i="1"/>
  <c r="Q620" i="1"/>
  <c r="K628" i="1"/>
  <c r="M636" i="1"/>
  <c r="B636" i="1"/>
  <c r="J644" i="1"/>
  <c r="N652" i="1"/>
  <c r="P660" i="1"/>
  <c r="O660" i="1"/>
  <c r="J676" i="1"/>
  <c r="K684" i="1"/>
  <c r="J692" i="1"/>
  <c r="L700" i="1"/>
  <c r="B700" i="1"/>
  <c r="M716" i="1"/>
  <c r="O724" i="1"/>
  <c r="Q740" i="1"/>
  <c r="R756" i="1"/>
  <c r="L780" i="1"/>
  <c r="A780" i="1"/>
  <c r="L612" i="1"/>
  <c r="P620" i="1"/>
  <c r="O620" i="1"/>
  <c r="R628" i="1"/>
  <c r="L636" i="1"/>
  <c r="A636" i="1"/>
  <c r="Q644" i="1"/>
  <c r="K652" i="1"/>
  <c r="M660" i="1"/>
  <c r="B660" i="1"/>
  <c r="Q676" i="1"/>
  <c r="J684" i="1"/>
  <c r="Q692" i="1"/>
  <c r="R700" i="1"/>
  <c r="K716" i="1"/>
  <c r="A716" i="1"/>
  <c r="N724" i="1"/>
  <c r="P740" i="1"/>
  <c r="Q756" i="1"/>
  <c r="R780" i="1"/>
  <c r="L1071" i="1"/>
  <c r="K1071" i="1"/>
  <c r="P468" i="1"/>
  <c r="M468" i="1"/>
  <c r="M460" i="1"/>
  <c r="A460" i="1"/>
  <c r="K708" i="1"/>
  <c r="P732" i="1"/>
  <c r="R748" i="1"/>
  <c r="A748" i="1"/>
  <c r="N764" i="1"/>
  <c r="Q772" i="1"/>
  <c r="K612" i="1"/>
  <c r="M620" i="1"/>
  <c r="B620" i="1"/>
  <c r="J628" i="1"/>
  <c r="N636" i="1"/>
  <c r="M644" i="1"/>
  <c r="O644" i="1"/>
  <c r="R652" i="1"/>
  <c r="L660" i="1"/>
  <c r="A660" i="1"/>
  <c r="A676" i="1"/>
  <c r="Q684" i="1"/>
  <c r="P692" i="1"/>
  <c r="J700" i="1"/>
  <c r="L716" i="1"/>
  <c r="B716" i="1"/>
  <c r="M724" i="1"/>
  <c r="N740" i="1"/>
  <c r="P756" i="1"/>
  <c r="J780" i="1"/>
  <c r="O1071" i="1"/>
  <c r="J460" i="1"/>
  <c r="J748" i="1"/>
  <c r="K764" i="1"/>
  <c r="M764" i="1"/>
  <c r="P772" i="1"/>
  <c r="R612" i="1"/>
  <c r="N620" i="1"/>
  <c r="A620" i="1"/>
  <c r="Q628" i="1"/>
  <c r="K636" i="1"/>
  <c r="P644" i="1"/>
  <c r="B644" i="1"/>
  <c r="J652" i="1"/>
  <c r="N660" i="1"/>
  <c r="N676" i="1"/>
  <c r="B676" i="1"/>
  <c r="O684" i="1"/>
  <c r="O692" i="1"/>
  <c r="Q700" i="1"/>
  <c r="R716" i="1"/>
  <c r="K724" i="1"/>
  <c r="B724" i="1"/>
  <c r="M740" i="1"/>
  <c r="O756" i="1"/>
  <c r="Q780" i="1"/>
  <c r="M1071" i="1"/>
  <c r="L764" i="1"/>
  <c r="J612" i="1"/>
  <c r="L620" i="1"/>
  <c r="P628" i="1"/>
  <c r="O628" i="1"/>
  <c r="R636" i="1"/>
  <c r="L644" i="1"/>
  <c r="A644" i="1"/>
  <c r="Q652" i="1"/>
  <c r="K660" i="1"/>
  <c r="L676" i="1"/>
  <c r="P684" i="1"/>
  <c r="A684" i="1"/>
  <c r="N692" i="1"/>
  <c r="P700" i="1"/>
  <c r="J716" i="1"/>
  <c r="R724" i="1"/>
  <c r="K740" i="1"/>
  <c r="A740" i="1"/>
  <c r="N756" i="1"/>
  <c r="P780" i="1"/>
  <c r="R775" i="1"/>
  <c r="O775" i="1"/>
  <c r="M759" i="1"/>
  <c r="B759" i="1"/>
  <c r="A751" i="1"/>
  <c r="M751" i="1"/>
  <c r="N1071" i="1"/>
  <c r="M628" i="1"/>
  <c r="P652" i="1"/>
  <c r="K676" i="1"/>
  <c r="N684" i="1"/>
  <c r="B684" i="1"/>
  <c r="M692" i="1"/>
  <c r="O700" i="1"/>
  <c r="P716" i="1"/>
  <c r="J724" i="1"/>
  <c r="L740" i="1"/>
  <c r="B740" i="1"/>
  <c r="M756" i="1"/>
  <c r="O780" i="1"/>
  <c r="R1071" i="1"/>
  <c r="P1245" i="1"/>
  <c r="Q1245" i="1"/>
  <c r="R1245" i="1"/>
  <c r="L1309" i="1"/>
  <c r="B1309" i="1"/>
  <c r="M1309" i="1"/>
  <c r="A1301" i="1"/>
  <c r="Q1301" i="1"/>
  <c r="K1301" i="1"/>
  <c r="O473" i="1"/>
  <c r="M474" i="1"/>
  <c r="A890" i="1"/>
  <c r="B861" i="1"/>
  <c r="B829" i="1"/>
  <c r="A800" i="1"/>
  <c r="A795" i="1"/>
  <c r="O804" i="1"/>
  <c r="L803" i="1"/>
  <c r="L801" i="1"/>
  <c r="O796" i="1"/>
  <c r="L795" i="1"/>
  <c r="J793" i="1"/>
  <c r="J792" i="1"/>
  <c r="J474" i="1"/>
  <c r="A923" i="1"/>
  <c r="A899" i="1"/>
  <c r="B893" i="1"/>
  <c r="A847" i="1"/>
  <c r="A815" i="1"/>
  <c r="R801" i="1"/>
  <c r="Q800" i="1"/>
  <c r="R793" i="1"/>
  <c r="Q792" i="1"/>
  <c r="P791" i="1"/>
  <c r="B925" i="1"/>
  <c r="A907" i="1"/>
  <c r="B901" i="1"/>
  <c r="B897" i="1"/>
  <c r="A883" i="1"/>
  <c r="B877" i="1"/>
  <c r="B845" i="1"/>
  <c r="A803" i="1"/>
  <c r="A792" i="1"/>
  <c r="L805" i="1"/>
  <c r="Q803" i="1"/>
  <c r="Q801" i="1"/>
  <c r="O800" i="1"/>
  <c r="L799" i="1"/>
  <c r="J797" i="1"/>
  <c r="Q795" i="1"/>
  <c r="Q793" i="1"/>
  <c r="O792" i="1"/>
  <c r="O791" i="1"/>
  <c r="K458" i="1"/>
  <c r="B801" i="1"/>
  <c r="B796" i="1"/>
  <c r="B791" i="1"/>
  <c r="P803" i="1"/>
  <c r="P801" i="1"/>
  <c r="N800" i="1"/>
  <c r="P795" i="1"/>
  <c r="P793" i="1"/>
  <c r="N792" i="1"/>
  <c r="N791" i="1"/>
  <c r="L1300" i="1"/>
  <c r="B1310" i="1"/>
  <c r="B1238" i="1"/>
  <c r="B1246" i="1"/>
  <c r="Q457" i="1"/>
  <c r="J465" i="1"/>
  <c r="R473" i="1"/>
  <c r="J458" i="1"/>
  <c r="A891" i="1"/>
  <c r="B869" i="1"/>
  <c r="B837" i="1"/>
  <c r="A801" i="1"/>
  <c r="A796" i="1"/>
  <c r="A791" i="1"/>
  <c r="R804" i="1"/>
  <c r="O803" i="1"/>
  <c r="O801" i="1"/>
  <c r="M800" i="1"/>
  <c r="R796" i="1"/>
  <c r="O795" i="1"/>
  <c r="O793" i="1"/>
  <c r="M792" i="1"/>
  <c r="L791" i="1"/>
  <c r="Q788" i="1"/>
  <c r="O1097" i="1"/>
  <c r="O1100" i="1"/>
  <c r="O1101" i="1"/>
  <c r="O1098" i="1"/>
  <c r="O1102" i="1"/>
  <c r="O409" i="1"/>
  <c r="O408" i="1"/>
  <c r="F56" i="8"/>
  <c r="F51" i="8"/>
  <c r="F59" i="8"/>
  <c r="F54" i="8"/>
  <c r="F86" i="8"/>
  <c r="F123" i="8"/>
  <c r="F22" i="8"/>
  <c r="F159" i="8"/>
  <c r="F84" i="8"/>
  <c r="F128" i="8"/>
  <c r="F131" i="8"/>
  <c r="F81" i="8"/>
  <c r="F25" i="8"/>
  <c r="F57" i="8"/>
  <c r="F83" i="8"/>
  <c r="F55" i="8"/>
  <c r="F85" i="8"/>
  <c r="F63" i="8"/>
  <c r="F53" i="8"/>
  <c r="L582" i="1"/>
  <c r="Q606" i="1"/>
  <c r="R1080" i="1"/>
  <c r="J1321" i="1"/>
  <c r="M1295" i="1"/>
  <c r="Q1271" i="1"/>
  <c r="P1266" i="1"/>
  <c r="A1266" i="1"/>
  <c r="K1232" i="1"/>
  <c r="M1116" i="1"/>
  <c r="R1112" i="1"/>
  <c r="N543" i="1"/>
  <c r="J583" i="1"/>
  <c r="J538" i="1"/>
  <c r="A1079" i="1"/>
  <c r="B43" i="1"/>
  <c r="R535" i="1"/>
  <c r="L1329" i="1"/>
  <c r="O154" i="1"/>
  <c r="K49" i="1"/>
  <c r="P297" i="1"/>
  <c r="R1109" i="1"/>
  <c r="O233" i="1"/>
  <c r="R233" i="1"/>
  <c r="J289" i="1"/>
  <c r="O289" i="1"/>
  <c r="A239" i="1"/>
  <c r="Q239" i="1"/>
  <c r="B163" i="1"/>
  <c r="O163" i="1"/>
  <c r="B70" i="1"/>
  <c r="K70" i="1"/>
  <c r="P160" i="1"/>
  <c r="M160" i="1"/>
  <c r="O231" i="1"/>
  <c r="M27" i="1"/>
  <c r="J27" i="1"/>
  <c r="B51" i="1"/>
  <c r="L51" i="1"/>
  <c r="K59" i="1"/>
  <c r="J59" i="1"/>
  <c r="O201" i="1"/>
  <c r="B201" i="1"/>
  <c r="L201" i="1"/>
  <c r="N538" i="1"/>
  <c r="O538" i="1"/>
  <c r="N599" i="1"/>
  <c r="P599" i="1"/>
  <c r="O559" i="1"/>
  <c r="B559" i="1"/>
  <c r="L559" i="1"/>
  <c r="R1174" i="1"/>
  <c r="K1174" i="1"/>
  <c r="M269" i="1"/>
  <c r="A269" i="1"/>
  <c r="Q269" i="1"/>
  <c r="A1340" i="1"/>
  <c r="J1340" i="1"/>
  <c r="L36" i="1"/>
  <c r="Q36" i="1"/>
  <c r="J60" i="1"/>
  <c r="P60" i="1"/>
  <c r="N1122" i="1"/>
  <c r="B1122" i="1"/>
  <c r="L539" i="1"/>
  <c r="A539" i="1"/>
  <c r="Q598" i="1"/>
  <c r="K598" i="1"/>
  <c r="O574" i="1"/>
  <c r="L574" i="1"/>
  <c r="Q550" i="1"/>
  <c r="O550" i="1"/>
  <c r="B1072" i="1"/>
  <c r="M1072" i="1"/>
  <c r="A270" i="1"/>
  <c r="K270" i="1"/>
  <c r="K1115" i="1"/>
  <c r="R1115" i="1"/>
  <c r="M1107" i="1"/>
  <c r="L1107" i="1"/>
  <c r="R1107" i="1"/>
  <c r="M1258" i="1"/>
  <c r="B1258" i="1"/>
  <c r="P1258" i="1"/>
  <c r="O1318" i="1"/>
  <c r="A1318" i="1"/>
  <c r="J1318" i="1"/>
  <c r="P218" i="1"/>
  <c r="L218" i="1"/>
  <c r="N218" i="1"/>
  <c r="R359" i="1"/>
  <c r="Q359" i="1"/>
  <c r="A359" i="1"/>
  <c r="L298" i="1"/>
  <c r="K298" i="1"/>
  <c r="J298" i="1"/>
  <c r="P1292" i="1"/>
  <c r="R1200" i="1"/>
  <c r="Q1115" i="1"/>
  <c r="O205" i="1"/>
  <c r="L210" i="1"/>
  <c r="N1256" i="1"/>
  <c r="K1330" i="1"/>
  <c r="K1340" i="1"/>
  <c r="B1340" i="1"/>
  <c r="J1350" i="1"/>
  <c r="Q1360" i="1"/>
  <c r="K261" i="1"/>
  <c r="B1175" i="1"/>
  <c r="O542" i="1"/>
  <c r="Q566" i="1"/>
  <c r="P590" i="1"/>
  <c r="K196" i="1"/>
  <c r="P52" i="1"/>
  <c r="P20" i="1"/>
  <c r="R159" i="1"/>
  <c r="B159" i="1"/>
  <c r="Q1295" i="1"/>
  <c r="B1295" i="1"/>
  <c r="R1271" i="1"/>
  <c r="P1232" i="1"/>
  <c r="Q1116" i="1"/>
  <c r="B269" i="1"/>
  <c r="B1174" i="1"/>
  <c r="P543" i="1"/>
  <c r="P559" i="1"/>
  <c r="N583" i="1"/>
  <c r="O599" i="1"/>
  <c r="K538" i="1"/>
  <c r="Q1079" i="1"/>
  <c r="Q201" i="1"/>
  <c r="O59" i="1"/>
  <c r="L43" i="1"/>
  <c r="N27" i="1"/>
  <c r="O535" i="1"/>
  <c r="L296" i="1"/>
  <c r="J1265" i="1"/>
  <c r="R154" i="1"/>
  <c r="O1229" i="1"/>
  <c r="N15" i="1"/>
  <c r="O298" i="1"/>
  <c r="L1274" i="1"/>
  <c r="R603" i="1"/>
  <c r="O218" i="1"/>
  <c r="P201" i="1"/>
  <c r="P59" i="1"/>
  <c r="P43" i="1"/>
  <c r="P27" i="1"/>
  <c r="M535" i="1"/>
  <c r="N1229" i="1"/>
  <c r="B298" i="1"/>
  <c r="K1274" i="1"/>
  <c r="N1109" i="1"/>
  <c r="L1183" i="1"/>
  <c r="P1183" i="1"/>
  <c r="R1191" i="1"/>
  <c r="J1191" i="1"/>
  <c r="N228" i="1"/>
  <c r="Q228" i="1"/>
  <c r="N292" i="1"/>
  <c r="M292" i="1"/>
  <c r="A1113" i="1"/>
  <c r="R1113" i="1"/>
  <c r="K1270" i="1"/>
  <c r="L1270" i="1"/>
  <c r="M1320" i="1"/>
  <c r="A1320" i="1"/>
  <c r="B216" i="1"/>
  <c r="L216" i="1"/>
  <c r="Q242" i="1"/>
  <c r="J242" i="1"/>
  <c r="A75" i="1"/>
  <c r="O75" i="1"/>
  <c r="B31" i="1"/>
  <c r="K31" i="1"/>
  <c r="L31" i="1"/>
  <c r="L47" i="1"/>
  <c r="A47" i="1"/>
  <c r="Q47" i="1"/>
  <c r="P193" i="1"/>
  <c r="L193" i="1"/>
  <c r="L595" i="1"/>
  <c r="K595" i="1"/>
  <c r="A587" i="1"/>
  <c r="O587" i="1"/>
  <c r="O1107" i="1"/>
  <c r="A1274" i="1"/>
  <c r="M1109" i="1"/>
  <c r="O1112" i="1"/>
  <c r="Q1112" i="1"/>
  <c r="A1116" i="1"/>
  <c r="R1116" i="1"/>
  <c r="J1266" i="1"/>
  <c r="Q1266" i="1"/>
  <c r="A1321" i="1"/>
  <c r="N1321" i="1"/>
  <c r="B154" i="1"/>
  <c r="M154" i="1"/>
  <c r="B1339" i="1"/>
  <c r="K1339" i="1"/>
  <c r="Q1329" i="1"/>
  <c r="A1329" i="1"/>
  <c r="M1329" i="1"/>
  <c r="R599" i="1"/>
  <c r="A599" i="1"/>
  <c r="B538" i="1"/>
  <c r="K1079" i="1"/>
  <c r="M201" i="1"/>
  <c r="Q59" i="1"/>
  <c r="J43" i="1"/>
  <c r="K27" i="1"/>
  <c r="J535" i="1"/>
  <c r="N1329" i="1"/>
  <c r="P1318" i="1"/>
  <c r="N1107" i="1"/>
  <c r="O359" i="1"/>
  <c r="K1258" i="1"/>
  <c r="K297" i="1"/>
  <c r="L1109" i="1"/>
  <c r="N296" i="1"/>
  <c r="M296" i="1"/>
  <c r="L33" i="1"/>
  <c r="M33" i="1"/>
  <c r="Q49" i="1"/>
  <c r="L49" i="1"/>
  <c r="A57" i="1"/>
  <c r="O57" i="1"/>
  <c r="K57" i="1"/>
  <c r="B190" i="1"/>
  <c r="N190" i="1"/>
  <c r="P1194" i="1"/>
  <c r="A1194" i="1"/>
  <c r="K1194" i="1"/>
  <c r="J545" i="1"/>
  <c r="Q593" i="1"/>
  <c r="O251" i="1"/>
  <c r="A251" i="1"/>
  <c r="R585" i="1"/>
  <c r="M601" i="1"/>
  <c r="Q1156" i="1"/>
  <c r="P172" i="1"/>
  <c r="L166" i="1"/>
  <c r="P166" i="1"/>
  <c r="J1164" i="1"/>
  <c r="B561" i="1"/>
  <c r="P561" i="1"/>
  <c r="P164" i="1"/>
  <c r="A322" i="1"/>
  <c r="B322" i="1"/>
  <c r="B314" i="1"/>
  <c r="P1155" i="1"/>
  <c r="K1155" i="1"/>
  <c r="L1155" i="1"/>
  <c r="M1155" i="1"/>
  <c r="N1155" i="1"/>
  <c r="N1158" i="1"/>
  <c r="B1158" i="1"/>
  <c r="Q1158" i="1"/>
  <c r="J1158" i="1"/>
  <c r="L1158" i="1"/>
  <c r="Q1164" i="1"/>
  <c r="A1164" i="1"/>
  <c r="B1164" i="1"/>
  <c r="M1164" i="1"/>
  <c r="N1164" i="1"/>
  <c r="O1164" i="1"/>
  <c r="L1156" i="1"/>
  <c r="M1156" i="1"/>
  <c r="N1156" i="1"/>
  <c r="O1156" i="1"/>
  <c r="P1156" i="1"/>
  <c r="Q164" i="1"/>
  <c r="M164" i="1"/>
  <c r="J164" i="1"/>
  <c r="R164" i="1"/>
  <c r="K164" i="1"/>
  <c r="O164" i="1"/>
  <c r="J172" i="1"/>
  <c r="L172" i="1"/>
  <c r="M172" i="1"/>
  <c r="N172" i="1"/>
  <c r="O172" i="1"/>
  <c r="J1159" i="1"/>
  <c r="A1160" i="1"/>
  <c r="P1161" i="1"/>
  <c r="J1162" i="1"/>
  <c r="J173" i="1"/>
  <c r="Q171" i="1"/>
  <c r="J169" i="1"/>
  <c r="J165" i="1"/>
  <c r="L170" i="1"/>
  <c r="O168" i="1"/>
  <c r="A311" i="1"/>
  <c r="A325" i="1"/>
  <c r="A313" i="1"/>
  <c r="M482" i="1"/>
  <c r="M490" i="1"/>
  <c r="A490" i="1"/>
  <c r="N493" i="1"/>
  <c r="N486" i="1"/>
  <c r="B494" i="1"/>
  <c r="L498" i="1"/>
  <c r="M506" i="1"/>
  <c r="A506" i="1"/>
  <c r="O522" i="1"/>
  <c r="A522" i="1"/>
  <c r="P502" i="1"/>
  <c r="L518" i="1"/>
  <c r="O503" i="1"/>
  <c r="Q1050" i="1"/>
  <c r="R1165" i="1"/>
  <c r="O1161" i="1"/>
  <c r="O173" i="1"/>
  <c r="Q169" i="1"/>
  <c r="B165" i="1"/>
  <c r="A315" i="1"/>
  <c r="M493" i="1"/>
  <c r="M486" i="1"/>
  <c r="R487" i="1"/>
  <c r="M491" i="1"/>
  <c r="L491" i="1"/>
  <c r="B483" i="1"/>
  <c r="K483" i="1"/>
  <c r="P511" i="1"/>
  <c r="O502" i="1"/>
  <c r="N173" i="1"/>
  <c r="A165" i="1"/>
  <c r="B315" i="1"/>
  <c r="L480" i="1"/>
  <c r="P490" i="1"/>
  <c r="K490" i="1"/>
  <c r="B482" i="1"/>
  <c r="J482" i="1"/>
  <c r="O511" i="1"/>
  <c r="Q526" i="1"/>
  <c r="N519" i="1"/>
  <c r="Q522" i="1"/>
  <c r="N522" i="1"/>
  <c r="B514" i="1"/>
  <c r="A514" i="1"/>
  <c r="M514" i="1"/>
  <c r="J506" i="1"/>
  <c r="K506" i="1"/>
  <c r="O498" i="1"/>
  <c r="J498" i="1"/>
  <c r="L1161" i="1"/>
  <c r="B1161" i="1"/>
  <c r="N1162" i="1"/>
  <c r="M173" i="1"/>
  <c r="K171" i="1"/>
  <c r="B169" i="1"/>
  <c r="L168" i="1"/>
  <c r="A323" i="1"/>
  <c r="Q482" i="1"/>
  <c r="J490" i="1"/>
  <c r="J491" i="1"/>
  <c r="J485" i="1"/>
  <c r="M483" i="1"/>
  <c r="Q494" i="1"/>
  <c r="P489" i="1"/>
  <c r="K489" i="1"/>
  <c r="P481" i="1"/>
  <c r="R481" i="1"/>
  <c r="Q498" i="1"/>
  <c r="Q506" i="1"/>
  <c r="J514" i="1"/>
  <c r="K522" i="1"/>
  <c r="R511" i="1"/>
  <c r="P495" i="1"/>
  <c r="Q510" i="1"/>
  <c r="K526" i="1"/>
  <c r="A521" i="1"/>
  <c r="J521" i="1"/>
  <c r="J513" i="1"/>
  <c r="O513" i="1"/>
  <c r="O505" i="1"/>
  <c r="A505" i="1"/>
  <c r="M505" i="1"/>
  <c r="K497" i="1"/>
  <c r="L497" i="1"/>
  <c r="K1161" i="1"/>
  <c r="B323" i="1"/>
  <c r="P482" i="1"/>
  <c r="Q490" i="1"/>
  <c r="R485" i="1"/>
  <c r="P494" i="1"/>
  <c r="P498" i="1"/>
  <c r="P506" i="1"/>
  <c r="Q514" i="1"/>
  <c r="R522" i="1"/>
  <c r="P485" i="1"/>
  <c r="O480" i="1"/>
  <c r="N480" i="1"/>
  <c r="B527" i="1"/>
  <c r="O527" i="1"/>
  <c r="Q519" i="1"/>
  <c r="O519" i="1"/>
  <c r="M511" i="1"/>
  <c r="B511" i="1"/>
  <c r="M503" i="1"/>
  <c r="J503" i="1"/>
  <c r="B503" i="1"/>
  <c r="L495" i="1"/>
  <c r="Q495" i="1"/>
  <c r="A495" i="1"/>
  <c r="A1058" i="1"/>
  <c r="O1058" i="1"/>
  <c r="R1058" i="1"/>
  <c r="M1058" i="1"/>
  <c r="N1058" i="1"/>
  <c r="B1050" i="1"/>
  <c r="P1050" i="1"/>
  <c r="K1050" i="1"/>
  <c r="M1050" i="1"/>
  <c r="N1050" i="1"/>
  <c r="J1050" i="1"/>
  <c r="R1050" i="1"/>
  <c r="M1042" i="1"/>
  <c r="L1042" i="1"/>
  <c r="O1042" i="1"/>
  <c r="A1042" i="1"/>
  <c r="P1042" i="1"/>
  <c r="R1042" i="1"/>
  <c r="K1042" i="1"/>
  <c r="M1034" i="1"/>
  <c r="J1034" i="1"/>
  <c r="K1034" i="1"/>
  <c r="L1034" i="1"/>
  <c r="A1034" i="1"/>
  <c r="P1034" i="1"/>
  <c r="B1034" i="1"/>
  <c r="Q1034" i="1"/>
  <c r="K485" i="1"/>
  <c r="K486" i="1"/>
  <c r="A486" i="1"/>
  <c r="N527" i="1"/>
  <c r="M526" i="1"/>
  <c r="O526" i="1"/>
  <c r="B526" i="1"/>
  <c r="J526" i="1"/>
  <c r="J518" i="1"/>
  <c r="M518" i="1"/>
  <c r="N518" i="1"/>
  <c r="N510" i="1"/>
  <c r="B510" i="1"/>
  <c r="K502" i="1"/>
  <c r="M502" i="1"/>
  <c r="A502" i="1"/>
  <c r="B502" i="1"/>
  <c r="K515" i="1"/>
  <c r="R930" i="1"/>
  <c r="N930" i="1"/>
  <c r="R938" i="1"/>
  <c r="L946" i="1"/>
  <c r="A946" i="1"/>
  <c r="J962" i="1"/>
  <c r="N970" i="1"/>
  <c r="O978" i="1"/>
  <c r="Q986" i="1"/>
  <c r="B986" i="1"/>
  <c r="J994" i="1"/>
  <c r="R1002" i="1"/>
  <c r="M1018" i="1"/>
  <c r="O1026" i="1"/>
  <c r="N926" i="1"/>
  <c r="K942" i="1"/>
  <c r="R982" i="1"/>
  <c r="K998" i="1"/>
  <c r="R1030" i="1"/>
  <c r="K1062" i="1"/>
  <c r="Q954" i="1"/>
  <c r="B954" i="1"/>
  <c r="P1010" i="1"/>
  <c r="J950" i="1"/>
  <c r="J1038" i="1"/>
  <c r="L997" i="1"/>
  <c r="M1021" i="1"/>
  <c r="N1045" i="1"/>
  <c r="N990" i="1"/>
  <c r="M930" i="1"/>
  <c r="B930" i="1"/>
  <c r="O938" i="1"/>
  <c r="J946" i="1"/>
  <c r="L962" i="1"/>
  <c r="P962" i="1"/>
  <c r="K970" i="1"/>
  <c r="M978" i="1"/>
  <c r="O986" i="1"/>
  <c r="A986" i="1"/>
  <c r="B994" i="1"/>
  <c r="J1002" i="1"/>
  <c r="L1018" i="1"/>
  <c r="N1026" i="1"/>
  <c r="O954" i="1"/>
  <c r="L1010" i="1"/>
  <c r="B1010" i="1"/>
  <c r="N933" i="1"/>
  <c r="Q957" i="1"/>
  <c r="Q981" i="1"/>
  <c r="O1045" i="1"/>
  <c r="P1062" i="1"/>
  <c r="Q1062" i="1"/>
  <c r="Q1054" i="1"/>
  <c r="O1054" i="1"/>
  <c r="J1046" i="1"/>
  <c r="N1046" i="1"/>
  <c r="P1046" i="1"/>
  <c r="M1046" i="1"/>
  <c r="P1038" i="1"/>
  <c r="B1038" i="1"/>
  <c r="M1038" i="1"/>
  <c r="B1030" i="1"/>
  <c r="O1030" i="1"/>
  <c r="O1022" i="1"/>
  <c r="L1022" i="1"/>
  <c r="M1022" i="1"/>
  <c r="P1014" i="1"/>
  <c r="A1014" i="1"/>
  <c r="N1014" i="1"/>
  <c r="R1014" i="1"/>
  <c r="A1006" i="1"/>
  <c r="Q1006" i="1"/>
  <c r="K1006" i="1"/>
  <c r="R998" i="1"/>
  <c r="B998" i="1"/>
  <c r="Q998" i="1"/>
  <c r="J990" i="1"/>
  <c r="M990" i="1"/>
  <c r="N982" i="1"/>
  <c r="M982" i="1"/>
  <c r="L974" i="1"/>
  <c r="B974" i="1"/>
  <c r="R974" i="1"/>
  <c r="K974" i="1"/>
  <c r="B966" i="1"/>
  <c r="O966" i="1"/>
  <c r="J966" i="1"/>
  <c r="K966" i="1"/>
  <c r="L958" i="1"/>
  <c r="A958" i="1"/>
  <c r="B958" i="1"/>
  <c r="K958" i="1"/>
  <c r="B950" i="1"/>
  <c r="M950" i="1"/>
  <c r="A942" i="1"/>
  <c r="N942" i="1"/>
  <c r="P934" i="1"/>
  <c r="M934" i="1"/>
  <c r="P926" i="1"/>
  <c r="L926" i="1"/>
  <c r="O1061" i="1"/>
  <c r="M1061" i="1"/>
  <c r="B1061" i="1"/>
  <c r="K1053" i="1"/>
  <c r="O1053" i="1"/>
  <c r="P1053" i="1"/>
  <c r="R1053" i="1"/>
  <c r="Q1045" i="1"/>
  <c r="P1045" i="1"/>
  <c r="K1045" i="1"/>
  <c r="L1045" i="1"/>
  <c r="B1037" i="1"/>
  <c r="L1037" i="1"/>
  <c r="A1037" i="1"/>
  <c r="R1029" i="1"/>
  <c r="B1029" i="1"/>
  <c r="O1029" i="1"/>
  <c r="J1029" i="1"/>
  <c r="P1021" i="1"/>
  <c r="O1021" i="1"/>
  <c r="R1021" i="1"/>
  <c r="K1021" i="1"/>
  <c r="N1021" i="1"/>
  <c r="B1013" i="1"/>
  <c r="K1013" i="1"/>
  <c r="Q1005" i="1"/>
  <c r="B1005" i="1"/>
  <c r="A1005" i="1"/>
  <c r="O1005" i="1"/>
  <c r="M997" i="1"/>
  <c r="A997" i="1"/>
  <c r="K997" i="1"/>
  <c r="R997" i="1"/>
  <c r="N997" i="1"/>
  <c r="L989" i="1"/>
  <c r="J989" i="1"/>
  <c r="R989" i="1"/>
  <c r="P981" i="1"/>
  <c r="B981" i="1"/>
  <c r="O981" i="1"/>
  <c r="A973" i="1"/>
  <c r="B973" i="1"/>
  <c r="P973" i="1"/>
  <c r="K973" i="1"/>
  <c r="N973" i="1"/>
  <c r="R965" i="1"/>
  <c r="K965" i="1"/>
  <c r="N965" i="1"/>
  <c r="Q965" i="1"/>
  <c r="O957" i="1"/>
  <c r="R957" i="1"/>
  <c r="M957" i="1"/>
  <c r="B949" i="1"/>
  <c r="O949" i="1"/>
  <c r="P949" i="1"/>
  <c r="J949" i="1"/>
  <c r="N941" i="1"/>
  <c r="L941" i="1"/>
  <c r="R941" i="1"/>
  <c r="J941" i="1"/>
  <c r="K933" i="1"/>
  <c r="P933" i="1"/>
  <c r="A933" i="1"/>
  <c r="Q930" i="1"/>
  <c r="M938" i="1"/>
  <c r="B938" i="1"/>
  <c r="P946" i="1"/>
  <c r="M962" i="1"/>
  <c r="Q970" i="1"/>
  <c r="P970" i="1"/>
  <c r="J978" i="1"/>
  <c r="K986" i="1"/>
  <c r="M994" i="1"/>
  <c r="O1002" i="1"/>
  <c r="A1002" i="1"/>
  <c r="J1018" i="1"/>
  <c r="K1026" i="1"/>
  <c r="Q926" i="1"/>
  <c r="A926" i="1"/>
  <c r="B942" i="1"/>
  <c r="B982" i="1"/>
  <c r="L998" i="1"/>
  <c r="N1030" i="1"/>
  <c r="N1062" i="1"/>
  <c r="K954" i="1"/>
  <c r="Q1010" i="1"/>
  <c r="A950" i="1"/>
  <c r="A1038" i="1"/>
  <c r="M1014" i="1"/>
  <c r="B933" i="1"/>
  <c r="A957" i="1"/>
  <c r="M981" i="1"/>
  <c r="P1005" i="1"/>
  <c r="Q1029" i="1"/>
  <c r="J1053" i="1"/>
  <c r="R934" i="1"/>
  <c r="N1022" i="1"/>
  <c r="L1054" i="1"/>
  <c r="R1060" i="1"/>
  <c r="J1060" i="1"/>
  <c r="K1060" i="1"/>
  <c r="M1060" i="1"/>
  <c r="J1052" i="1"/>
  <c r="B1052" i="1"/>
  <c r="O1052" i="1"/>
  <c r="P1052" i="1"/>
  <c r="R1052" i="1"/>
  <c r="B1036" i="1"/>
  <c r="M1036" i="1"/>
  <c r="A1036" i="1"/>
  <c r="O1036" i="1"/>
  <c r="Q1036" i="1"/>
  <c r="P1020" i="1"/>
  <c r="Q1020" i="1"/>
  <c r="J1020" i="1"/>
  <c r="K1020" i="1"/>
  <c r="J1012" i="1"/>
  <c r="K1012" i="1"/>
  <c r="L1012" i="1"/>
  <c r="B1012" i="1"/>
  <c r="O1012" i="1"/>
  <c r="P996" i="1"/>
  <c r="L996" i="1"/>
  <c r="K996" i="1"/>
  <c r="O996" i="1"/>
  <c r="M980" i="1"/>
  <c r="B980" i="1"/>
  <c r="J980" i="1"/>
  <c r="N980" i="1"/>
  <c r="Q980" i="1"/>
  <c r="A972" i="1"/>
  <c r="P972" i="1"/>
  <c r="Q972" i="1"/>
  <c r="J972" i="1"/>
  <c r="L956" i="1"/>
  <c r="B956" i="1"/>
  <c r="R956" i="1"/>
  <c r="N956" i="1"/>
  <c r="Q956" i="1"/>
  <c r="R940" i="1"/>
  <c r="M940" i="1"/>
  <c r="A940" i="1"/>
  <c r="O940" i="1"/>
  <c r="L940" i="1"/>
  <c r="O930" i="1"/>
  <c r="K938" i="1"/>
  <c r="A938" i="1"/>
  <c r="M946" i="1"/>
  <c r="N962" i="1"/>
  <c r="O970" i="1"/>
  <c r="A970" i="1"/>
  <c r="P978" i="1"/>
  <c r="R986" i="1"/>
  <c r="M1002" i="1"/>
  <c r="Q1018" i="1"/>
  <c r="J1026" i="1"/>
  <c r="O1010" i="1"/>
  <c r="K1014" i="1"/>
  <c r="M941" i="1"/>
  <c r="P965" i="1"/>
  <c r="K989" i="1"/>
  <c r="R1013" i="1"/>
  <c r="K1037" i="1"/>
  <c r="L1061" i="1"/>
  <c r="M958" i="1"/>
  <c r="B1022" i="1"/>
  <c r="P1054" i="1"/>
  <c r="K475" i="1"/>
  <c r="R475" i="1"/>
  <c r="N475" i="1"/>
  <c r="B467" i="1"/>
  <c r="A467" i="1"/>
  <c r="L467" i="1"/>
  <c r="P459" i="1"/>
  <c r="O459" i="1"/>
  <c r="J459" i="1"/>
  <c r="K459" i="1"/>
  <c r="A1018" i="1"/>
  <c r="O1018" i="1"/>
  <c r="P994" i="1"/>
  <c r="L994" i="1"/>
  <c r="A954" i="1"/>
  <c r="M954" i="1"/>
  <c r="O946" i="1"/>
  <c r="L970" i="1"/>
  <c r="Q978" i="1"/>
  <c r="A978" i="1"/>
  <c r="P986" i="1"/>
  <c r="R994" i="1"/>
  <c r="N1002" i="1"/>
  <c r="N1018" i="1"/>
  <c r="P1026" i="1"/>
  <c r="A1026" i="1"/>
  <c r="K926" i="1"/>
  <c r="O942" i="1"/>
  <c r="K982" i="1"/>
  <c r="M998" i="1"/>
  <c r="K1030" i="1"/>
  <c r="L1062" i="1"/>
  <c r="P954" i="1"/>
  <c r="M1010" i="1"/>
  <c r="R950" i="1"/>
  <c r="R1038" i="1"/>
  <c r="B941" i="1"/>
  <c r="A965" i="1"/>
  <c r="M989" i="1"/>
  <c r="P1013" i="1"/>
  <c r="Q1037" i="1"/>
  <c r="J1061" i="1"/>
  <c r="O990" i="1"/>
  <c r="B850" i="1"/>
  <c r="A850" i="1"/>
  <c r="B818" i="1"/>
  <c r="A818" i="1"/>
  <c r="M456" i="1"/>
  <c r="N460" i="1"/>
  <c r="Q1031" i="1"/>
  <c r="Q951" i="1"/>
  <c r="R999" i="1"/>
  <c r="J927" i="1"/>
  <c r="L975" i="1"/>
  <c r="K1047" i="1"/>
  <c r="A1047" i="1"/>
  <c r="M967" i="1"/>
  <c r="P1015" i="1"/>
  <c r="N662" i="1"/>
  <c r="B662" i="1"/>
  <c r="M694" i="1"/>
  <c r="P718" i="1"/>
  <c r="Q742" i="1"/>
  <c r="K742" i="1"/>
  <c r="N758" i="1"/>
  <c r="O751" i="1"/>
  <c r="R614" i="1"/>
  <c r="N630" i="1"/>
  <c r="R646" i="1"/>
  <c r="R678" i="1"/>
  <c r="R1251" i="1"/>
  <c r="L1251" i="1"/>
  <c r="N1251" i="1"/>
  <c r="Q1243" i="1"/>
  <c r="R1243" i="1"/>
  <c r="B1315" i="1"/>
  <c r="O1315" i="1"/>
  <c r="P1315" i="1"/>
  <c r="M1315" i="1"/>
  <c r="K1307" i="1"/>
  <c r="M1307" i="1"/>
  <c r="A1307" i="1"/>
  <c r="A1299" i="1"/>
  <c r="P1299" i="1"/>
  <c r="R1299" i="1"/>
  <c r="B874" i="1"/>
  <c r="A874" i="1"/>
  <c r="B842" i="1"/>
  <c r="A842" i="1"/>
  <c r="R1250" i="1"/>
  <c r="Q1250" i="1"/>
  <c r="M1250" i="1"/>
  <c r="M1242" i="1"/>
  <c r="Q1242" i="1"/>
  <c r="J1242" i="1"/>
  <c r="B1314" i="1"/>
  <c r="Q1314" i="1"/>
  <c r="M1306" i="1"/>
  <c r="P1306" i="1"/>
  <c r="J472" i="1"/>
  <c r="L472" i="1"/>
  <c r="N472" i="1"/>
  <c r="O472" i="1"/>
  <c r="B472" i="1"/>
  <c r="A472" i="1"/>
  <c r="P464" i="1"/>
  <c r="Q464" i="1"/>
  <c r="J464" i="1"/>
  <c r="P456" i="1"/>
  <c r="J456" i="1"/>
  <c r="R456" i="1"/>
  <c r="A898" i="1"/>
  <c r="O1031" i="1"/>
  <c r="M951" i="1"/>
  <c r="Q999" i="1"/>
  <c r="K927" i="1"/>
  <c r="Q975" i="1"/>
  <c r="Q1047" i="1"/>
  <c r="O967" i="1"/>
  <c r="B967" i="1"/>
  <c r="M1015" i="1"/>
  <c r="J662" i="1"/>
  <c r="Q694" i="1"/>
  <c r="K694" i="1"/>
  <c r="N718" i="1"/>
  <c r="J742" i="1"/>
  <c r="A742" i="1"/>
  <c r="L758" i="1"/>
  <c r="P630" i="1"/>
  <c r="O646" i="1"/>
  <c r="K678" i="1"/>
  <c r="O710" i="1"/>
  <c r="N750" i="1"/>
  <c r="L1250" i="1"/>
  <c r="B1303" i="1"/>
  <c r="Q476" i="1"/>
  <c r="B866" i="1"/>
  <c r="A866" i="1"/>
  <c r="B834" i="1"/>
  <c r="A834" i="1"/>
  <c r="N1031" i="1"/>
  <c r="K951" i="1"/>
  <c r="N999" i="1"/>
  <c r="Q927" i="1"/>
  <c r="M975" i="1"/>
  <c r="P1047" i="1"/>
  <c r="L967" i="1"/>
  <c r="L1015" i="1"/>
  <c r="B1015" i="1"/>
  <c r="R694" i="1"/>
  <c r="Q758" i="1"/>
  <c r="R759" i="1"/>
  <c r="K759" i="1"/>
  <c r="L759" i="1"/>
  <c r="N759" i="1"/>
  <c r="Q759" i="1"/>
  <c r="L1314" i="1"/>
  <c r="M1239" i="1"/>
  <c r="Q468" i="1"/>
  <c r="P476" i="1"/>
  <c r="A906" i="1"/>
  <c r="B774" i="1"/>
  <c r="R774" i="1"/>
  <c r="K774" i="1"/>
  <c r="Q774" i="1"/>
  <c r="L774" i="1"/>
  <c r="N774" i="1"/>
  <c r="O774" i="1"/>
  <c r="O750" i="1"/>
  <c r="P750" i="1"/>
  <c r="A750" i="1"/>
  <c r="J750" i="1"/>
  <c r="K750" i="1"/>
  <c r="Q750" i="1"/>
  <c r="L750" i="1"/>
  <c r="L726" i="1"/>
  <c r="M726" i="1"/>
  <c r="N726" i="1"/>
  <c r="P726" i="1"/>
  <c r="A726" i="1"/>
  <c r="J726" i="1"/>
  <c r="A710" i="1"/>
  <c r="J710" i="1"/>
  <c r="B710" i="1"/>
  <c r="R710" i="1"/>
  <c r="K710" i="1"/>
  <c r="Q710" i="1"/>
  <c r="M710" i="1"/>
  <c r="N710" i="1"/>
  <c r="Q686" i="1"/>
  <c r="R686" i="1"/>
  <c r="J686" i="1"/>
  <c r="B686" i="1"/>
  <c r="N686" i="1"/>
  <c r="M686" i="1"/>
  <c r="L686" i="1"/>
  <c r="M678" i="1"/>
  <c r="J678" i="1"/>
  <c r="O678" i="1"/>
  <c r="P678" i="1"/>
  <c r="L678" i="1"/>
  <c r="N678" i="1"/>
  <c r="L670" i="1"/>
  <c r="A670" i="1"/>
  <c r="N670" i="1"/>
  <c r="B670" i="1"/>
  <c r="R670" i="1"/>
  <c r="O670" i="1"/>
  <c r="P670" i="1"/>
  <c r="P646" i="1"/>
  <c r="Q646" i="1"/>
  <c r="L646" i="1"/>
  <c r="A646" i="1"/>
  <c r="K646" i="1"/>
  <c r="B646" i="1"/>
  <c r="N646" i="1"/>
  <c r="B638" i="1"/>
  <c r="N638" i="1"/>
  <c r="M638" i="1"/>
  <c r="R638" i="1"/>
  <c r="O638" i="1"/>
  <c r="Q638" i="1"/>
  <c r="L638" i="1"/>
  <c r="J630" i="1"/>
  <c r="L630" i="1"/>
  <c r="A630" i="1"/>
  <c r="R630" i="1"/>
  <c r="M630" i="1"/>
  <c r="K630" i="1"/>
  <c r="O630" i="1"/>
  <c r="O622" i="1"/>
  <c r="P622" i="1"/>
  <c r="Q622" i="1"/>
  <c r="R622" i="1"/>
  <c r="A622" i="1"/>
  <c r="L622" i="1"/>
  <c r="A614" i="1"/>
  <c r="L614" i="1"/>
  <c r="B614" i="1"/>
  <c r="K614" i="1"/>
  <c r="M614" i="1"/>
  <c r="N614" i="1"/>
  <c r="P614" i="1"/>
  <c r="Q614" i="1"/>
  <c r="K1314" i="1"/>
  <c r="B858" i="1"/>
  <c r="A858" i="1"/>
  <c r="B826" i="1"/>
  <c r="A826" i="1"/>
  <c r="K472" i="1"/>
  <c r="M464" i="1"/>
  <c r="B476" i="1"/>
  <c r="J476" i="1"/>
  <c r="A476" i="1"/>
  <c r="R476" i="1"/>
  <c r="L476" i="1"/>
  <c r="K476" i="1"/>
  <c r="N476" i="1"/>
  <c r="O476" i="1"/>
  <c r="A468" i="1"/>
  <c r="J468" i="1"/>
  <c r="B468" i="1"/>
  <c r="R468" i="1"/>
  <c r="L468" i="1"/>
  <c r="K468" i="1"/>
  <c r="N468" i="1"/>
  <c r="O468" i="1"/>
  <c r="O460" i="1"/>
  <c r="P460" i="1"/>
  <c r="Q460" i="1"/>
  <c r="B460" i="1"/>
  <c r="R460" i="1"/>
  <c r="L460" i="1"/>
  <c r="K460" i="1"/>
  <c r="A914" i="1"/>
  <c r="A882" i="1"/>
  <c r="B872" i="1"/>
  <c r="B864" i="1"/>
  <c r="B856" i="1"/>
  <c r="B848" i="1"/>
  <c r="B840" i="1"/>
  <c r="B832" i="1"/>
  <c r="B824" i="1"/>
  <c r="B816" i="1"/>
  <c r="K805" i="1"/>
  <c r="L804" i="1"/>
  <c r="K801" i="1"/>
  <c r="L800" i="1"/>
  <c r="L797" i="1"/>
  <c r="M796" i="1"/>
  <c r="L793" i="1"/>
  <c r="M789" i="1"/>
  <c r="N788" i="1"/>
  <c r="N787" i="1"/>
  <c r="M785" i="1"/>
  <c r="N784" i="1"/>
  <c r="N783" i="1"/>
  <c r="Q741" i="1"/>
  <c r="R757" i="1"/>
  <c r="A765" i="1"/>
  <c r="J1071" i="1"/>
  <c r="K1241" i="1"/>
  <c r="B876" i="1"/>
  <c r="B868" i="1"/>
  <c r="B860" i="1"/>
  <c r="B852" i="1"/>
  <c r="B844" i="1"/>
  <c r="B836" i="1"/>
  <c r="B828" i="1"/>
  <c r="B820" i="1"/>
  <c r="J805" i="1"/>
  <c r="J804" i="1"/>
  <c r="J801" i="1"/>
  <c r="J800" i="1"/>
  <c r="K797" i="1"/>
  <c r="L796" i="1"/>
  <c r="K793" i="1"/>
  <c r="L789" i="1"/>
  <c r="M788" i="1"/>
  <c r="L787" i="1"/>
  <c r="L785" i="1"/>
  <c r="M784" i="1"/>
  <c r="B920" i="1"/>
  <c r="B912" i="1"/>
  <c r="B904" i="1"/>
  <c r="B896" i="1"/>
  <c r="B888" i="1"/>
  <c r="B880" i="1"/>
  <c r="K789" i="1"/>
  <c r="L788" i="1"/>
  <c r="K785" i="1"/>
  <c r="L784" i="1"/>
  <c r="M741" i="1"/>
  <c r="N757" i="1"/>
  <c r="K773" i="1"/>
  <c r="A875" i="1"/>
  <c r="A867" i="1"/>
  <c r="A859" i="1"/>
  <c r="A851" i="1"/>
  <c r="A843" i="1"/>
  <c r="A835" i="1"/>
  <c r="A827" i="1"/>
  <c r="A819" i="1"/>
  <c r="J789" i="1"/>
  <c r="J788" i="1"/>
  <c r="J785" i="1"/>
  <c r="J784" i="1"/>
  <c r="A1247" i="1"/>
  <c r="B757" i="1"/>
  <c r="L773" i="1"/>
  <c r="Q789" i="1"/>
  <c r="R788" i="1"/>
  <c r="Q785" i="1"/>
  <c r="J205" i="1"/>
  <c r="M270" i="1"/>
  <c r="P261" i="1"/>
  <c r="Q261" i="1"/>
  <c r="N1072" i="1"/>
  <c r="A1072" i="1"/>
  <c r="Q1175" i="1"/>
  <c r="K1167" i="1"/>
  <c r="R301" i="1"/>
  <c r="M542" i="1"/>
  <c r="R550" i="1"/>
  <c r="L550" i="1"/>
  <c r="N558" i="1"/>
  <c r="R566" i="1"/>
  <c r="A566" i="1"/>
  <c r="N574" i="1"/>
  <c r="Q582" i="1"/>
  <c r="K590" i="1"/>
  <c r="B590" i="1"/>
  <c r="P598" i="1"/>
  <c r="R606" i="1"/>
  <c r="J539" i="1"/>
  <c r="O539" i="1"/>
  <c r="M1080" i="1"/>
  <c r="A1080" i="1"/>
  <c r="M1122" i="1"/>
  <c r="M196" i="1"/>
  <c r="O197" i="1"/>
  <c r="B197" i="1"/>
  <c r="O60" i="1"/>
  <c r="K52" i="1"/>
  <c r="M44" i="1"/>
  <c r="P44" i="1"/>
  <c r="R36" i="1"/>
  <c r="O28" i="1"/>
  <c r="A28" i="1"/>
  <c r="O20" i="1"/>
  <c r="R536" i="1"/>
  <c r="Q1183" i="1"/>
  <c r="P1320" i="1"/>
  <c r="B1320" i="1"/>
  <c r="L1265" i="1"/>
  <c r="R242" i="1"/>
  <c r="A242" i="1"/>
  <c r="L1318" i="1"/>
  <c r="P1107" i="1"/>
  <c r="R231" i="1"/>
  <c r="A231" i="1"/>
  <c r="B595" i="1"/>
  <c r="N193" i="1"/>
  <c r="N31" i="1"/>
  <c r="P15" i="1"/>
  <c r="M382" i="1"/>
  <c r="B382" i="1"/>
  <c r="J359" i="1"/>
  <c r="N1274" i="1"/>
  <c r="N1099" i="1"/>
  <c r="N1258" i="1"/>
  <c r="N603" i="1"/>
  <c r="A603" i="1"/>
  <c r="M47" i="1"/>
  <c r="Q297" i="1"/>
  <c r="J218" i="1"/>
  <c r="P1109" i="1"/>
  <c r="M289" i="1"/>
  <c r="L289" i="1"/>
  <c r="P205" i="1"/>
  <c r="Q205" i="1"/>
  <c r="L270" i="1"/>
  <c r="O261" i="1"/>
  <c r="B261" i="1"/>
  <c r="L1072" i="1"/>
  <c r="O1175" i="1"/>
  <c r="P1175" i="1"/>
  <c r="R1167" i="1"/>
  <c r="J301" i="1"/>
  <c r="K542" i="1"/>
  <c r="P550" i="1"/>
  <c r="B550" i="1"/>
  <c r="M558" i="1"/>
  <c r="J566" i="1"/>
  <c r="K574" i="1"/>
  <c r="M574" i="1"/>
  <c r="P582" i="1"/>
  <c r="L590" i="1"/>
  <c r="A590" i="1"/>
  <c r="O598" i="1"/>
  <c r="J606" i="1"/>
  <c r="K539" i="1"/>
  <c r="B539" i="1"/>
  <c r="L1080" i="1"/>
  <c r="K1122" i="1"/>
  <c r="L1122" i="1"/>
  <c r="L196" i="1"/>
  <c r="N197" i="1"/>
  <c r="A197" i="1"/>
  <c r="Q60" i="1"/>
  <c r="O52" i="1"/>
  <c r="K44" i="1"/>
  <c r="B44" i="1"/>
  <c r="J36" i="1"/>
  <c r="J28" i="1"/>
  <c r="K20" i="1"/>
  <c r="N20" i="1"/>
  <c r="P536" i="1"/>
  <c r="J536" i="1"/>
  <c r="P242" i="1"/>
  <c r="B242" i="1"/>
  <c r="L231" i="1"/>
  <c r="M31" i="1"/>
  <c r="O15" i="1"/>
  <c r="L382" i="1"/>
  <c r="M1099" i="1"/>
  <c r="L1258" i="1"/>
  <c r="O603" i="1"/>
  <c r="P47" i="1"/>
  <c r="B47" i="1"/>
  <c r="Q218" i="1"/>
  <c r="B1109" i="1"/>
  <c r="O1109" i="1"/>
  <c r="K535" i="1"/>
  <c r="N535" i="1"/>
  <c r="Q43" i="1"/>
  <c r="O43" i="1"/>
  <c r="B1079" i="1"/>
  <c r="M1079" i="1"/>
  <c r="A583" i="1"/>
  <c r="K583" i="1"/>
  <c r="K543" i="1"/>
  <c r="Q543" i="1"/>
  <c r="N205" i="1"/>
  <c r="A205" i="1"/>
  <c r="R270" i="1"/>
  <c r="M261" i="1"/>
  <c r="K1072" i="1"/>
  <c r="M1175" i="1"/>
  <c r="A1175" i="1"/>
  <c r="Q1167" i="1"/>
  <c r="O301" i="1"/>
  <c r="B301" i="1"/>
  <c r="R542" i="1"/>
  <c r="N550" i="1"/>
  <c r="J558" i="1"/>
  <c r="L558" i="1"/>
  <c r="P566" i="1"/>
  <c r="R574" i="1"/>
  <c r="A574" i="1"/>
  <c r="N582" i="1"/>
  <c r="J590" i="1"/>
  <c r="N598" i="1"/>
  <c r="B598" i="1"/>
  <c r="P606" i="1"/>
  <c r="Q539" i="1"/>
  <c r="Q1080" i="1"/>
  <c r="J1122" i="1"/>
  <c r="A1122" i="1"/>
  <c r="R196" i="1"/>
  <c r="L197" i="1"/>
  <c r="R60" i="1"/>
  <c r="B60" i="1"/>
  <c r="J52" i="1"/>
  <c r="N44" i="1"/>
  <c r="M36" i="1"/>
  <c r="P36" i="1"/>
  <c r="M28" i="1"/>
  <c r="Q20" i="1"/>
  <c r="A20" i="1"/>
  <c r="N536" i="1"/>
  <c r="A536" i="1"/>
  <c r="N231" i="1"/>
  <c r="R1099" i="1"/>
  <c r="B1099" i="1"/>
  <c r="A1229" i="1"/>
  <c r="L1229" i="1"/>
  <c r="A298" i="1"/>
  <c r="R298" i="1"/>
  <c r="M205" i="1"/>
  <c r="J270" i="1"/>
  <c r="L261" i="1"/>
  <c r="R1072" i="1"/>
  <c r="L1175" i="1"/>
  <c r="O1167" i="1"/>
  <c r="P1167" i="1"/>
  <c r="N301" i="1"/>
  <c r="A301" i="1"/>
  <c r="Q542" i="1"/>
  <c r="M550" i="1"/>
  <c r="K558" i="1"/>
  <c r="B558" i="1"/>
  <c r="O566" i="1"/>
  <c r="J574" i="1"/>
  <c r="K582" i="1"/>
  <c r="M582" i="1"/>
  <c r="Q590" i="1"/>
  <c r="L598" i="1"/>
  <c r="A598" i="1"/>
  <c r="O606" i="1"/>
  <c r="P539" i="1"/>
  <c r="N1080" i="1"/>
  <c r="Q1122" i="1"/>
  <c r="Q196" i="1"/>
  <c r="J196" i="1"/>
  <c r="K197" i="1"/>
  <c r="M60" i="1"/>
  <c r="A60" i="1"/>
  <c r="Q52" i="1"/>
  <c r="O44" i="1"/>
  <c r="N36" i="1"/>
  <c r="B36" i="1"/>
  <c r="L28" i="1"/>
  <c r="M20" i="1"/>
  <c r="M536" i="1"/>
  <c r="J292" i="1"/>
  <c r="K1191" i="1"/>
  <c r="K1320" i="1"/>
  <c r="M242" i="1"/>
  <c r="Q1318" i="1"/>
  <c r="M1229" i="1"/>
  <c r="B1229" i="1"/>
  <c r="K1107" i="1"/>
  <c r="M231" i="1"/>
  <c r="R193" i="1"/>
  <c r="O31" i="1"/>
  <c r="K15" i="1"/>
  <c r="Q382" i="1"/>
  <c r="P298" i="1"/>
  <c r="N359" i="1"/>
  <c r="R1274" i="1"/>
  <c r="B1274" i="1"/>
  <c r="N289" i="1"/>
  <c r="J1099" i="1"/>
  <c r="A1099" i="1"/>
  <c r="J1258" i="1"/>
  <c r="K47" i="1"/>
  <c r="L297" i="1"/>
  <c r="B297" i="1"/>
  <c r="M218" i="1"/>
  <c r="K1109" i="1"/>
  <c r="B1190" i="1"/>
  <c r="O1190" i="1"/>
  <c r="A156" i="1"/>
  <c r="O156" i="1"/>
  <c r="K231" i="1"/>
  <c r="A1183" i="1"/>
  <c r="M1183" i="1"/>
  <c r="L228" i="1"/>
  <c r="O228" i="1"/>
  <c r="K1265" i="1"/>
  <c r="R1265" i="1"/>
  <c r="A31" i="1"/>
  <c r="Q31" i="1"/>
  <c r="P603" i="1"/>
  <c r="Q603" i="1"/>
  <c r="P595" i="1"/>
  <c r="Q595" i="1"/>
  <c r="K205" i="1"/>
  <c r="O270" i="1"/>
  <c r="B270" i="1"/>
  <c r="R261" i="1"/>
  <c r="P1072" i="1"/>
  <c r="Q1072" i="1"/>
  <c r="R1175" i="1"/>
  <c r="M1167" i="1"/>
  <c r="A1167" i="1"/>
  <c r="L301" i="1"/>
  <c r="P542" i="1"/>
  <c r="B542" i="1"/>
  <c r="J550" i="1"/>
  <c r="P558" i="1"/>
  <c r="K566" i="1"/>
  <c r="M566" i="1"/>
  <c r="P574" i="1"/>
  <c r="R582" i="1"/>
  <c r="A582" i="1"/>
  <c r="O590" i="1"/>
  <c r="J598" i="1"/>
  <c r="K606" i="1"/>
  <c r="B606" i="1"/>
  <c r="M539" i="1"/>
  <c r="P1080" i="1"/>
  <c r="J1080" i="1"/>
  <c r="O1122" i="1"/>
  <c r="O196" i="1"/>
  <c r="A196" i="1"/>
  <c r="J197" i="1"/>
  <c r="K60" i="1"/>
  <c r="M52" i="1"/>
  <c r="B52" i="1"/>
  <c r="J44" i="1"/>
  <c r="O36" i="1"/>
  <c r="Q28" i="1"/>
  <c r="N28" i="1"/>
  <c r="J20" i="1"/>
  <c r="K536" i="1"/>
  <c r="P292" i="1"/>
  <c r="B292" i="1"/>
  <c r="B228" i="1"/>
  <c r="Q1191" i="1"/>
  <c r="R1183" i="1"/>
  <c r="J1320" i="1"/>
  <c r="P1265" i="1"/>
  <c r="K242" i="1"/>
  <c r="N1318" i="1"/>
  <c r="R1229" i="1"/>
  <c r="J1107" i="1"/>
  <c r="A1107" i="1"/>
  <c r="Q231" i="1"/>
  <c r="R595" i="1"/>
  <c r="Q193" i="1"/>
  <c r="J31" i="1"/>
  <c r="Q15" i="1"/>
  <c r="A15" i="1"/>
  <c r="O382" i="1"/>
  <c r="N298" i="1"/>
  <c r="M359" i="1"/>
  <c r="Q1274" i="1"/>
  <c r="K289" i="1"/>
  <c r="A289" i="1"/>
  <c r="P1099" i="1"/>
  <c r="Q1258" i="1"/>
  <c r="A1258" i="1"/>
  <c r="J603" i="1"/>
  <c r="O47" i="1"/>
  <c r="R297" i="1"/>
  <c r="K218" i="1"/>
  <c r="B218" i="1"/>
  <c r="J1109" i="1"/>
  <c r="J154" i="1"/>
  <c r="Q154" i="1"/>
  <c r="N270" i="1"/>
  <c r="O1072" i="1"/>
  <c r="N542" i="1"/>
  <c r="L566" i="1"/>
  <c r="N590" i="1"/>
  <c r="L606" i="1"/>
  <c r="O1080" i="1"/>
  <c r="P197" i="1"/>
  <c r="L52" i="1"/>
  <c r="R28" i="1"/>
  <c r="N154" i="1"/>
  <c r="O242" i="1"/>
  <c r="M1318" i="1"/>
  <c r="J1229" i="1"/>
  <c r="Q1107" i="1"/>
  <c r="J231" i="1"/>
  <c r="B231" i="1"/>
  <c r="J595" i="1"/>
  <c r="O193" i="1"/>
  <c r="P31" i="1"/>
  <c r="R15" i="1"/>
  <c r="N382" i="1"/>
  <c r="A382" i="1"/>
  <c r="M298" i="1"/>
  <c r="L359" i="1"/>
  <c r="O1274" i="1"/>
  <c r="R289" i="1"/>
  <c r="O1099" i="1"/>
  <c r="O1258" i="1"/>
  <c r="B603" i="1"/>
  <c r="N47" i="1"/>
  <c r="R156" i="1"/>
  <c r="J297" i="1"/>
  <c r="R218" i="1"/>
  <c r="A218" i="1"/>
  <c r="Q1109" i="1"/>
  <c r="Q1160" i="1"/>
  <c r="L1165" i="1"/>
  <c r="Q1157" i="1"/>
  <c r="A1157" i="1"/>
  <c r="B1163" i="1"/>
  <c r="P1159" i="1"/>
  <c r="O1159" i="1"/>
  <c r="Q1159" i="1"/>
  <c r="M166" i="1"/>
  <c r="M171" i="1"/>
  <c r="R169" i="1"/>
  <c r="L164" i="1"/>
  <c r="N164" i="1"/>
  <c r="R172" i="1"/>
  <c r="K172" i="1"/>
  <c r="A326" i="1"/>
  <c r="M487" i="1"/>
  <c r="O488" i="1"/>
  <c r="M504" i="1"/>
  <c r="Q528" i="1"/>
  <c r="Q1155" i="1"/>
  <c r="A1155" i="1"/>
  <c r="J1155" i="1"/>
  <c r="R1158" i="1"/>
  <c r="K1158" i="1"/>
  <c r="K165" i="1"/>
  <c r="M165" i="1"/>
  <c r="Q165" i="1"/>
  <c r="A173" i="1"/>
  <c r="P173" i="1"/>
  <c r="B173" i="1"/>
  <c r="R173" i="1"/>
  <c r="B325" i="1"/>
  <c r="A317" i="1"/>
  <c r="R488" i="1"/>
  <c r="A1165" i="1"/>
  <c r="O1165" i="1"/>
  <c r="B1165" i="1"/>
  <c r="P1165" i="1"/>
  <c r="K1157" i="1"/>
  <c r="L1157" i="1"/>
  <c r="A166" i="1"/>
  <c r="R166" i="1"/>
  <c r="K166" i="1"/>
  <c r="J166" i="1"/>
  <c r="L528" i="1"/>
  <c r="M528" i="1"/>
  <c r="J528" i="1"/>
  <c r="B528" i="1"/>
  <c r="O528" i="1"/>
  <c r="P528" i="1"/>
  <c r="R528" i="1"/>
  <c r="K528" i="1"/>
  <c r="A520" i="1"/>
  <c r="O520" i="1"/>
  <c r="P520" i="1"/>
  <c r="Q520" i="1"/>
  <c r="R520" i="1"/>
  <c r="K520" i="1"/>
  <c r="M520" i="1"/>
  <c r="B520" i="1"/>
  <c r="N520" i="1"/>
  <c r="K512" i="1"/>
  <c r="L512" i="1"/>
  <c r="A512" i="1"/>
  <c r="N512" i="1"/>
  <c r="P512" i="1"/>
  <c r="O512" i="1"/>
  <c r="J512" i="1"/>
  <c r="R512" i="1"/>
  <c r="Q504" i="1"/>
  <c r="J504" i="1"/>
  <c r="K504" i="1"/>
  <c r="L504" i="1"/>
  <c r="A504" i="1"/>
  <c r="N504" i="1"/>
  <c r="P504" i="1"/>
  <c r="O504" i="1"/>
  <c r="B496" i="1"/>
  <c r="M496" i="1"/>
  <c r="A496" i="1"/>
  <c r="N496" i="1"/>
  <c r="Q496" i="1"/>
  <c r="J496" i="1"/>
  <c r="K496" i="1"/>
  <c r="L496" i="1"/>
  <c r="P1158" i="1"/>
  <c r="A1158" i="1"/>
  <c r="B1155" i="1"/>
  <c r="A1159" i="1"/>
  <c r="J1165" i="1"/>
  <c r="N1157" i="1"/>
  <c r="K1164" i="1"/>
  <c r="R1164" i="1"/>
  <c r="L1164" i="1"/>
  <c r="B1156" i="1"/>
  <c r="J1156" i="1"/>
  <c r="K1156" i="1"/>
  <c r="R1156" i="1"/>
  <c r="Q172" i="1"/>
  <c r="A172" i="1"/>
  <c r="B164" i="1"/>
  <c r="B166" i="1"/>
  <c r="L165" i="1"/>
  <c r="M512" i="1"/>
  <c r="M1157" i="1"/>
  <c r="Q1163" i="1"/>
  <c r="A1163" i="1"/>
  <c r="J1163" i="1"/>
  <c r="B488" i="1"/>
  <c r="M488" i="1"/>
  <c r="A488" i="1"/>
  <c r="N488" i="1"/>
  <c r="Q488" i="1"/>
  <c r="K488" i="1"/>
  <c r="L488" i="1"/>
  <c r="Q512" i="1"/>
  <c r="Q1165" i="1"/>
  <c r="R1157" i="1"/>
  <c r="Q166" i="1"/>
  <c r="K169" i="1"/>
  <c r="A169" i="1"/>
  <c r="L169" i="1"/>
  <c r="R480" i="1"/>
  <c r="K480" i="1"/>
  <c r="B480" i="1"/>
  <c r="M480" i="1"/>
  <c r="Q480" i="1"/>
  <c r="J480" i="1"/>
  <c r="Q487" i="1"/>
  <c r="P487" i="1"/>
  <c r="J487" i="1"/>
  <c r="K487" i="1"/>
  <c r="A487" i="1"/>
  <c r="N487" i="1"/>
  <c r="B487" i="1"/>
  <c r="O487" i="1"/>
  <c r="O496" i="1"/>
  <c r="B512" i="1"/>
  <c r="Q525" i="1"/>
  <c r="A525" i="1"/>
  <c r="J525" i="1"/>
  <c r="K525" i="1"/>
  <c r="R525" i="1"/>
  <c r="M525" i="1"/>
  <c r="O525" i="1"/>
  <c r="P525" i="1"/>
  <c r="M517" i="1"/>
  <c r="N517" i="1"/>
  <c r="P517" i="1"/>
  <c r="A517" i="1"/>
  <c r="Q517" i="1"/>
  <c r="K517" i="1"/>
  <c r="R517" i="1"/>
  <c r="L517" i="1"/>
  <c r="B509" i="1"/>
  <c r="J509" i="1"/>
  <c r="K509" i="1"/>
  <c r="R509" i="1"/>
  <c r="M509" i="1"/>
  <c r="N509" i="1"/>
  <c r="P509" i="1"/>
  <c r="A509" i="1"/>
  <c r="Q509" i="1"/>
  <c r="O501" i="1"/>
  <c r="P501" i="1"/>
  <c r="B501" i="1"/>
  <c r="J501" i="1"/>
  <c r="K501" i="1"/>
  <c r="R501" i="1"/>
  <c r="M501" i="1"/>
  <c r="N501" i="1"/>
  <c r="N1165" i="1"/>
  <c r="J1157" i="1"/>
  <c r="O166" i="1"/>
  <c r="A320" i="1"/>
  <c r="B320" i="1"/>
  <c r="R496" i="1"/>
  <c r="L520" i="1"/>
  <c r="M1165" i="1"/>
  <c r="B1157" i="1"/>
  <c r="J1160" i="1"/>
  <c r="R1160" i="1"/>
  <c r="N166" i="1"/>
  <c r="J171" i="1"/>
  <c r="L171" i="1"/>
  <c r="N311" i="1"/>
  <c r="O311" i="1"/>
  <c r="B311" i="1"/>
  <c r="K311" i="1"/>
  <c r="M311" i="1"/>
  <c r="L311" i="1"/>
  <c r="B319" i="1"/>
  <c r="A319" i="1"/>
  <c r="A480" i="1"/>
  <c r="A493" i="1"/>
  <c r="Q493" i="1"/>
  <c r="B493" i="1"/>
  <c r="J493" i="1"/>
  <c r="L493" i="1"/>
  <c r="O493" i="1"/>
  <c r="P493" i="1"/>
  <c r="N485" i="1"/>
  <c r="O485" i="1"/>
  <c r="A485" i="1"/>
  <c r="Q485" i="1"/>
  <c r="L485" i="1"/>
  <c r="M485" i="1"/>
  <c r="A501" i="1"/>
  <c r="B525" i="1"/>
  <c r="P496" i="1"/>
  <c r="J520" i="1"/>
  <c r="R486" i="1"/>
  <c r="M494" i="1"/>
  <c r="L511" i="1"/>
  <c r="K495" i="1"/>
  <c r="K527" i="1"/>
  <c r="A527" i="1"/>
  <c r="R502" i="1"/>
  <c r="M510" i="1"/>
  <c r="P518" i="1"/>
  <c r="B518" i="1"/>
  <c r="L526" i="1"/>
  <c r="L503" i="1"/>
  <c r="J519" i="1"/>
  <c r="B519" i="1"/>
  <c r="Q486" i="1"/>
  <c r="J486" i="1"/>
  <c r="L494" i="1"/>
  <c r="K511" i="1"/>
  <c r="R495" i="1"/>
  <c r="J527" i="1"/>
  <c r="Q502" i="1"/>
  <c r="J502" i="1"/>
  <c r="L510" i="1"/>
  <c r="O518" i="1"/>
  <c r="A518" i="1"/>
  <c r="R526" i="1"/>
  <c r="K503" i="1"/>
  <c r="R519" i="1"/>
  <c r="A519" i="1"/>
  <c r="A1041" i="1"/>
  <c r="Q1041" i="1"/>
  <c r="K1017" i="1"/>
  <c r="R1017" i="1"/>
  <c r="B1001" i="1"/>
  <c r="R1001" i="1"/>
  <c r="A977" i="1"/>
  <c r="P977" i="1"/>
  <c r="Q969" i="1"/>
  <c r="M969" i="1"/>
  <c r="A937" i="1"/>
  <c r="L937" i="1"/>
  <c r="O495" i="1"/>
  <c r="B495" i="1"/>
  <c r="M527" i="1"/>
  <c r="P503" i="1"/>
  <c r="Q503" i="1"/>
  <c r="M519" i="1"/>
  <c r="P170" i="1"/>
  <c r="A170" i="1"/>
  <c r="L486" i="1"/>
  <c r="O494" i="1"/>
  <c r="A494" i="1"/>
  <c r="Q481" i="1"/>
  <c r="N511" i="1"/>
  <c r="A511" i="1"/>
  <c r="M495" i="1"/>
  <c r="R527" i="1"/>
  <c r="Q527" i="1"/>
  <c r="L502" i="1"/>
  <c r="O510" i="1"/>
  <c r="A510" i="1"/>
  <c r="R518" i="1"/>
  <c r="N526" i="1"/>
  <c r="N503" i="1"/>
  <c r="A503" i="1"/>
  <c r="K519" i="1"/>
  <c r="L167" i="1"/>
  <c r="N170" i="1"/>
  <c r="L482" i="1"/>
  <c r="K492" i="1"/>
  <c r="R484" i="1"/>
  <c r="N505" i="1"/>
  <c r="M521" i="1"/>
  <c r="L514" i="1"/>
  <c r="K500" i="1"/>
  <c r="J516" i="1"/>
  <c r="P527" i="1"/>
  <c r="Q518" i="1"/>
  <c r="P519" i="1"/>
  <c r="A779" i="1"/>
  <c r="K779" i="1"/>
  <c r="N779" i="1"/>
  <c r="L779" i="1"/>
  <c r="Q779" i="1"/>
  <c r="Q771" i="1"/>
  <c r="R771" i="1"/>
  <c r="N771" i="1"/>
  <c r="L771" i="1"/>
  <c r="N763" i="1"/>
  <c r="L763" i="1"/>
  <c r="P763" i="1"/>
  <c r="R763" i="1"/>
  <c r="R755" i="1"/>
  <c r="B755" i="1"/>
  <c r="M755" i="1"/>
  <c r="P755" i="1"/>
  <c r="P747" i="1"/>
  <c r="J747" i="1"/>
  <c r="B747" i="1"/>
  <c r="M747" i="1"/>
  <c r="B739" i="1"/>
  <c r="M739" i="1"/>
  <c r="O739" i="1"/>
  <c r="J739" i="1"/>
  <c r="J731" i="1"/>
  <c r="A731" i="1"/>
  <c r="K731" i="1"/>
  <c r="O731" i="1"/>
  <c r="O723" i="1"/>
  <c r="Q723" i="1"/>
  <c r="A723" i="1"/>
  <c r="K723" i="1"/>
  <c r="A715" i="1"/>
  <c r="K715" i="1"/>
  <c r="N715" i="1"/>
  <c r="L715" i="1"/>
  <c r="Q715" i="1"/>
  <c r="Q707" i="1"/>
  <c r="R707" i="1"/>
  <c r="N707" i="1"/>
  <c r="L707" i="1"/>
  <c r="N699" i="1"/>
  <c r="L699" i="1"/>
  <c r="P699" i="1"/>
  <c r="R699" i="1"/>
  <c r="P691" i="1"/>
  <c r="B691" i="1"/>
  <c r="L691" i="1"/>
  <c r="M691" i="1"/>
  <c r="R683" i="1"/>
  <c r="Q683" i="1"/>
  <c r="B683" i="1"/>
  <c r="O683" i="1"/>
  <c r="J675" i="1"/>
  <c r="M675" i="1"/>
  <c r="A667" i="1"/>
  <c r="Q667" i="1"/>
  <c r="J667" i="1"/>
  <c r="K659" i="1"/>
  <c r="A659" i="1"/>
  <c r="M659" i="1"/>
  <c r="P651" i="1"/>
  <c r="N651" i="1"/>
  <c r="K651" i="1"/>
  <c r="O643" i="1"/>
  <c r="P643" i="1"/>
  <c r="Q643" i="1"/>
  <c r="R635" i="1"/>
  <c r="O635" i="1"/>
  <c r="B627" i="1"/>
  <c r="N627" i="1"/>
  <c r="R627" i="1"/>
  <c r="L619" i="1"/>
  <c r="B619" i="1"/>
  <c r="Q619" i="1"/>
  <c r="A1067" i="1"/>
  <c r="K1067" i="1"/>
  <c r="L1067" i="1"/>
  <c r="O1067" i="1"/>
  <c r="R1067" i="1"/>
  <c r="N1248" i="1"/>
  <c r="J1248" i="1"/>
  <c r="A1248" i="1"/>
  <c r="R1248" i="1"/>
  <c r="B1248" i="1"/>
  <c r="M1248" i="1"/>
  <c r="K1240" i="1"/>
  <c r="P1240" i="1"/>
  <c r="Q1240" i="1"/>
  <c r="R1240" i="1"/>
  <c r="L1240" i="1"/>
  <c r="B1312" i="1"/>
  <c r="M1312" i="1"/>
  <c r="N1312" i="1"/>
  <c r="P1312" i="1"/>
  <c r="R1312" i="1"/>
  <c r="A1304" i="1"/>
  <c r="O1304" i="1"/>
  <c r="M1304" i="1"/>
  <c r="N1304" i="1"/>
  <c r="P1304" i="1"/>
  <c r="R1304" i="1"/>
  <c r="A478" i="1"/>
  <c r="O478" i="1"/>
  <c r="P478" i="1"/>
  <c r="B478" i="1"/>
  <c r="Q478" i="1"/>
  <c r="J478" i="1"/>
  <c r="L478" i="1"/>
  <c r="L470" i="1"/>
  <c r="N470" i="1"/>
  <c r="O470" i="1"/>
  <c r="A470" i="1"/>
  <c r="P470" i="1"/>
  <c r="R470" i="1"/>
  <c r="J462" i="1"/>
  <c r="Q462" i="1"/>
  <c r="L462" i="1"/>
  <c r="M462" i="1"/>
  <c r="N462" i="1"/>
  <c r="B462" i="1"/>
  <c r="A619" i="1"/>
  <c r="A627" i="1"/>
  <c r="B635" i="1"/>
  <c r="B643" i="1"/>
  <c r="B651" i="1"/>
  <c r="P659" i="1"/>
  <c r="P667" i="1"/>
  <c r="P675" i="1"/>
  <c r="P683" i="1"/>
  <c r="A691" i="1"/>
  <c r="M707" i="1"/>
  <c r="R715" i="1"/>
  <c r="J723" i="1"/>
  <c r="P731" i="1"/>
  <c r="N739" i="1"/>
  <c r="A747" i="1"/>
  <c r="M763" i="1"/>
  <c r="K771" i="1"/>
  <c r="J779" i="1"/>
  <c r="P1248" i="1"/>
  <c r="B1304" i="1"/>
  <c r="A1240" i="1"/>
  <c r="R1247" i="1"/>
  <c r="Q1247" i="1"/>
  <c r="K1247" i="1"/>
  <c r="M1247" i="1"/>
  <c r="R1239" i="1"/>
  <c r="K1239" i="1"/>
  <c r="B1239" i="1"/>
  <c r="N1239" i="1"/>
  <c r="N1311" i="1"/>
  <c r="P1311" i="1"/>
  <c r="A1311" i="1"/>
  <c r="Q1311" i="1"/>
  <c r="B1311" i="1"/>
  <c r="L1311" i="1"/>
  <c r="L1303" i="1"/>
  <c r="P1303" i="1"/>
  <c r="Q1303" i="1"/>
  <c r="A1303" i="1"/>
  <c r="K1303" i="1"/>
  <c r="P462" i="1"/>
  <c r="J470" i="1"/>
  <c r="P477" i="1"/>
  <c r="L477" i="1"/>
  <c r="M477" i="1"/>
  <c r="N477" i="1"/>
  <c r="A477" i="1"/>
  <c r="J477" i="1"/>
  <c r="M469" i="1"/>
  <c r="A469" i="1"/>
  <c r="R469" i="1"/>
  <c r="K469" i="1"/>
  <c r="L469" i="1"/>
  <c r="P469" i="1"/>
  <c r="B461" i="1"/>
  <c r="J461" i="1"/>
  <c r="Q461" i="1"/>
  <c r="A461" i="1"/>
  <c r="R461" i="1"/>
  <c r="K461" i="1"/>
  <c r="N461" i="1"/>
  <c r="R966" i="1"/>
  <c r="L1014" i="1"/>
  <c r="B1014" i="1"/>
  <c r="L933" i="1"/>
  <c r="O941" i="1"/>
  <c r="K941" i="1"/>
  <c r="K949" i="1"/>
  <c r="N957" i="1"/>
  <c r="B957" i="1"/>
  <c r="O965" i="1"/>
  <c r="J973" i="1"/>
  <c r="N981" i="1"/>
  <c r="A981" i="1"/>
  <c r="P989" i="1"/>
  <c r="J997" i="1"/>
  <c r="N1005" i="1"/>
  <c r="M1005" i="1"/>
  <c r="J1013" i="1"/>
  <c r="L1021" i="1"/>
  <c r="B1021" i="1"/>
  <c r="P1029" i="1"/>
  <c r="R1037" i="1"/>
  <c r="M1045" i="1"/>
  <c r="B1045" i="1"/>
  <c r="Q1053" i="1"/>
  <c r="K1061" i="1"/>
  <c r="L934" i="1"/>
  <c r="Q958" i="1"/>
  <c r="P990" i="1"/>
  <c r="L990" i="1"/>
  <c r="R1006" i="1"/>
  <c r="K1022" i="1"/>
  <c r="A1022" i="1"/>
  <c r="O1046" i="1"/>
  <c r="Q974" i="1"/>
  <c r="M1054" i="1"/>
  <c r="N1054" i="1"/>
  <c r="N619" i="1"/>
  <c r="Q627" i="1"/>
  <c r="M635" i="1"/>
  <c r="A635" i="1"/>
  <c r="A643" i="1"/>
  <c r="A651" i="1"/>
  <c r="B659" i="1"/>
  <c r="B667" i="1"/>
  <c r="B675" i="1"/>
  <c r="A683" i="1"/>
  <c r="M699" i="1"/>
  <c r="K707" i="1"/>
  <c r="J715" i="1"/>
  <c r="P723" i="1"/>
  <c r="N731" i="1"/>
  <c r="A739" i="1"/>
  <c r="L755" i="1"/>
  <c r="K763" i="1"/>
  <c r="J771" i="1"/>
  <c r="P779" i="1"/>
  <c r="Q1067" i="1"/>
  <c r="L1248" i="1"/>
  <c r="O1311" i="1"/>
  <c r="P1247" i="1"/>
  <c r="L1312" i="1"/>
  <c r="N469" i="1"/>
  <c r="O462" i="1"/>
  <c r="B470" i="1"/>
  <c r="Q474" i="1"/>
  <c r="O619" i="1"/>
  <c r="O627" i="1"/>
  <c r="Q635" i="1"/>
  <c r="N643" i="1"/>
  <c r="Q651" i="1"/>
  <c r="Q659" i="1"/>
  <c r="M667" i="1"/>
  <c r="L675" i="1"/>
  <c r="A675" i="1"/>
  <c r="K691" i="1"/>
  <c r="K699" i="1"/>
  <c r="J707" i="1"/>
  <c r="P715" i="1"/>
  <c r="N723" i="1"/>
  <c r="B731" i="1"/>
  <c r="L747" i="1"/>
  <c r="K755" i="1"/>
  <c r="J763" i="1"/>
  <c r="P771" i="1"/>
  <c r="O779" i="1"/>
  <c r="M1067" i="1"/>
  <c r="K1248" i="1"/>
  <c r="M1311" i="1"/>
  <c r="N1247" i="1"/>
  <c r="K1312" i="1"/>
  <c r="P461" i="1"/>
  <c r="B469" i="1"/>
  <c r="K462" i="1"/>
  <c r="N478" i="1"/>
  <c r="Q475" i="1"/>
  <c r="O475" i="1"/>
  <c r="P475" i="1"/>
  <c r="J475" i="1"/>
  <c r="A475" i="1"/>
  <c r="L475" i="1"/>
  <c r="N467" i="1"/>
  <c r="M467" i="1"/>
  <c r="O467" i="1"/>
  <c r="P467" i="1"/>
  <c r="R467" i="1"/>
  <c r="B459" i="1"/>
  <c r="R459" i="1"/>
  <c r="A459" i="1"/>
  <c r="L459" i="1"/>
  <c r="M459" i="1"/>
  <c r="N459" i="1"/>
  <c r="Q459" i="1"/>
  <c r="N934" i="1"/>
  <c r="J934" i="1"/>
  <c r="J958" i="1"/>
  <c r="K990" i="1"/>
  <c r="A990" i="1"/>
  <c r="O1006" i="1"/>
  <c r="J1022" i="1"/>
  <c r="L1046" i="1"/>
  <c r="B1046" i="1"/>
  <c r="J974" i="1"/>
  <c r="K1054" i="1"/>
  <c r="A1054" i="1"/>
  <c r="M619" i="1"/>
  <c r="M627" i="1"/>
  <c r="N635" i="1"/>
  <c r="M643" i="1"/>
  <c r="M651" i="1"/>
  <c r="N659" i="1"/>
  <c r="N667" i="1"/>
  <c r="Q675" i="1"/>
  <c r="N683" i="1"/>
  <c r="Q691" i="1"/>
  <c r="J699" i="1"/>
  <c r="P707" i="1"/>
  <c r="O715" i="1"/>
  <c r="B723" i="1"/>
  <c r="L739" i="1"/>
  <c r="K747" i="1"/>
  <c r="J755" i="1"/>
  <c r="Q763" i="1"/>
  <c r="O771" i="1"/>
  <c r="B779" i="1"/>
  <c r="J1067" i="1"/>
  <c r="K1311" i="1"/>
  <c r="L1247" i="1"/>
  <c r="Q1312" i="1"/>
  <c r="R462" i="1"/>
  <c r="M478" i="1"/>
  <c r="A474" i="1"/>
  <c r="K474" i="1"/>
  <c r="L474" i="1"/>
  <c r="N474" i="1"/>
  <c r="O474" i="1"/>
  <c r="P474" i="1"/>
  <c r="R474" i="1"/>
  <c r="Q466" i="1"/>
  <c r="R466" i="1"/>
  <c r="B466" i="1"/>
  <c r="N466" i="1"/>
  <c r="O466" i="1"/>
  <c r="K466" i="1"/>
  <c r="N458" i="1"/>
  <c r="M458" i="1"/>
  <c r="Q458" i="1"/>
  <c r="A458" i="1"/>
  <c r="B458" i="1"/>
  <c r="O458" i="1"/>
  <c r="R458" i="1"/>
  <c r="O1239" i="1"/>
  <c r="N966" i="1"/>
  <c r="J1014" i="1"/>
  <c r="Q933" i="1"/>
  <c r="P941" i="1"/>
  <c r="Q949" i="1"/>
  <c r="M949" i="1"/>
  <c r="K957" i="1"/>
  <c r="L965" i="1"/>
  <c r="B965" i="1"/>
  <c r="O973" i="1"/>
  <c r="R981" i="1"/>
  <c r="Q989" i="1"/>
  <c r="A989" i="1"/>
  <c r="P997" i="1"/>
  <c r="J1005" i="1"/>
  <c r="N1013" i="1"/>
  <c r="O1013" i="1"/>
  <c r="J1021" i="1"/>
  <c r="L1029" i="1"/>
  <c r="A1029" i="1"/>
  <c r="P1037" i="1"/>
  <c r="R1045" i="1"/>
  <c r="M1053" i="1"/>
  <c r="B1053" i="1"/>
  <c r="Q1061" i="1"/>
  <c r="Q934" i="1"/>
  <c r="B934" i="1"/>
  <c r="O958" i="1"/>
  <c r="Q990" i="1"/>
  <c r="P1006" i="1"/>
  <c r="L1006" i="1"/>
  <c r="Q1022" i="1"/>
  <c r="K1046" i="1"/>
  <c r="A1046" i="1"/>
  <c r="O974" i="1"/>
  <c r="R1054" i="1"/>
  <c r="K619" i="1"/>
  <c r="L627" i="1"/>
  <c r="L635" i="1"/>
  <c r="L643" i="1"/>
  <c r="O651" i="1"/>
  <c r="O659" i="1"/>
  <c r="O667" i="1"/>
  <c r="O675" i="1"/>
  <c r="M683" i="1"/>
  <c r="O691" i="1"/>
  <c r="Q699" i="1"/>
  <c r="O707" i="1"/>
  <c r="B715" i="1"/>
  <c r="L731" i="1"/>
  <c r="K739" i="1"/>
  <c r="R747" i="1"/>
  <c r="Q755" i="1"/>
  <c r="O763" i="1"/>
  <c r="B771" i="1"/>
  <c r="P1067" i="1"/>
  <c r="R1311" i="1"/>
  <c r="B1247" i="1"/>
  <c r="A1312" i="1"/>
  <c r="B1251" i="1"/>
  <c r="O1251" i="1"/>
  <c r="K1251" i="1"/>
  <c r="M1251" i="1"/>
  <c r="P1251" i="1"/>
  <c r="N1243" i="1"/>
  <c r="K1243" i="1"/>
  <c r="M1243" i="1"/>
  <c r="P1243" i="1"/>
  <c r="K1315" i="1"/>
  <c r="Q1315" i="1"/>
  <c r="L1315" i="1"/>
  <c r="N1315" i="1"/>
  <c r="R1307" i="1"/>
  <c r="Q1307" i="1"/>
  <c r="L1307" i="1"/>
  <c r="B1307" i="1"/>
  <c r="Q1299" i="1"/>
  <c r="J1299" i="1"/>
  <c r="K1299" i="1"/>
  <c r="B1299" i="1"/>
  <c r="M461" i="1"/>
  <c r="Q477" i="1"/>
  <c r="A462" i="1"/>
  <c r="K478" i="1"/>
  <c r="K467" i="1"/>
  <c r="M475" i="1"/>
  <c r="J466" i="1"/>
  <c r="Q966" i="1"/>
  <c r="L966" i="1"/>
  <c r="Q1014" i="1"/>
  <c r="M933" i="1"/>
  <c r="Q941" i="1"/>
  <c r="N949" i="1"/>
  <c r="A949" i="1"/>
  <c r="P957" i="1"/>
  <c r="J965" i="1"/>
  <c r="R973" i="1"/>
  <c r="M973" i="1"/>
  <c r="K981" i="1"/>
  <c r="N989" i="1"/>
  <c r="B989" i="1"/>
  <c r="O997" i="1"/>
  <c r="R1005" i="1"/>
  <c r="M1013" i="1"/>
  <c r="A1013" i="1"/>
  <c r="Q1021" i="1"/>
  <c r="K1029" i="1"/>
  <c r="N1037" i="1"/>
  <c r="O1037" i="1"/>
  <c r="J1045" i="1"/>
  <c r="L1053" i="1"/>
  <c r="A1053" i="1"/>
  <c r="P1061" i="1"/>
  <c r="O934" i="1"/>
  <c r="A934" i="1"/>
  <c r="N958" i="1"/>
  <c r="R990" i="1"/>
  <c r="N1006" i="1"/>
  <c r="B1006" i="1"/>
  <c r="P1022" i="1"/>
  <c r="R1046" i="1"/>
  <c r="N974" i="1"/>
  <c r="J1054" i="1"/>
  <c r="R619" i="1"/>
  <c r="K627" i="1"/>
  <c r="K635" i="1"/>
  <c r="K643" i="1"/>
  <c r="L651" i="1"/>
  <c r="L659" i="1"/>
  <c r="L667" i="1"/>
  <c r="N675" i="1"/>
  <c r="L683" i="1"/>
  <c r="N691" i="1"/>
  <c r="O699" i="1"/>
  <c r="B707" i="1"/>
  <c r="L723" i="1"/>
  <c r="M731" i="1"/>
  <c r="R739" i="1"/>
  <c r="Q747" i="1"/>
  <c r="O755" i="1"/>
  <c r="B763" i="1"/>
  <c r="A771" i="1"/>
  <c r="B781" i="1"/>
  <c r="R781" i="1"/>
  <c r="K781" i="1"/>
  <c r="L781" i="1"/>
  <c r="O781" i="1"/>
  <c r="P773" i="1"/>
  <c r="Q773" i="1"/>
  <c r="A773" i="1"/>
  <c r="J773" i="1"/>
  <c r="M773" i="1"/>
  <c r="M765" i="1"/>
  <c r="O765" i="1"/>
  <c r="Q765" i="1"/>
  <c r="B765" i="1"/>
  <c r="R765" i="1"/>
  <c r="A757" i="1"/>
  <c r="K757" i="1"/>
  <c r="M757" i="1"/>
  <c r="O757" i="1"/>
  <c r="J757" i="1"/>
  <c r="O749" i="1"/>
  <c r="B749" i="1"/>
  <c r="R749" i="1"/>
  <c r="M749" i="1"/>
  <c r="Q749" i="1"/>
  <c r="L741" i="1"/>
  <c r="R741" i="1"/>
  <c r="K741" i="1"/>
  <c r="B741" i="1"/>
  <c r="O741" i="1"/>
  <c r="Q733" i="1"/>
  <c r="P733" i="1"/>
  <c r="A733" i="1"/>
  <c r="J733" i="1"/>
  <c r="M733" i="1"/>
  <c r="N725" i="1"/>
  <c r="O725" i="1"/>
  <c r="Q725" i="1"/>
  <c r="B725" i="1"/>
  <c r="R725" i="1"/>
  <c r="B717" i="1"/>
  <c r="R717" i="1"/>
  <c r="M717" i="1"/>
  <c r="O717" i="1"/>
  <c r="K717" i="1"/>
  <c r="P709" i="1"/>
  <c r="B709" i="1"/>
  <c r="R709" i="1"/>
  <c r="M709" i="1"/>
  <c r="Q709" i="1"/>
  <c r="M701" i="1"/>
  <c r="K701" i="1"/>
  <c r="B701" i="1"/>
  <c r="R701" i="1"/>
  <c r="O701" i="1"/>
  <c r="A693" i="1"/>
  <c r="K693" i="1"/>
  <c r="P693" i="1"/>
  <c r="J693" i="1"/>
  <c r="M693" i="1"/>
  <c r="L685" i="1"/>
  <c r="Q685" i="1"/>
  <c r="O685" i="1"/>
  <c r="B685" i="1"/>
  <c r="J685" i="1"/>
  <c r="N677" i="1"/>
  <c r="P677" i="1"/>
  <c r="J677" i="1"/>
  <c r="M677" i="1"/>
  <c r="A669" i="1"/>
  <c r="O669" i="1"/>
  <c r="N669" i="1"/>
  <c r="K669" i="1"/>
  <c r="J669" i="1"/>
  <c r="J661" i="1"/>
  <c r="M661" i="1"/>
  <c r="N661" i="1"/>
  <c r="K661" i="1"/>
  <c r="N653" i="1"/>
  <c r="O653" i="1"/>
  <c r="Q653" i="1"/>
  <c r="M653" i="1"/>
  <c r="M645" i="1"/>
  <c r="B645" i="1"/>
  <c r="L645" i="1"/>
  <c r="Q645" i="1"/>
  <c r="Q637" i="1"/>
  <c r="R637" i="1"/>
  <c r="B637" i="1"/>
  <c r="O637" i="1"/>
  <c r="B629" i="1"/>
  <c r="L629" i="1"/>
  <c r="P629" i="1"/>
  <c r="R629" i="1"/>
  <c r="R621" i="1"/>
  <c r="A621" i="1"/>
  <c r="M621" i="1"/>
  <c r="P621" i="1"/>
  <c r="P613" i="1"/>
  <c r="J613" i="1"/>
  <c r="A613" i="1"/>
  <c r="M613" i="1"/>
  <c r="N1067" i="1"/>
  <c r="N1303" i="1"/>
  <c r="Q1239" i="1"/>
  <c r="L1304" i="1"/>
  <c r="N1240" i="1"/>
  <c r="N1250" i="1"/>
  <c r="P1250" i="1"/>
  <c r="B1250" i="1"/>
  <c r="K1250" i="1"/>
  <c r="R1242" i="1"/>
  <c r="N1242" i="1"/>
  <c r="P1242" i="1"/>
  <c r="B1242" i="1"/>
  <c r="K1242" i="1"/>
  <c r="A1314" i="1"/>
  <c r="N1314" i="1"/>
  <c r="P1314" i="1"/>
  <c r="R1314" i="1"/>
  <c r="M1314" i="1"/>
  <c r="L1306" i="1"/>
  <c r="N1306" i="1"/>
  <c r="A1306" i="1"/>
  <c r="B1306" i="1"/>
  <c r="R1306" i="1"/>
  <c r="L461" i="1"/>
  <c r="O477" i="1"/>
  <c r="Q470" i="1"/>
  <c r="R478" i="1"/>
  <c r="J467" i="1"/>
  <c r="B475" i="1"/>
  <c r="P466" i="1"/>
  <c r="M942" i="1"/>
  <c r="L1030" i="1"/>
  <c r="P950" i="1"/>
  <c r="L931" i="1"/>
  <c r="K955" i="1"/>
  <c r="N971" i="1"/>
  <c r="N995" i="1"/>
  <c r="P1019" i="1"/>
  <c r="N1035" i="1"/>
  <c r="O1059" i="1"/>
  <c r="M972" i="1"/>
  <c r="N1036" i="1"/>
  <c r="O1020" i="1"/>
  <c r="P966" i="1"/>
  <c r="O999" i="1"/>
  <c r="R933" i="1"/>
  <c r="L949" i="1"/>
  <c r="Q973" i="1"/>
  <c r="Q997" i="1"/>
  <c r="L1013" i="1"/>
  <c r="M1037" i="1"/>
  <c r="N1061" i="1"/>
  <c r="P958" i="1"/>
  <c r="M1006" i="1"/>
  <c r="P927" i="1"/>
  <c r="P974" i="1"/>
  <c r="J967" i="1"/>
  <c r="J619" i="1"/>
  <c r="J627" i="1"/>
  <c r="J635" i="1"/>
  <c r="R643" i="1"/>
  <c r="R651" i="1"/>
  <c r="R659" i="1"/>
  <c r="K667" i="1"/>
  <c r="K675" i="1"/>
  <c r="K683" i="1"/>
  <c r="R691" i="1"/>
  <c r="B699" i="1"/>
  <c r="A707" i="1"/>
  <c r="M723" i="1"/>
  <c r="R731" i="1"/>
  <c r="Q739" i="1"/>
  <c r="O747" i="1"/>
  <c r="N755" i="1"/>
  <c r="A763" i="1"/>
  <c r="M779" i="1"/>
  <c r="K613" i="1"/>
  <c r="J621" i="1"/>
  <c r="Q629" i="1"/>
  <c r="N637" i="1"/>
  <c r="A645" i="1"/>
  <c r="L661" i="1"/>
  <c r="M669" i="1"/>
  <c r="K677" i="1"/>
  <c r="N685" i="1"/>
  <c r="J701" i="1"/>
  <c r="O709" i="1"/>
  <c r="L717" i="1"/>
  <c r="R733" i="1"/>
  <c r="P741" i="1"/>
  <c r="L749" i="1"/>
  <c r="J765" i="1"/>
  <c r="O773" i="1"/>
  <c r="M781" i="1"/>
  <c r="B1067" i="1"/>
  <c r="M1303" i="1"/>
  <c r="P1239" i="1"/>
  <c r="K1304" i="1"/>
  <c r="M1240" i="1"/>
  <c r="J469" i="1"/>
  <c r="K477" i="1"/>
  <c r="M470" i="1"/>
  <c r="Q467" i="1"/>
  <c r="L458" i="1"/>
  <c r="A466" i="1"/>
  <c r="A759" i="1"/>
  <c r="O759" i="1"/>
  <c r="R1301" i="1"/>
  <c r="R1309" i="1"/>
  <c r="L1237" i="1"/>
  <c r="K1245" i="1"/>
  <c r="P1246" i="1"/>
  <c r="M472" i="1"/>
  <c r="N457" i="1"/>
  <c r="A457" i="1"/>
  <c r="Q473" i="1"/>
  <c r="K456" i="1"/>
  <c r="R464" i="1"/>
  <c r="N1301" i="1"/>
  <c r="N1309" i="1"/>
  <c r="Q1237" i="1"/>
  <c r="N1245" i="1"/>
  <c r="A1302" i="1"/>
  <c r="J1302" i="1"/>
  <c r="R472" i="1"/>
  <c r="O465" i="1"/>
  <c r="N465" i="1"/>
  <c r="J1241" i="1"/>
  <c r="B464" i="1"/>
  <c r="N464" i="1"/>
  <c r="L464" i="1"/>
  <c r="L456" i="1"/>
  <c r="Q456" i="1"/>
  <c r="L1301" i="1"/>
  <c r="A1309" i="1"/>
  <c r="B1237" i="1"/>
  <c r="K1246" i="1"/>
  <c r="P472" i="1"/>
  <c r="O456" i="1"/>
  <c r="A456" i="1"/>
  <c r="O464" i="1"/>
  <c r="B19" i="10" a="1"/>
  <c r="B19" i="10" s="1"/>
  <c r="A918" i="1"/>
  <c r="B918" i="1"/>
  <c r="A910" i="1"/>
  <c r="B910" i="1"/>
  <c r="A902" i="1"/>
  <c r="B902" i="1"/>
  <c r="A894" i="1"/>
  <c r="B894" i="1"/>
  <c r="A886" i="1"/>
  <c r="B886" i="1"/>
  <c r="A878" i="1"/>
  <c r="B878" i="1"/>
  <c r="A870" i="1"/>
  <c r="B870" i="1"/>
  <c r="A862" i="1"/>
  <c r="B862" i="1"/>
  <c r="A854" i="1"/>
  <c r="B854" i="1"/>
  <c r="A846" i="1"/>
  <c r="B846" i="1"/>
  <c r="A838" i="1"/>
  <c r="B838" i="1"/>
  <c r="A830" i="1"/>
  <c r="B830" i="1"/>
  <c r="A822" i="1"/>
  <c r="B822" i="1"/>
  <c r="A814" i="1"/>
  <c r="B814" i="1"/>
  <c r="J786" i="1"/>
  <c r="R786" i="1"/>
  <c r="K786" i="1"/>
  <c r="A786" i="1"/>
  <c r="L786" i="1"/>
  <c r="B786" i="1"/>
  <c r="M786" i="1"/>
  <c r="N786" i="1"/>
  <c r="O786" i="1"/>
  <c r="P786" i="1"/>
  <c r="J806" i="1"/>
  <c r="R806" i="1"/>
  <c r="K806" i="1"/>
  <c r="A806" i="1"/>
  <c r="L806" i="1"/>
  <c r="B806" i="1"/>
  <c r="M806" i="1"/>
  <c r="N806" i="1"/>
  <c r="O806" i="1"/>
  <c r="P806" i="1"/>
  <c r="J802" i="1"/>
  <c r="R802" i="1"/>
  <c r="K802" i="1"/>
  <c r="A802" i="1"/>
  <c r="L802" i="1"/>
  <c r="B802" i="1"/>
  <c r="M802" i="1"/>
  <c r="N802" i="1"/>
  <c r="O802" i="1"/>
  <c r="P802" i="1"/>
  <c r="J798" i="1"/>
  <c r="R798" i="1"/>
  <c r="K798" i="1"/>
  <c r="A798" i="1"/>
  <c r="L798" i="1"/>
  <c r="B798" i="1"/>
  <c r="M798" i="1"/>
  <c r="N798" i="1"/>
  <c r="O798" i="1"/>
  <c r="P798" i="1"/>
  <c r="J794" i="1"/>
  <c r="R794" i="1"/>
  <c r="K794" i="1"/>
  <c r="A794" i="1"/>
  <c r="L794" i="1"/>
  <c r="B794" i="1"/>
  <c r="M794" i="1"/>
  <c r="N794" i="1"/>
  <c r="O794" i="1"/>
  <c r="P794" i="1"/>
  <c r="J790" i="1"/>
  <c r="R790" i="1"/>
  <c r="K790" i="1"/>
  <c r="A790" i="1"/>
  <c r="L790" i="1"/>
  <c r="B790" i="1"/>
  <c r="M790" i="1"/>
  <c r="N790" i="1"/>
  <c r="O790" i="1"/>
  <c r="P790" i="1"/>
  <c r="Q786" i="1"/>
  <c r="O1303" i="1"/>
  <c r="A804" i="1"/>
  <c r="K804" i="1"/>
  <c r="M803" i="1"/>
  <c r="K800" i="1"/>
  <c r="M799" i="1"/>
  <c r="K796" i="1"/>
  <c r="M795" i="1"/>
  <c r="K792" i="1"/>
  <c r="M791" i="1"/>
  <c r="K788" i="1"/>
  <c r="M787" i="1"/>
  <c r="K784" i="1"/>
  <c r="M783" i="1"/>
  <c r="B919" i="1"/>
  <c r="B911" i="1"/>
  <c r="B903" i="1"/>
  <c r="B895" i="1"/>
  <c r="B887" i="1"/>
  <c r="B879" i="1"/>
  <c r="L783" i="1"/>
  <c r="K803" i="1"/>
  <c r="K799" i="1"/>
  <c r="K795" i="1"/>
  <c r="K791" i="1"/>
  <c r="K787" i="1"/>
  <c r="K783" i="1"/>
  <c r="B873" i="1"/>
  <c r="B865" i="1"/>
  <c r="B857" i="1"/>
  <c r="B849" i="1"/>
  <c r="B841" i="1"/>
  <c r="B833" i="1"/>
  <c r="B825" i="1"/>
  <c r="B817" i="1"/>
  <c r="R803" i="1"/>
  <c r="R799" i="1"/>
  <c r="R795" i="1"/>
  <c r="R791" i="1"/>
  <c r="R787" i="1"/>
  <c r="R783" i="1"/>
  <c r="A1251" i="1"/>
  <c r="O1314" i="1"/>
  <c r="O1301" i="1"/>
  <c r="J1309" i="1"/>
  <c r="O1237" i="1"/>
  <c r="J1245" i="1"/>
  <c r="J1310" i="1"/>
  <c r="O1238" i="1"/>
  <c r="O1306" i="1"/>
  <c r="O1242" i="1"/>
  <c r="O1247" i="1"/>
  <c r="J1312" i="1"/>
  <c r="O1240" i="1"/>
  <c r="J1313" i="1"/>
  <c r="O1299" i="1"/>
  <c r="J1307" i="1"/>
  <c r="J1243" i="1"/>
  <c r="A1236" i="1"/>
  <c r="O1248" i="1"/>
  <c r="A1242" i="1"/>
  <c r="O1308" i="1"/>
  <c r="O1244" i="1"/>
  <c r="J1252" i="1"/>
  <c r="A1237" i="1"/>
  <c r="J1250" i="1"/>
  <c r="O1302" i="1"/>
  <c r="J1303" i="1"/>
  <c r="J1239" i="1"/>
  <c r="A1239" i="1"/>
  <c r="O1312" i="1"/>
  <c r="O1313" i="1"/>
  <c r="O1243" i="1"/>
  <c r="O1309" i="1"/>
  <c r="O1245" i="1"/>
  <c r="O1310" i="1"/>
  <c r="A1246" i="1"/>
  <c r="O1307" i="1"/>
  <c r="J1315" i="1"/>
  <c r="J1251" i="1"/>
  <c r="J1300" i="1"/>
  <c r="J1236" i="1"/>
  <c r="A1244" i="1"/>
  <c r="A1238" i="1"/>
  <c r="O1250" i="1"/>
  <c r="J1246" i="1"/>
  <c r="J1249" i="1"/>
  <c r="A1243" i="1"/>
  <c r="O1252" i="1"/>
  <c r="J1314" i="1"/>
  <c r="J1301" i="1"/>
  <c r="J1237" i="1"/>
  <c r="A1245" i="1"/>
  <c r="J1238" i="1"/>
  <c r="J1306" i="1"/>
  <c r="A1250" i="1"/>
  <c r="A1249" i="1"/>
  <c r="J1311" i="1"/>
  <c r="J1247" i="1"/>
  <c r="J1304" i="1"/>
  <c r="J1240"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3"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5"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7"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7"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1"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7"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2"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2"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<sst xmlns="http://schemas.openxmlformats.org/spreadsheetml/2006/main" count="15538" uniqueCount="3652">
  <si>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</si>
  <si>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</si>
  <si>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</si>
  <si>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</si>
  <si>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</si>
  <si>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</si>
  <si>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</si>
  <si>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</si>
  <si>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</si>
  <si>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</si>
  <si>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</si>
  <si>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</si>
  <si>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</si>
  <si>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</si>
  <si>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</si>
  <si>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</si>
  <si>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</si>
  <si>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</si>
  <si>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</si>
  <si>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</si>
  <si>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</si>
  <si>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</si>
  <si>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</si>
  <si>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</si>
  <si>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</si>
  <si>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</si>
  <si>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</si>
  <si>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</si>
  <si>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</si>
  <si>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</si>
  <si>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</si>
  <si>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</si>
  <si>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</si>
  <si>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</si>
  <si>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</si>
  <si>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</si>
  <si>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</si>
  <si>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</si>
  <si>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</si>
  <si>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</si>
  <si>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</si>
  <si>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</si>
  <si>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</si>
  <si>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</si>
  <si>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</si>
  <si>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</si>
  <si>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</si>
  <si>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</si>
  <si>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</si>
  <si>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</si>
  <si>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</si>
  <si>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</si>
  <si>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</si>
  <si>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</si>
  <si>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</si>
  <si>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</si>
  <si>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</si>
  <si>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</si>
  <si>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</si>
  <si>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</si>
  <si>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</si>
  <si>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</si>
  <si>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</si>
  <si>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</si>
  <si>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</si>
  <si>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</si>
  <si>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</si>
  <si>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</si>
  <si>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</si>
  <si>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</si>
  <si>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</si>
  <si>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</si>
  <si>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</si>
  <si>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</si>
  <si>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</si>
  <si>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</si>
  <si>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</si>
  <si>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</si>
  <si>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</si>
  <si>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</si>
  <si>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</si>
  <si>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</si>
  <si>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</si>
  <si>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</si>
  <si>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</si>
  <si>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</si>
  <si>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</si>
  <si>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</si>
  <si>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</si>
  <si>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</si>
  <si>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</si>
  <si>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</si>
  <si>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</si>
  <si>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</si>
  <si>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</si>
  <si>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</si>
  <si>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</si>
  <si>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</si>
  <si>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</si>
  <si>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</si>
  <si>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</si>
  <si>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</si>
  <si>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</si>
  <si>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</si>
  <si>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</si>
  <si>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</si>
  <si>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</si>
  <si>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</si>
  <si>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</si>
  <si>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</si>
  <si>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</si>
  <si>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</si>
  <si>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</si>
  <si>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</si>
  <si>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</si>
  <si>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</si>
  <si>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</si>
  <si>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</si>
  <si>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</si>
  <si>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</si>
  <si>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</si>
  <si>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</si>
  <si>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</si>
  <si>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</si>
  <si>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</si>
  <si>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</si>
  <si>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</si>
  <si>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</si>
  <si>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</si>
  <si>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</si>
  <si>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</si>
  <si>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</si>
  <si>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</si>
  <si>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</si>
  <si>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</si>
  <si>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</si>
  <si>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</si>
  <si>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</si>
  <si>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</si>
  <si>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</si>
  <si>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</si>
  <si>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</si>
  <si>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</si>
  <si>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</si>
  <si>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</si>
  <si>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</si>
  <si>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</si>
  <si>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</si>
  <si>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</si>
  <si>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</si>
  <si>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</si>
  <si>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</si>
  <si>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</si>
  <si>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</si>
  <si>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</si>
  <si>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</si>
  <si>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</si>
  <si>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</si>
  <si>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</si>
  <si>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</si>
  <si>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</si>
  <si>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</si>
  <si>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</si>
  <si>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</si>
  <si>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</si>
  <si>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</si>
  <si>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</si>
  <si>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</si>
  <si>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</si>
  <si>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</si>
  <si>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</si>
  <si>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</si>
  <si>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</si>
  <si>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</si>
  <si>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</si>
  <si>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</si>
  <si>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</si>
  <si>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</si>
  <si>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</si>
  <si>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</si>
  <si>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</si>
  <si>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</si>
  <si>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</si>
  <si>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</si>
  <si>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</si>
  <si>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</si>
  <si>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</si>
  <si>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</si>
  <si>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</si>
  <si>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</si>
  <si>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</si>
  <si>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</si>
  <si>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</si>
  <si>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</si>
  <si>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</si>
  <si>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</si>
  <si>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</si>
  <si>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</si>
  <si>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</si>
  <si>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</si>
  <si>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</si>
  <si>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</si>
  <si>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</si>
  <si>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</si>
  <si>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</si>
  <si>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</si>
  <si>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</si>
  <si>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</si>
  <si>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</si>
  <si>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</si>
  <si>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</si>
  <si>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</si>
  <si>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</si>
  <si>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</si>
  <si>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</si>
  <si>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</si>
  <si>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</si>
  <si>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</si>
  <si>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</si>
  <si>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</si>
  <si>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</si>
  <si>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</si>
  <si>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</si>
  <si>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</si>
  <si>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</si>
  <si>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</si>
  <si>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</si>
  <si>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</si>
  <si>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</si>
  <si>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</si>
  <si>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</si>
  <si>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</si>
  <si>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</si>
  <si>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</si>
  <si>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</si>
  <si>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</si>
  <si>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</si>
  <si>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</si>
  <si>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</si>
  <si>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</si>
  <si>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</si>
  <si>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</si>
  <si>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</si>
  <si>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</si>
  <si>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</si>
  <si>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</si>
  <si>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</si>
  <si>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</si>
  <si>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</si>
  <si>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</si>
  <si>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</si>
  <si>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</si>
  <si>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</si>
  <si>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</si>
  <si>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</si>
  <si>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</si>
  <si>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</si>
  <si>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</si>
  <si>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</si>
  <si>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</si>
  <si>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</si>
  <si>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</si>
  <si>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</si>
  <si>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</si>
  <si>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</si>
  <si>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</si>
  <si>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</si>
  <si>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</si>
  <si>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</si>
  <si>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</si>
  <si>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</si>
  <si>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</si>
  <si>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</si>
  <si>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</si>
  <si>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</si>
  <si>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</si>
  <si>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</si>
  <si>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</si>
  <si>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</si>
  <si>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</si>
  <si>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</si>
  <si>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</si>
  <si>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</si>
  <si>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</si>
  <si>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</si>
  <si>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</si>
  <si>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</si>
  <si>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</si>
  <si>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</si>
  <si>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</si>
  <si>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</si>
  <si>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</si>
  <si>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</si>
  <si>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</si>
  <si>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</si>
  <si>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</si>
  <si>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</si>
  <si>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</si>
  <si>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</si>
  <si>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</si>
  <si>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</si>
  <si>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</si>
  <si>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</si>
  <si>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</si>
  <si>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</si>
  <si>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</si>
  <si>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</si>
  <si>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</si>
  <si>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</si>
  <si>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</si>
  <si>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</si>
  <si>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</si>
  <si>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</si>
  <si>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</si>
  <si>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</si>
  <si>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</si>
  <si>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</si>
  <si>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</si>
  <si>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</si>
  <si>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</si>
  <si>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</si>
  <si>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</si>
  <si>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</si>
  <si>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</si>
  <si>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</si>
  <si>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</si>
  <si>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</si>
  <si>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</si>
  <si>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</si>
  <si>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</si>
  <si>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</si>
  <si>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</si>
  <si>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</si>
  <si>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</si>
  <si>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</si>
  <si>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</si>
  <si>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</si>
  <si>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</si>
  <si>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</si>
  <si>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</si>
  <si>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</si>
  <si>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</si>
  <si>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</si>
  <si>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</si>
  <si>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</si>
  <si>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</si>
  <si>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</si>
  <si>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</si>
  <si>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</si>
  <si>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</si>
  <si>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</si>
  <si>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</si>
  <si>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</si>
  <si>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</si>
  <si>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</si>
  <si>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</si>
  <si>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</si>
  <si>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</si>
  <si>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</si>
  <si>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</si>
  <si>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</si>
  <si>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</si>
  <si>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</si>
  <si>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</si>
  <si>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</si>
  <si>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</si>
  <si>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</si>
  <si>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</si>
  <si>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</si>
  <si>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</si>
  <si>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</si>
  <si>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</si>
  <si>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</si>
  <si>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</si>
  <si>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</si>
  <si>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</si>
  <si>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</si>
  <si>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</si>
  <si>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</si>
  <si>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</si>
  <si>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</si>
  <si>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</si>
  <si>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</si>
  <si>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</si>
  <si>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</si>
  <si>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</si>
  <si>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</si>
  <si>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</si>
  <si>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</si>
  <si>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</si>
  <si>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</si>
  <si>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</si>
  <si>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</si>
  <si>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</si>
  <si>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</si>
  <si>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</si>
  <si>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</si>
  <si>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</si>
  <si>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</si>
  <si>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</si>
  <si>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</si>
  <si>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</si>
  <si>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</si>
  <si>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</si>
  <si>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</si>
  <si>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</si>
  <si>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</si>
  <si>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</si>
  <si>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</si>
  <si>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</si>
  <si>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</si>
  <si>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</si>
  <si>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</si>
  <si>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</si>
  <si>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</si>
  <si>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</si>
  <si>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</si>
  <si>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</si>
  <si>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</si>
  <si>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</si>
  <si>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</si>
  <si>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</si>
  <si>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</si>
  <si>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</si>
  <si>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</si>
  <si>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</si>
  <si>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</si>
  <si>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</si>
  <si>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</si>
  <si>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</si>
  <si>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</si>
  <si>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</si>
  <si>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</si>
  <si>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</si>
  <si>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</si>
  <si>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</si>
  <si>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</si>
  <si>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</si>
  <si>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</si>
  <si>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</si>
  <si>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</si>
  <si>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</si>
  <si>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</si>
  <si>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</si>
  <si>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</si>
  <si>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</si>
  <si>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</si>
  <si>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</si>
  <si>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</si>
  <si>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</si>
  <si>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</si>
  <si>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</si>
  <si>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</si>
  <si>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</si>
  <si>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</si>
  <si>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</si>
  <si>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</si>
  <si>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</si>
  <si>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</si>
  <si>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</si>
  <si>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</si>
  <si>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</si>
  <si>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</si>
  <si>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</si>
  <si>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</si>
  <si>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</si>
  <si>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</si>
  <si>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</si>
  <si>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</si>
  <si>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</si>
  <si>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</si>
  <si>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</si>
  <si>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</si>
  <si>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</si>
  <si>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</si>
  <si>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</si>
  <si>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</si>
  <si>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</si>
  <si>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</si>
  <si>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</si>
  <si>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</si>
  <si>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</si>
  <si>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</si>
  <si>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</si>
  <si>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</si>
  <si>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</si>
  <si>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</si>
  <si>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</si>
  <si>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</si>
  <si>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</si>
  <si>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</si>
  <si>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</si>
  <si>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</si>
  <si>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</si>
  <si>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</si>
  <si>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</si>
  <si>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</si>
  <si>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</si>
  <si>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</si>
  <si>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</si>
  <si>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</si>
  <si>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</si>
  <si>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</si>
  <si>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</si>
  <si>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</si>
  <si>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</si>
  <si>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</si>
  <si>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</si>
  <si>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</si>
  <si>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</si>
  <si>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</si>
  <si>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</si>
  <si>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</si>
  <si>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</si>
  <si>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</si>
  <si>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</si>
  <si>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</si>
  <si>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</si>
  <si>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</si>
  <si>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</si>
  <si>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</si>
  <si>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</si>
  <si>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</si>
  <si>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</si>
  <si>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</si>
  <si>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</si>
  <si>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</si>
  <si>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</si>
  <si>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</si>
  <si>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</si>
  <si>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</si>
  <si>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</si>
  <si>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</si>
  <si>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</si>
  <si>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</si>
  <si>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</si>
  <si>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</si>
  <si>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</si>
  <si>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</si>
  <si>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</si>
  <si>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</si>
  <si>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</si>
  <si>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</si>
  <si>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</si>
  <si>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</si>
  <si>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</si>
  <si>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</si>
  <si>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</si>
  <si>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</si>
  <si>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</si>
  <si>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</si>
  <si>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</si>
  <si>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</si>
  <si>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</si>
  <si>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</si>
  <si>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</si>
  <si>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</si>
  <si>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</si>
  <si>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</si>
  <si>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</si>
  <si>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</si>
  <si>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</si>
  <si>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</si>
  <si>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</si>
  <si>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</si>
  <si>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</si>
  <si>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</si>
  <si>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</si>
  <si>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</si>
  <si>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</si>
  <si>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</si>
  <si>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</si>
  <si>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</si>
  <si>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</si>
  <si>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</si>
  <si>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</si>
  <si>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</si>
  <si>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</si>
  <si>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</si>
  <si>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</si>
  <si>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</si>
  <si>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</si>
  <si>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</si>
  <si>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</si>
  <si>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</si>
  <si>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</si>
  <si>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</si>
  <si>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</si>
  <si>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</si>
  <si>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</si>
  <si>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</si>
  <si>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</si>
  <si>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</si>
  <si>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</si>
  <si>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</si>
  <si>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</si>
  <si>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</si>
  <si>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</si>
  <si>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</si>
  <si>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</si>
  <si>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</si>
  <si>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</si>
  <si>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</si>
  <si>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</si>
  <si>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</si>
  <si>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</si>
  <si>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</si>
  <si>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</si>
  <si>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</si>
  <si>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</si>
  <si>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</si>
  <si>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</si>
  <si>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</si>
  <si>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</si>
  <si>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</si>
  <si>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</si>
  <si>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</si>
  <si>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</si>
  <si>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</si>
  <si>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</si>
  <si>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</si>
  <si>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</si>
  <si>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</si>
  <si>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</si>
  <si>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</si>
  <si>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</si>
  <si>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</si>
  <si>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</si>
  <si>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</si>
  <si>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</si>
  <si>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</si>
  <si>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</si>
  <si>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</si>
  <si>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</si>
  <si>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</si>
  <si>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</si>
  <si>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</si>
  <si>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</si>
  <si>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</si>
  <si>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</si>
  <si>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</si>
  <si>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</si>
  <si>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</si>
  <si>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</si>
  <si>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</si>
  <si>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</si>
  <si>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</si>
  <si>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</si>
  <si>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</si>
  <si>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</si>
  <si>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</si>
  <si>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</si>
  <si>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</si>
  <si>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</si>
  <si>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</si>
  <si>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</si>
  <si>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</si>
  <si>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</si>
  <si>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</si>
  <si>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</si>
  <si>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</si>
  <si>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</si>
  <si>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</si>
  <si>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</si>
  <si>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</si>
  <si>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</si>
  <si>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</si>
  <si>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</si>
  <si>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</si>
  <si>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</si>
  <si>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</si>
  <si>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</si>
  <si>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</si>
  <si>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</si>
  <si>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</si>
  <si>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</si>
  <si>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</si>
  <si>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</si>
  <si>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</si>
  <si>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</si>
  <si>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</si>
  <si>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</si>
  <si>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</si>
  <si>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</si>
  <si>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</si>
  <si>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</si>
  <si>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</si>
  <si>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</si>
  <si>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</si>
  <si>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</si>
  <si>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</si>
  <si>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</si>
  <si>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</si>
  <si>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</si>
  <si>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</si>
  <si>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</si>
  <si>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</si>
  <si>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</si>
  <si>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</si>
  <si>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</si>
  <si>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</si>
  <si>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</si>
  <si>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</si>
  <si>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</si>
  <si>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</si>
  <si>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</si>
  <si>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</si>
  <si>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</si>
  <si>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</si>
  <si>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</si>
  <si>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</si>
  <si>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</si>
  <si>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</si>
  <si>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</si>
  <si>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</si>
  <si>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</si>
  <si>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</si>
  <si>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</si>
  <si>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</si>
  <si>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</si>
  <si>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</si>
  <si>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</si>
  <si>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</si>
  <si>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</si>
  <si>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</si>
  <si>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</si>
  <si>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</si>
  <si>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</si>
  <si>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</si>
  <si>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</si>
  <si>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</si>
  <si>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</si>
  <si>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</si>
  <si>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</si>
  <si>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</si>
  <si>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</si>
  <si>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</si>
  <si>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</si>
  <si>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</si>
  <si>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</si>
  <si>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</si>
  <si>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</si>
  <si>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</si>
  <si>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</si>
  <si>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</si>
  <si>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</si>
  <si>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</si>
  <si>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</si>
  <si>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</si>
  <si>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</si>
  <si>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</si>
  <si>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</si>
  <si>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</si>
  <si>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</si>
  <si>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</si>
  <si>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</si>
  <si>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</si>
  <si>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</si>
  <si>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</si>
  <si>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</si>
  <si>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</si>
  <si>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</si>
  <si>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</si>
  <si>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</si>
  <si>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</si>
  <si>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</si>
  <si>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</si>
  <si>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</si>
  <si>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</si>
  <si>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</si>
  <si>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</si>
  <si>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</si>
  <si>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</si>
  <si>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</si>
  <si>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</si>
  <si>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</si>
  <si>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</si>
  <si>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</si>
  <si>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</si>
  <si>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</si>
  <si>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</si>
  <si>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</si>
  <si>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</si>
  <si>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</si>
  <si>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</si>
  <si>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</si>
  <si>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</si>
  <si>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</si>
  <si>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</si>
  <si>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</si>
  <si>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</si>
  <si>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</si>
  <si>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</si>
  <si>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</si>
  <si>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</si>
  <si>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</si>
  <si>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</si>
  <si>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</si>
  <si>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</si>
  <si>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</si>
  <si>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</si>
  <si>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</si>
  <si>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</si>
  <si>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</si>
  <si>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</si>
  <si>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</si>
  <si>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</si>
  <si>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</si>
  <si>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</si>
  <si>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</si>
  <si>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</si>
  <si>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</si>
  <si>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</si>
  <si>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</si>
  <si>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</si>
  <si>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</si>
  <si>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</si>
  <si>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</si>
  <si>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</si>
  <si>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</si>
  <si>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</si>
  <si>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</si>
  <si>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</si>
  <si>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</si>
  <si>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</si>
  <si>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</si>
  <si>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</si>
  <si>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</si>
  <si>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</si>
  <si>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</si>
  <si>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</si>
  <si>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</si>
  <si>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</si>
  <si>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</si>
  <si>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</si>
  <si>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</si>
  <si>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</si>
  <si>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</si>
  <si>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</si>
  <si>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</si>
  <si>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</si>
  <si>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</si>
  <si>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</si>
  <si>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</si>
  <si>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</si>
  <si>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</si>
  <si>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</si>
  <si>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</si>
  <si>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</si>
  <si>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</si>
  <si>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</si>
  <si>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</si>
  <si>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</si>
  <si>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</si>
  <si>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</si>
  <si>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</si>
  <si>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</si>
  <si>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</si>
  <si>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</si>
  <si>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</si>
  <si>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</si>
  <si>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</si>
  <si>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</si>
  <si>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</si>
  <si>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</si>
  <si>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</si>
  <si>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</si>
  <si>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</si>
  <si>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</si>
  <si>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</si>
  <si>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</si>
  <si>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</si>
  <si>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</si>
  <si>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</si>
  <si>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</si>
  <si>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</si>
  <si>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</si>
  <si>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</si>
  <si>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</si>
  <si>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</si>
  <si>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</si>
  <si>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</si>
  <si>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</si>
  <si>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</si>
  <si>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</si>
  <si>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</si>
  <si>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</si>
  <si>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</si>
  <si>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</si>
  <si>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</si>
  <si>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</si>
  <si>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</si>
  <si>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</si>
  <si>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</si>
  <si>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</si>
  <si>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</si>
  <si>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</si>
  <si>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</si>
  <si>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</si>
  <si>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</si>
  <si>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</si>
  <si>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</si>
  <si>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</si>
  <si>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</si>
  <si>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</si>
  <si>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</si>
  <si>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</si>
  <si>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</si>
  <si>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</si>
  <si>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</si>
  <si>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</si>
  <si>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</si>
  <si>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</si>
  <si>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</si>
  <si>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</si>
  <si>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</si>
  <si>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</si>
  <si>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</si>
  <si>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</si>
  <si>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</si>
  <si>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</si>
  <si>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</si>
  <si>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</si>
  <si>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</si>
  <si>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</si>
  <si>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</si>
  <si>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</si>
  <si>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</si>
  <si>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</si>
  <si>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</si>
  <si>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</si>
  <si>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</si>
  <si>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</si>
  <si>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</si>
  <si>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</si>
  <si>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</si>
  <si>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</si>
  <si>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</si>
  <si>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</si>
  <si>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</si>
  <si>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</si>
  <si>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</si>
  <si>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</si>
  <si>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</si>
  <si>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</si>
  <si>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</si>
  <si>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</si>
  <si>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</si>
  <si>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</si>
  <si>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</si>
  <si>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</si>
  <si>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</si>
  <si>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</si>
  <si>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</si>
  <si>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</si>
  <si>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</si>
  <si>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</si>
  <si>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</si>
  <si>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</si>
  <si>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</si>
  <si>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</si>
  <si>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</si>
  <si>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</si>
  <si>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</si>
  <si>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</si>
  <si>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</si>
  <si>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</si>
  <si>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</si>
  <si>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</si>
  <si>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</si>
  <si>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</si>
  <si>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</si>
  <si>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</si>
  <si>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</si>
  <si>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</si>
  <si>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</si>
  <si>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</si>
  <si>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</si>
  <si>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</si>
  <si>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</si>
  <si>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</si>
  <si>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</si>
  <si>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</si>
  <si>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</si>
  <si>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</si>
  <si>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</si>
  <si>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</si>
  <si>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</si>
  <si>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</si>
  <si>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</si>
  <si>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</si>
  <si>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</si>
  <si>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</si>
  <si>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</si>
  <si>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</si>
  <si>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</si>
  <si>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</si>
  <si>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</si>
  <si>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</si>
  <si>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</si>
  <si>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</si>
  <si>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</si>
  <si>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</si>
  <si>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</si>
  <si>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</si>
  <si>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</si>
  <si>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</si>
  <si>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</si>
  <si>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</si>
  <si>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</si>
  <si>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</si>
  <si>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</si>
  <si>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</si>
  <si>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</si>
  <si>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</si>
  <si>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</si>
  <si>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</si>
  <si>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</si>
  <si>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</si>
  <si>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</si>
  <si>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</si>
  <si>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</si>
  <si>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</si>
  <si>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</si>
  <si>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</si>
  <si>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</si>
  <si>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</si>
  <si>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</si>
  <si>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</si>
  <si>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</si>
  <si>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</si>
  <si>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</si>
  <si>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</si>
  <si>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</si>
  <si>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</si>
  <si>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</si>
  <si>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</si>
  <si>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</si>
  <si>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</si>
  <si>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</si>
  <si>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</si>
  <si>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</si>
  <si>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</si>
  <si>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</si>
  <si>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</si>
  <si>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</si>
  <si>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</si>
  <si>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</si>
  <si>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</si>
  <si>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</si>
  <si>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</si>
  <si>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</si>
  <si>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</si>
  <si>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</si>
  <si>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</si>
  <si>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</si>
  <si>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</si>
  <si>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</si>
  <si>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</si>
  <si>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</si>
  <si>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</si>
  <si>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</si>
  <si>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</si>
  <si>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</si>
  <si>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</si>
  <si>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</si>
  <si>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</si>
  <si>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</si>
  <si>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</si>
  <si>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</si>
  <si>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</si>
  <si>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</si>
  <si>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</si>
  <si>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</si>
  <si>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</si>
  <si>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</si>
  <si>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</si>
  <si>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</si>
  <si>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</si>
  <si>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</si>
  <si>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</si>
  <si>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</si>
  <si>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</si>
  <si>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</si>
  <si>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</si>
  <si>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</si>
  <si>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</si>
  <si>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</si>
  <si>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</si>
  <si>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</si>
  <si>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</si>
  <si>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</si>
  <si>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</si>
  <si>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</si>
  <si>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</si>
  <si>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</si>
  <si>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</si>
  <si>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</si>
  <si>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</si>
  <si>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</si>
  <si>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</si>
  <si>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</si>
  <si>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</si>
  <si>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</si>
  <si>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</si>
  <si>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</si>
  <si>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</si>
  <si>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</si>
  <si>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</si>
  <si>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</si>
  <si>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</si>
  <si>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</si>
  <si>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</si>
  <si>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</si>
  <si>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</si>
  <si>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</si>
  <si>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</si>
  <si>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</si>
  <si>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</si>
  <si>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</si>
  <si>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</si>
  <si>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</si>
  <si>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</si>
  <si>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</si>
  <si>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</si>
  <si>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</si>
  <si>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</si>
  <si>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</si>
  <si>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</si>
  <si>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</si>
  <si>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</si>
  <si>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</si>
  <si>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</si>
  <si>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</si>
  <si>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</si>
  <si>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</si>
  <si>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</si>
  <si>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</si>
  <si>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</si>
  <si>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</si>
  <si>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</si>
  <si>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</si>
  <si>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</si>
  <si>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</si>
  <si>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</si>
  <si>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</si>
  <si>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</si>
  <si>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</si>
  <si>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</si>
  <si>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</si>
  <si>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</si>
  <si>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</si>
  <si>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</si>
  <si>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</si>
  <si>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</si>
  <si>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</si>
  <si>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</si>
  <si>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</si>
  <si>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</si>
  <si>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</si>
  <si>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</si>
  <si>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</si>
  <si>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</si>
  <si>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</si>
  <si>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</si>
  <si>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</si>
  <si>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</si>
  <si>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</si>
  <si>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</si>
  <si>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</si>
  <si>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</si>
  <si>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</si>
  <si>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</si>
  <si>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</si>
  <si>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</si>
  <si>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</si>
  <si>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</si>
  <si>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</si>
  <si>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</si>
  <si>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</si>
  <si>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</si>
  <si>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</si>
  <si>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</si>
  <si>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</si>
  <si>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</si>
  <si>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</si>
  <si>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</si>
  <si>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</si>
  <si>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</si>
  <si>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</si>
  <si>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</si>
  <si>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</si>
  <si>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</si>
  <si>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</si>
  <si>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</si>
  <si>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</si>
  <si>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</si>
  <si>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</si>
  <si>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</si>
  <si>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</si>
  <si>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</si>
  <si>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</si>
  <si>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</si>
  <si>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</si>
  <si>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</si>
  <si>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</si>
  <si>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</si>
  <si>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</si>
  <si>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</si>
  <si>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</si>
  <si>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</si>
  <si>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</si>
  <si>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</si>
  <si>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</si>
  <si>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</si>
  <si>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</si>
  <si>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</si>
  <si>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</si>
  <si>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</si>
  <si>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</si>
  <si>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</si>
  <si>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</si>
  <si>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</si>
  <si>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</si>
  <si>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</si>
  <si>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</si>
  <si>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</si>
  <si>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</si>
  <si>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</si>
  <si>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</si>
  <si>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</si>
  <si>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</si>
  <si>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</si>
  <si>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</si>
  <si>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</si>
  <si>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</si>
  <si>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</si>
  <si>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</si>
  <si>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</si>
  <si>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</si>
  <si>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</si>
  <si>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</si>
  <si>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</si>
  <si>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</si>
  <si>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</si>
  <si>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</si>
  <si>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</si>
  <si>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</si>
  <si>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</si>
  <si>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</si>
  <si>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</si>
  <si>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</si>
  <si>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</si>
  <si>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</si>
  <si>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</si>
  <si>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</si>
  <si>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</si>
  <si>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</si>
  <si>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</si>
  <si>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</si>
  <si>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</si>
  <si>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</si>
  <si>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</si>
  <si>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</si>
  <si>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</si>
  <si>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</si>
  <si>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</si>
  <si>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</si>
  <si>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</si>
  <si>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</si>
  <si>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</si>
  <si>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</si>
  <si>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</si>
  <si>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</si>
  <si>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</si>
  <si>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</si>
  <si>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</si>
  <si>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</si>
  <si>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</si>
  <si>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</si>
  <si>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</si>
  <si>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</si>
  <si>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</si>
  <si>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</si>
  <si>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</si>
  <si>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</si>
  <si>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</si>
  <si>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</si>
  <si>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</si>
  <si>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</si>
  <si>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</si>
  <si>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</si>
  <si>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</si>
  <si>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</si>
  <si>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</si>
  <si>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</si>
  <si>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</si>
  <si>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</si>
  <si>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</si>
  <si>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</si>
  <si>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</si>
  <si>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</si>
  <si>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</si>
  <si>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</si>
  <si>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</si>
  <si>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</si>
  <si>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</si>
  <si>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</si>
  <si>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</si>
  <si>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</si>
  <si>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</si>
  <si>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</si>
  <si>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</si>
  <si>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</si>
  <si>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</si>
  <si>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</si>
  <si>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</si>
  <si>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</si>
  <si>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</si>
  <si>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</si>
  <si>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</si>
  <si>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</si>
  <si>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</si>
  <si>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</si>
  <si>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</si>
  <si>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</si>
  <si>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</si>
  <si>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</si>
  <si>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</si>
  <si>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</si>
  <si>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</si>
  <si>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</si>
  <si>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</si>
  <si>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</si>
  <si>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</si>
  <si>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</si>
  <si>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</si>
  <si>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</si>
  <si>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</si>
  <si>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</si>
  <si>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</si>
  <si>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</si>
  <si>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</si>
  <si>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</si>
  <si>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</si>
  <si>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</si>
  <si>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</si>
  <si>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</si>
  <si>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</si>
  <si>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</si>
  <si>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</si>
  <si>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</si>
  <si>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</si>
  <si>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</si>
  <si>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</si>
  <si>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</si>
  <si>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</si>
  <si>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</si>
  <si>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</si>
  <si>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</si>
  <si>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</si>
  <si>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</si>
  <si>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</si>
  <si>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</si>
  <si>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</si>
  <si>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</si>
  <si>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</si>
  <si>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</si>
  <si>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</si>
  <si>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</si>
  <si>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</si>
  <si>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</si>
  <si>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</si>
  <si>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</si>
  <si>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</si>
  <si>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</si>
  <si>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</si>
  <si>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</si>
  <si>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</si>
  <si>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</si>
  <si>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</si>
  <si>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</si>
  <si>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</si>
  <si>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</si>
  <si>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</si>
  <si>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</si>
  <si>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</si>
  <si>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</si>
  <si>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</si>
  <si>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</si>
  <si>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</si>
  <si>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</si>
  <si>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</si>
  <si>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</si>
  <si>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</si>
  <si>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</si>
  <si>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</si>
  <si>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</si>
  <si>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</si>
  <si>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</si>
  <si>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</si>
  <si>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</si>
  <si>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</si>
  <si>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</si>
  <si>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</si>
  <si>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</si>
  <si>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</si>
  <si>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</si>
  <si>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</si>
  <si>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</si>
  <si>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</si>
  <si>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</si>
  <si>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</si>
  <si>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</si>
  <si>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</si>
  <si>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</si>
  <si>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</si>
  <si>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</si>
  <si>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</si>
  <si>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</si>
  <si>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</si>
  <si>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</si>
  <si>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</si>
  <si>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</si>
  <si>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</si>
  <si>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</si>
  <si>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</si>
  <si>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</si>
  <si>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</si>
  <si>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</si>
  <si>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</si>
  <si>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</si>
  <si>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</si>
  <si>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</si>
  <si>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</si>
  <si>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</si>
  <si>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</si>
  <si>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</si>
  <si>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</si>
  <si>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</si>
  <si>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</si>
  <si>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</si>
  <si>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</si>
  <si>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</si>
  <si>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</si>
  <si>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</si>
  <si>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</si>
  <si>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</si>
  <si>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</si>
  <si>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</si>
  <si>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</si>
  <si>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</si>
  <si>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</si>
  <si>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</si>
  <si>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</si>
  <si>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</si>
  <si>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</si>
  <si>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</si>
  <si>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</si>
  <si>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</si>
  <si>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</si>
  <si>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</si>
  <si>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</si>
  <si>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</si>
  <si>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</si>
  <si>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</si>
  <si>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</si>
  <si>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</si>
  <si>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</si>
  <si>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</si>
  <si>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</si>
  <si>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</si>
  <si>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</si>
  <si>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</si>
  <si>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</si>
  <si>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</si>
  <si>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</si>
  <si>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</si>
  <si>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</si>
  <si>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</si>
  <si>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</si>
  <si>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</si>
  <si>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</si>
  <si>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</si>
  <si>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</si>
  <si>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</si>
  <si>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</si>
  <si>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</si>
  <si>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</si>
  <si>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</si>
  <si>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</si>
  <si>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</si>
  <si>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</si>
  <si>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</si>
  <si>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</si>
  <si>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</si>
  <si>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</si>
  <si>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</si>
  <si>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</si>
  <si>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</si>
  <si>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</si>
  <si>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</si>
  <si>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</si>
  <si>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</si>
  <si>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</si>
  <si>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</si>
  <si>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</si>
  <si>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</si>
  <si>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</si>
  <si>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</si>
  <si>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</si>
  <si>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</si>
  <si>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</si>
  <si>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</si>
  <si>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</si>
  <si>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</si>
  <si>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</si>
  <si>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</si>
  <si>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</si>
  <si>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</si>
  <si>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</si>
  <si>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</si>
  <si>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</si>
  <si>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</si>
  <si>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</si>
  <si>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</si>
  <si>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</si>
  <si>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</si>
  <si>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</si>
  <si>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</si>
  <si>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</si>
  <si>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</si>
  <si>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</si>
  <si>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</si>
  <si>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</si>
  <si>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</si>
  <si>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</si>
  <si>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</si>
  <si>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</si>
  <si>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</si>
  <si>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</si>
  <si>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</si>
  <si>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</si>
  <si>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</si>
  <si>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</si>
  <si>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</si>
  <si>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</si>
  <si>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</si>
  <si>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</si>
  <si>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</si>
  <si>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</si>
  <si>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</si>
  <si>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</si>
  <si>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</si>
  <si>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</si>
  <si>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</si>
  <si>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</si>
  <si>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</si>
  <si>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</si>
  <si>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</si>
  <si>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</si>
  <si>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</si>
  <si>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</si>
  <si>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</si>
  <si>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</si>
  <si>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</si>
  <si>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</si>
  <si>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</si>
  <si>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</si>
  <si>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</si>
  <si>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</si>
  <si>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</si>
  <si>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</si>
  <si>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</si>
  <si>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</si>
  <si>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</si>
  <si>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</si>
  <si>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</si>
  <si>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</si>
  <si>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</si>
  <si>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</si>
  <si>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</si>
  <si>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</si>
  <si>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</si>
  <si>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</si>
  <si>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</si>
  <si>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</si>
  <si>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</si>
  <si>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</si>
  <si>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</si>
  <si>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</si>
  <si>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</si>
  <si>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</si>
  <si>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</si>
  <si>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</si>
  <si>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</si>
  <si>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</si>
  <si>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</si>
  <si>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</si>
  <si>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</si>
  <si>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</si>
  <si>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</si>
  <si>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</si>
  <si>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</si>
  <si>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</si>
  <si>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</si>
  <si>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</si>
  <si>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</si>
  <si>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</si>
  <si>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</si>
  <si>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</si>
  <si>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</si>
  <si>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</si>
  <si>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</si>
  <si>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</si>
  <si>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</si>
  <si>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</si>
  <si>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</si>
  <si>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</si>
  <si>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</si>
  <si>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</si>
  <si>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</si>
  <si>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</si>
  <si>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</si>
  <si>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</si>
  <si>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</si>
  <si>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</si>
  <si>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</si>
  <si>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</si>
  <si>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</si>
  <si>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</si>
  <si>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</si>
  <si>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</si>
  <si>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</si>
  <si>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</si>
  <si>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</si>
  <si>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</si>
  <si>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</si>
  <si>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</si>
  <si>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</si>
  <si>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</si>
  <si>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</si>
  <si>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</si>
  <si>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</si>
  <si>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</si>
  <si>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</si>
  <si>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</si>
  <si>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</si>
  <si>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</si>
  <si>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</si>
  <si>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</si>
  <si>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</si>
  <si>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</si>
  <si>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</si>
  <si>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</si>
  <si>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</si>
  <si>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</si>
  <si>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</si>
  <si>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</si>
  <si>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</si>
  <si>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</si>
  <si>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</si>
  <si>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</si>
  <si>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</si>
  <si>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</si>
  <si>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</si>
  <si>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</si>
  <si>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</si>
  <si>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</si>
  <si>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</si>
  <si>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</si>
  <si>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</si>
  <si>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</si>
  <si>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</si>
  <si>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</si>
  <si>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</si>
  <si>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</si>
  <si>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</si>
  <si>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</si>
  <si>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</si>
  <si>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</si>
  <si>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</si>
  <si>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</si>
  <si>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</si>
  <si>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</si>
  <si>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</si>
  <si>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</si>
  <si>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</si>
  <si>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</si>
  <si>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</si>
  <si>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</si>
  <si>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</si>
  <si>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</si>
  <si>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</si>
  <si>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</si>
  <si>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</si>
  <si>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</si>
  <si>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</si>
  <si>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</si>
  <si>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</si>
  <si>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</si>
  <si>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</si>
  <si>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</si>
  <si>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</si>
  <si>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</si>
  <si>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</si>
  <si>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</si>
  <si>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</si>
  <si>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</si>
  <si>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</si>
  <si>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</si>
  <si>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</si>
  <si>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</si>
  <si>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</si>
  <si>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</si>
  <si>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</si>
  <si>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</si>
  <si>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</si>
  <si>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</si>
  <si>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</si>
  <si>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</si>
  <si>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</si>
  <si>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</si>
  <si>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</si>
  <si>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</si>
  <si>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</si>
  <si>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</si>
  <si>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</si>
  <si>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</si>
  <si>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</si>
  <si>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</si>
  <si>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</si>
  <si>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</si>
  <si>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</si>
  <si>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</si>
  <si>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</si>
  <si>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</si>
  <si>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</si>
  <si>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</si>
  <si>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</si>
  <si>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</si>
  <si>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</si>
  <si>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</si>
  <si>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</si>
  <si>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</si>
  <si>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</si>
  <si>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</si>
  <si>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</si>
  <si>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</si>
  <si>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</si>
  <si>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</si>
  <si>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</si>
  <si>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</si>
  <si>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</si>
  <si>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</si>
  <si>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</si>
  <si>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</si>
  <si>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</si>
  <si>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</si>
  <si>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</si>
  <si>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</si>
  <si>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</si>
  <si>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</si>
  <si>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</si>
  <si>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</si>
  <si>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</si>
  <si>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</si>
  <si>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</si>
  <si>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</si>
  <si>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</si>
  <si>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</si>
  <si>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</si>
  <si>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</si>
  <si>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</si>
  <si>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</si>
  <si>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</si>
  <si>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</si>
  <si>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</si>
  <si>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</si>
  <si>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</si>
  <si>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</si>
  <si>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</si>
  <si>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</si>
  <si>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</si>
  <si>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</si>
  <si>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</si>
  <si>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</si>
  <si>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</si>
  <si>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</si>
  <si>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</si>
  <si>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</si>
  <si>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</si>
  <si>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</si>
  <si>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</si>
  <si>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</si>
  <si>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</si>
  <si>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</si>
  <si>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</si>
  <si>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</si>
  <si>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</si>
  <si>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</si>
  <si>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</si>
  <si>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</si>
  <si>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</si>
  <si>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</si>
  <si>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</si>
  <si>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</si>
  <si>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</si>
  <si>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</si>
  <si>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</si>
  <si>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</si>
  <si>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</si>
  <si>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</si>
  <si>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</si>
  <si>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</si>
  <si>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</si>
  <si>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</si>
  <si>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</si>
  <si>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</si>
  <si>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</si>
  <si>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</si>
  <si>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</si>
  <si>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</si>
  <si>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</si>
  <si>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</si>
  <si>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</si>
  <si>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</si>
  <si>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</si>
  <si>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</si>
  <si>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</si>
  <si>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</si>
  <si>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</si>
  <si>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</si>
  <si>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</si>
  <si>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</si>
  <si>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</si>
  <si>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</si>
  <si>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</si>
  <si>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</si>
  <si>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</si>
  <si>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</si>
  <si>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</si>
  <si>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</si>
  <si>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</si>
  <si>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</si>
  <si>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</si>
  <si>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</si>
  <si>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</si>
  <si>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</si>
  <si>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</si>
  <si>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</si>
  <si>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</si>
  <si>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</si>
  <si>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</si>
  <si>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</si>
  <si>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</si>
  <si>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</si>
  <si>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</si>
  <si>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</si>
  <si>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</si>
  <si>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</si>
  <si>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</si>
  <si>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</si>
  <si>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</si>
  <si>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</si>
  <si>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</si>
  <si>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</si>
  <si>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</si>
  <si>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</si>
  <si>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</si>
  <si>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</si>
  <si>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</si>
  <si>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</si>
  <si>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</si>
  <si>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</si>
  <si>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</si>
  <si>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</si>
  <si>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</si>
  <si>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</si>
  <si>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</si>
  <si>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</si>
  <si>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</si>
  <si>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</si>
  <si>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</si>
  <si>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</si>
  <si>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</si>
  <si>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</si>
  <si>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</si>
  <si>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</si>
  <si>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</si>
  <si>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</si>
  <si>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</si>
  <si>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</si>
  <si>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</si>
  <si>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</si>
  <si>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</si>
  <si>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</si>
  <si>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</si>
  <si>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</si>
  <si>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</si>
  <si>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</si>
  <si>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</si>
  <si>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</si>
  <si>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</si>
  <si>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</si>
  <si>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</si>
  <si>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</si>
  <si>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</si>
  <si>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</si>
  <si>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</si>
  <si>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</si>
  <si>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</si>
  <si>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</si>
  <si>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</si>
  <si>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</si>
  <si>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</si>
  <si>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</si>
  <si>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</si>
  <si>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</si>
  <si>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</si>
  <si>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</si>
  <si>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</si>
  <si>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</si>
  <si>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</si>
  <si>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</si>
  <si>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</si>
  <si>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</si>
  <si>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</si>
  <si>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</si>
  <si>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</si>
  <si>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</si>
  <si>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</si>
  <si>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</si>
  <si>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</si>
  <si>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</si>
  <si>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</si>
  <si>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</si>
  <si>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</si>
  <si>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</si>
  <si>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</si>
  <si>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</si>
  <si>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</si>
  <si>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</si>
  <si>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</si>
  <si>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</si>
  <si>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</si>
  <si>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</si>
  <si>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</si>
  <si>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</si>
  <si>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</si>
  <si>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</si>
  <si>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</si>
  <si>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</si>
  <si>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</si>
  <si>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</si>
  <si>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</si>
  <si>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</si>
  <si>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</si>
  <si>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</si>
  <si>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</si>
  <si>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</si>
  <si>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</si>
  <si>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</si>
  <si>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</si>
  <si>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</si>
  <si>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</si>
  <si>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</si>
  <si>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</si>
  <si>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</si>
  <si>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</si>
  <si>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</si>
  <si>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</si>
  <si>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</si>
  <si>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</si>
  <si>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</si>
  <si>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</si>
  <si>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</si>
  <si>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</si>
  <si>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</si>
  <si>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</si>
  <si>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</si>
  <si>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</si>
  <si>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</si>
  <si>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</si>
  <si>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</si>
  <si>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</si>
  <si>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</si>
  <si>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</si>
  <si>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</si>
  <si>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</si>
  <si>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</si>
  <si>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</si>
  <si>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</si>
  <si>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</si>
  <si>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</si>
  <si>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</si>
  <si>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</si>
  <si>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</si>
  <si>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</si>
  <si>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</si>
  <si>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</si>
  <si>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</si>
  <si>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</si>
  <si>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</si>
  <si>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</si>
  <si>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</si>
  <si>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</si>
  <si>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</si>
  <si>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</si>
  <si>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</si>
  <si>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</si>
  <si>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</si>
  <si>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</si>
  <si>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</si>
  <si>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</si>
  <si>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</si>
  <si>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</si>
  <si>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</si>
  <si>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</si>
  <si>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</si>
  <si>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</si>
  <si>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</si>
  <si>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</si>
  <si>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</si>
  <si>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</si>
  <si>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</si>
  <si>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</si>
  <si>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</si>
  <si>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</si>
  <si>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</si>
  <si>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</si>
  <si>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</si>
  <si>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</si>
  <si>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</si>
  <si>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</si>
  <si>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</si>
  <si>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</si>
  <si>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</si>
  <si>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</si>
  <si>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</si>
  <si>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</si>
  <si>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</si>
  <si>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</si>
  <si>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</si>
  <si>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</si>
  <si>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</si>
  <si>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</si>
  <si>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</si>
  <si>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</si>
  <si>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</si>
  <si>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</si>
  <si>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</si>
  <si>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</si>
  <si>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</si>
  <si>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</si>
  <si>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</si>
  <si>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</si>
  <si>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</si>
  <si>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</si>
  <si>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</si>
  <si>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</si>
  <si>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</si>
  <si>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</si>
  <si>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</si>
  <si>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</si>
  <si>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</si>
  <si>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</si>
  <si>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</si>
  <si>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</si>
  <si>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</si>
  <si>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</si>
  <si>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</si>
  <si>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</si>
  <si>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</si>
  <si>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</si>
  <si>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</si>
  <si>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</si>
  <si>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</si>
  <si>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</si>
  <si>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</si>
  <si>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</si>
  <si>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</si>
  <si>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</si>
  <si>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</si>
  <si>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</si>
  <si>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</si>
  <si>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</si>
  <si>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</si>
  <si>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</si>
  <si>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</si>
  <si>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</si>
  <si>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</si>
  <si>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</si>
  <si>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</si>
  <si>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</si>
  <si>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</si>
  <si>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</si>
  <si>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</si>
  <si>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</si>
  <si>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</si>
  <si>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</si>
  <si>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</si>
  <si>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</si>
  <si>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</si>
  <si>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</si>
  <si>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</si>
  <si>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</si>
  <si>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</si>
  <si>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</si>
  <si>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</si>
  <si>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</si>
  <si>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</si>
  <si>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</si>
  <si>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</si>
  <si>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</si>
  <si>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</si>
  <si>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</si>
  <si>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</si>
  <si>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</si>
  <si>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</si>
  <si>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</si>
  <si>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</si>
  <si>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</si>
  <si>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</si>
  <si>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</si>
  <si>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</si>
  <si>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</si>
  <si>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</si>
  <si>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</si>
  <si>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</si>
  <si>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</si>
  <si>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</si>
  <si>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</si>
  <si>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</si>
  <si>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</si>
  <si>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</si>
  <si>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</si>
  <si>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</si>
  <si>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</si>
  <si>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</si>
  <si>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</si>
  <si>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</si>
  <si>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</si>
  <si>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</si>
  <si>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</si>
  <si>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</si>
  <si>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</si>
  <si>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</si>
  <si>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</si>
  <si>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</si>
  <si>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</si>
  <si>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</si>
  <si>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</si>
  <si>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</si>
  <si>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</si>
  <si>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</si>
  <si>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</si>
  <si>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</si>
  <si>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</si>
  <si>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</si>
  <si>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</si>
  <si>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</si>
  <si>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</si>
  <si>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</si>
  <si>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</si>
  <si>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</si>
  <si>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</si>
  <si>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</si>
  <si>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</si>
  <si>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</si>
  <si>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</si>
  <si>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</si>
  <si>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</si>
  <si>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</si>
  <si>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</si>
  <si>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</si>
  <si>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</si>
  <si>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</si>
  <si>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</si>
  <si>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</si>
  <si>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</si>
  <si>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</si>
  <si>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</si>
  <si>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</si>
  <si>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</si>
  <si>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</si>
  <si>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</si>
  <si>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</si>
  <si>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</si>
  <si>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</si>
  <si>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</si>
  <si>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</si>
  <si>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</si>
  <si>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</si>
  <si>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</si>
  <si>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</si>
  <si>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</si>
  <si>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</si>
  <si>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</si>
  <si>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</si>
  <si>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</si>
  <si>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</si>
  <si>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</si>
  <si>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</si>
  <si>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</si>
  <si>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</si>
  <si>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</si>
  <si>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</si>
  <si>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</si>
  <si>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</si>
  <si>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</si>
  <si>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</si>
  <si>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</si>
  <si>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</si>
  <si>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</si>
  <si>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</si>
  <si>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</si>
  <si>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</si>
  <si>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</si>
  <si>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</si>
  <si>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</si>
  <si>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</si>
  <si>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</si>
  <si>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</si>
  <si>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</si>
  <si>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</si>
  <si>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</si>
  <si>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</si>
  <si>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</si>
  <si>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</si>
  <si>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</si>
  <si>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</si>
  <si>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</si>
  <si>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</si>
  <si>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</si>
  <si>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</si>
  <si>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</si>
  <si>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</si>
  <si>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</si>
  <si>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</si>
  <si>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</si>
  <si>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</si>
  <si>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</si>
  <si>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</si>
  <si>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</si>
  <si>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</si>
  <si>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</si>
  <si>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</si>
  <si>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</si>
  <si>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</si>
  <si>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</si>
  <si>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</si>
  <si>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</si>
  <si>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</si>
  <si>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</si>
  <si>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</si>
  <si>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</si>
  <si>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</si>
  <si>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</si>
  <si>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</si>
  <si>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</si>
  <si>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</si>
  <si>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</si>
  <si>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</si>
  <si>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</si>
  <si>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</si>
  <si>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</si>
  <si>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</si>
  <si>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</si>
  <si>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</si>
  <si>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</si>
  <si>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</si>
  <si>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</si>
  <si>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</si>
  <si>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</si>
  <si>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</si>
  <si>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</si>
  <si>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</si>
  <si>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</si>
  <si>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</si>
  <si>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</si>
  <si>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</si>
  <si>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</si>
  <si>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</si>
  <si>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</si>
  <si>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</si>
  <si>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</si>
  <si>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</si>
  <si>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</si>
  <si>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</si>
  <si>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</si>
  <si>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</si>
  <si>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</si>
  <si>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</si>
  <si>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</si>
  <si>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</si>
  <si>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</si>
  <si>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</si>
  <si>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</si>
  <si>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</si>
  <si>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</si>
  <si>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</si>
  <si>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</si>
  <si>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</si>
  <si>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</si>
  <si>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</si>
  <si>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</si>
  <si>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</si>
  <si>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</si>
  <si>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</si>
  <si>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</si>
  <si>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</si>
  <si>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</si>
  <si>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</si>
  <si>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</si>
  <si>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</si>
  <si>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</si>
  <si>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</si>
  <si>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</si>
  <si>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</si>
  <si>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</si>
  <si>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</si>
  <si>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</si>
  <si>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</si>
  <si>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</si>
  <si>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</si>
  <si>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</si>
  <si>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</si>
  <si>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</si>
  <si>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</si>
  <si>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</si>
  <si>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</si>
  <si>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</si>
  <si>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</si>
  <si>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</si>
  <si>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</si>
  <si>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</si>
  <si>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</si>
  <si>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</si>
  <si>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</si>
  <si>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</si>
  <si>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</si>
  <si>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</si>
  <si>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</si>
  <si>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</si>
  <si>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</si>
  <si>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</si>
  <si>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</si>
  <si>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</si>
  <si>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</si>
  <si>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</si>
  <si>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</si>
  <si>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</si>
  <si>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</si>
  <si>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</si>
  <si>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</si>
  <si>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</si>
  <si>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</si>
  <si>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</si>
  <si>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</si>
  <si>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</si>
  <si>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</si>
  <si>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</si>
  <si>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</si>
  <si>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</si>
  <si>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</si>
  <si>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</si>
  <si>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</si>
  <si>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</si>
  <si>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</si>
  <si>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</si>
  <si>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</si>
  <si>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</si>
  <si>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</si>
  <si>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</si>
  <si>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</si>
  <si>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</si>
  <si>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</si>
  <si>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</si>
  <si>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</si>
  <si>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</si>
  <si>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</si>
  <si>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</si>
  <si>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</si>
  <si>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</si>
  <si>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</si>
  <si>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</si>
  <si>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</si>
  <si>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</si>
  <si>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</si>
  <si>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</si>
  <si>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</si>
  <si>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</si>
  <si>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</si>
  <si>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</si>
  <si>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</si>
  <si>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</si>
  <si>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</si>
  <si>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</si>
  <si>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</si>
  <si>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</si>
  <si>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</si>
  <si>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</si>
  <si>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</si>
  <si>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</si>
  <si>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</si>
  <si>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</si>
  <si>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</si>
  <si>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</si>
  <si>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</si>
  <si>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</si>
  <si>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</si>
  <si>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</si>
  <si>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</si>
  <si>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</si>
  <si>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</si>
  <si>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</si>
  <si>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</si>
  <si>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</si>
  <si>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</si>
  <si>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</si>
  <si>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</si>
  <si>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</si>
  <si>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</si>
  <si>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</si>
  <si>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</si>
  <si>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</si>
  <si>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</si>
  <si>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</si>
  <si>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</si>
  <si>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</si>
  <si>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</si>
  <si>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</si>
  <si>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</si>
  <si>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</si>
  <si>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</si>
  <si>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</si>
  <si>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</si>
  <si>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</si>
  <si>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</si>
  <si>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</si>
  <si>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</si>
  <si>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</si>
  <si>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</si>
  <si>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</si>
  <si>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</si>
  <si>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</si>
  <si>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</si>
  <si>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</si>
  <si>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</si>
  <si>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</si>
  <si>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</si>
  <si>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</si>
  <si>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</si>
  <si>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</si>
  <si>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</si>
  <si>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</si>
  <si>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</si>
  <si>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</si>
  <si>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</si>
  <si>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</si>
  <si>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</si>
  <si>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</si>
  <si>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</si>
  <si>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</si>
  <si>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</si>
  <si>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</si>
  <si>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</si>
  <si>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</si>
  <si>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</si>
  <si>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</si>
  <si>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</si>
  <si>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</si>
  <si>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</si>
  <si>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</si>
  <si>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</si>
  <si>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</si>
  <si>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</si>
  <si>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</si>
  <si>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</si>
  <si>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</si>
  <si>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</si>
  <si>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</si>
  <si>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</si>
  <si>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</si>
  <si>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</si>
  <si>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</si>
  <si>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</si>
  <si>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</si>
  <si>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</si>
  <si>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</si>
  <si>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</si>
  <si>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</si>
  <si>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</si>
  <si>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</si>
  <si>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</si>
  <si>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</si>
  <si>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</si>
  <si>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</si>
  <si>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</si>
  <si>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</si>
  <si>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</si>
  <si>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</si>
  <si>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</si>
  <si>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</si>
  <si>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</si>
  <si>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</si>
  <si>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</si>
  <si>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</si>
  <si>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</si>
  <si>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</si>
  <si>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</si>
  <si>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</si>
  <si>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</si>
  <si>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</si>
  <si>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</si>
  <si>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</si>
  <si>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</si>
  <si>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</si>
  <si>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</si>
  <si>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</si>
  <si>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</si>
  <si>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</si>
  <si>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</si>
  <si>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</si>
  <si>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</si>
  <si>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</si>
  <si>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</si>
  <si>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</si>
  <si>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</si>
  <si>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</si>
  <si>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</si>
  <si>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</si>
  <si>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</si>
  <si>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</si>
  <si>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</si>
  <si>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</si>
  <si>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</si>
  <si>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</si>
  <si>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</si>
  <si>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</si>
  <si>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</si>
  <si>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</si>
  <si>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</si>
  <si>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</si>
  <si>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</si>
  <si>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</si>
  <si>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</si>
  <si>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</si>
  <si>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</si>
  <si>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</si>
  <si>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</si>
  <si>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</si>
  <si>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</si>
  <si>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</si>
  <si>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</si>
  <si>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</si>
  <si>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</si>
  <si>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</si>
  <si>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</si>
  <si>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</si>
  <si>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</si>
  <si>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</si>
  <si>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</si>
  <si>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</si>
  <si>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</si>
  <si>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</si>
  <si>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</si>
  <si>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</si>
  <si>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</si>
  <si>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</si>
  <si>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</si>
  <si>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</si>
  <si>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</si>
  <si>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</si>
  <si>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</si>
  <si>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</si>
  <si>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</si>
  <si>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</si>
  <si>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</si>
  <si>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</si>
  <si>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</si>
  <si>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</si>
  <si>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</si>
  <si>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</si>
  <si>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</si>
  <si>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</si>
  <si>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</si>
  <si>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</si>
  <si>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</si>
  <si>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</si>
  <si>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</si>
  <si>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</si>
  <si>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</si>
  <si>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</si>
  <si>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</si>
  <si>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</si>
  <si>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</si>
  <si>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</si>
  <si>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</si>
  <si>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</si>
  <si>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</si>
  <si>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</si>
  <si>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</si>
  <si>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</si>
  <si>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</si>
  <si>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</si>
  <si>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</si>
  <si>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</si>
  <si>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</si>
  <si>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</si>
  <si>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</si>
  <si>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</si>
  <si>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</si>
  <si>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</si>
  <si>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</si>
  <si>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</si>
  <si>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</si>
  <si>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</si>
  <si>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</si>
  <si>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</si>
  <si>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</si>
  <si>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</si>
  <si>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</si>
  <si>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</si>
  <si>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</si>
  <si>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</si>
  <si>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</si>
  <si>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</si>
  <si>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</si>
  <si>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</si>
  <si>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</si>
  <si>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</si>
  <si>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</si>
  <si>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</si>
  <si>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</si>
  <si>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</si>
  <si>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</si>
  <si>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</si>
  <si>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</si>
  <si>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</si>
  <si>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</si>
  <si>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</si>
  <si>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</si>
  <si>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</si>
  <si>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</si>
  <si>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</si>
  <si>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</si>
  <si>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</si>
  <si>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</si>
  <si>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</si>
  <si>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</si>
  <si>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</si>
  <si>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</si>
  <si>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</si>
  <si>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</si>
  <si>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</si>
  <si>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</si>
  <si>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</si>
  <si>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</si>
  <si>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</si>
  <si>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</si>
  <si>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</si>
  <si>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</si>
  <si>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</si>
  <si>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</si>
  <si>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</si>
  <si>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</si>
  <si>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</si>
  <si>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</si>
  <si>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</si>
  <si>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</si>
  <si>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</si>
  <si>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</si>
  <si>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</si>
  <si>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</si>
  <si>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</si>
  <si>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</si>
  <si>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</si>
  <si>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</si>
  <si>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</si>
  <si>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</si>
  <si>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</si>
  <si>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</si>
  <si>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</si>
  <si>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</si>
  <si>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</si>
  <si>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</si>
  <si>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</si>
  <si>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</si>
  <si>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</si>
  <si>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</si>
  <si>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</si>
  <si>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</si>
  <si>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</si>
  <si>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</si>
  <si>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</si>
  <si>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</si>
  <si>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</si>
  <si>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</si>
  <si>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</si>
  <si>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</si>
  <si>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</si>
  <si>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</si>
  <si>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</si>
  <si>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</si>
  <si>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</si>
  <si>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</si>
  <si>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</si>
  <si>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</si>
  <si>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</si>
  <si>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</si>
  <si>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</si>
  <si>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</si>
  <si>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</si>
  <si>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</si>
  <si>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</si>
  <si>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</si>
  <si>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</si>
  <si>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</si>
  <si>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</si>
  <si>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</si>
  <si>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</si>
  <si>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</si>
  <si>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</si>
  <si>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</si>
  <si>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</si>
  <si>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</si>
  <si>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</si>
  <si>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</si>
  <si>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</si>
  <si>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</si>
  <si>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</si>
  <si>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</si>
  <si>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</si>
  <si>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</si>
  <si>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</si>
  <si>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</si>
  <si>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</si>
  <si>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</si>
  <si>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</si>
  <si>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</si>
  <si>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</si>
  <si>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</si>
  <si>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</si>
  <si>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</si>
  <si>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</si>
  <si>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</si>
  <si>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</si>
  <si>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</si>
  <si>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</si>
  <si>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</si>
  <si>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</si>
  <si>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</si>
  <si>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</si>
  <si>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</si>
  <si>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</si>
  <si>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</si>
  <si>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</si>
  <si>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</si>
  <si>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</si>
  <si>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</si>
  <si>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</si>
  <si>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</si>
  <si>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</si>
  <si>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</si>
  <si>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</si>
  <si>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</si>
  <si>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</si>
  <si>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</si>
  <si>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</si>
  <si>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</si>
  <si>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</si>
  <si>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</si>
  <si>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</si>
  <si>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</si>
  <si>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</si>
  <si>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</si>
  <si>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</si>
  <si>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</si>
  <si>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</si>
  <si>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</si>
  <si>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</si>
  <si>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</si>
  <si>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</si>
  <si>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</si>
  <si>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</si>
  <si>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</si>
  <si>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</si>
  <si>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</si>
  <si>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</si>
  <si>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</si>
  <si>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</si>
  <si>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</si>
  <si>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</si>
  <si>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</si>
  <si>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</si>
  <si>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</si>
  <si>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</si>
  <si>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</si>
  <si>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</si>
  <si>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</si>
  <si>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</si>
  <si>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</si>
  <si>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</si>
  <si>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</si>
  <si>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</si>
  <si>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</si>
  <si>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</si>
  <si>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</si>
  <si>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</si>
  <si>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</si>
  <si>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</si>
  <si>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</si>
  <si>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</si>
  <si>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</si>
  <si>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</si>
  <si>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</si>
  <si>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</si>
  <si>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</si>
  <si>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</si>
  <si>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</si>
  <si>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</si>
  <si>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</si>
  <si>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</si>
  <si>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</si>
  <si>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</si>
  <si>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</si>
  <si>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</si>
  <si>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</si>
  <si>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</si>
  <si>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</si>
  <si>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</si>
  <si>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</si>
  <si>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</si>
  <si>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</si>
  <si>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</si>
  <si>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</si>
  <si>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</si>
  <si>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</si>
  <si>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</si>
  <si>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</si>
  <si>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</si>
  <si>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</si>
  <si>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</si>
  <si>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</si>
  <si>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</si>
  <si>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</si>
  <si>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</si>
  <si>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</si>
  <si>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</si>
  <si>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</si>
  <si>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</si>
  <si>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</si>
  <si>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</si>
  <si>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</si>
  <si>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</si>
  <si>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</si>
  <si>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</si>
  <si>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</si>
  <si>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</si>
  <si>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</si>
  <si>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</si>
  <si>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</si>
  <si>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</si>
  <si>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</si>
  <si>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</si>
  <si>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</si>
  <si>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</si>
  <si>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</si>
  <si>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</si>
  <si>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</si>
  <si>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</si>
  <si>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</si>
  <si>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</si>
  <si>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</si>
  <si>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</si>
  <si>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</si>
  <si>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</si>
  <si>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</si>
  <si>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</si>
  <si>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</si>
  <si>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</si>
  <si>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</si>
  <si>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</si>
  <si>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</si>
  <si>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</si>
  <si>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</si>
  <si>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</si>
  <si>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</si>
  <si>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</si>
  <si>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</si>
  <si>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</si>
  <si>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</si>
  <si>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</si>
  <si>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</si>
  <si>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</si>
  <si>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</si>
  <si>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</si>
  <si>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</si>
  <si>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</si>
  <si>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</si>
  <si>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</si>
  <si>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</si>
  <si>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</si>
  <si>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</si>
  <si>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</si>
  <si>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</si>
  <si>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</si>
  <si>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</si>
  <si>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</si>
  <si>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</si>
  <si>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</si>
  <si>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</si>
  <si>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</si>
  <si>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</si>
  <si>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</si>
  <si>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</si>
  <si>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</si>
  <si>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</si>
  <si>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</si>
  <si>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</si>
  <si>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</si>
  <si>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</si>
  <si>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</si>
  <si>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</si>
  <si>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</si>
  <si>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</si>
  <si>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</si>
  <si>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</si>
  <si>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</si>
  <si>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</si>
  <si>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</si>
  <si>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</si>
  <si>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</si>
  <si>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</si>
  <si>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</si>
  <si>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</si>
  <si>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</si>
  <si>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</si>
  <si>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</si>
  <si>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</si>
  <si>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</si>
  <si>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</si>
  <si>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</si>
  <si>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</si>
  <si>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</si>
  <si>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</si>
  <si>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</si>
  <si>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</si>
  <si>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</si>
  <si>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</si>
  <si>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</si>
  <si>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</si>
  <si>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</si>
  <si>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</si>
  <si>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</si>
  <si>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</si>
  <si>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</si>
  <si>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</si>
  <si>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</si>
  <si>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</si>
  <si>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</si>
  <si>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</si>
  <si>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</si>
  <si>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</si>
  <si>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</si>
  <si>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</si>
  <si>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</si>
  <si>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</si>
  <si>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</si>
  <si>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</si>
  <si>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</si>
  <si>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</si>
  <si>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</si>
  <si>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</si>
  <si>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</si>
  <si>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</si>
  <si>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</si>
  <si>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</si>
  <si>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</si>
  <si>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</si>
  <si>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</si>
  <si>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</si>
  <si>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</si>
  <si>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</si>
  <si>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</si>
  <si>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</si>
  <si>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</si>
  <si>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</si>
  <si>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</si>
  <si>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</si>
  <si>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</si>
  <si>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</si>
  <si>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</si>
  <si>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</si>
  <si>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</si>
  <si>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</si>
  <si>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</si>
  <si>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</si>
  <si>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</si>
  <si>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</si>
  <si>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</si>
  <si>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</si>
  <si>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</si>
  <si>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</si>
  <si>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</si>
  <si>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</si>
  <si>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</si>
  <si>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</si>
  <si>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</si>
  <si>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</si>
  <si>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</si>
  <si>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</si>
  <si>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</si>
  <si>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</si>
  <si>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</si>
  <si>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</si>
  <si>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</si>
  <si>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</si>
  <si>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</si>
  <si>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</si>
  <si>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</si>
  <si>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</si>
  <si>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</si>
  <si>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</si>
  <si>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</si>
  <si>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</si>
  <si>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</si>
  <si>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</si>
  <si>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</si>
  <si>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</si>
  <si>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</si>
  <si>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</si>
  <si>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</si>
  <si>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</si>
  <si>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</si>
  <si>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</si>
  <si>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</si>
  <si>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</si>
  <si>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</si>
  <si>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</si>
  <si>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</si>
  <si>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</si>
  <si>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</si>
  <si>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</si>
  <si>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</si>
  <si>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</si>
  <si>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</si>
  <si>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</si>
  <si>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</si>
  <si>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</si>
  <si>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</si>
  <si>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</si>
  <si>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</si>
  <si>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</si>
  <si>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</si>
  <si>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</si>
  <si>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</si>
  <si>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</si>
  <si>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</si>
  <si>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</si>
  <si>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</si>
  <si>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</si>
  <si>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</si>
  <si>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</si>
  <si>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</si>
  <si>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</si>
  <si>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</si>
  <si>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</si>
  <si>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</si>
  <si>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</si>
  <si>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</si>
  <si>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</si>
  <si>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</si>
  <si>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</si>
  <si>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</si>
  <si>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</si>
  <si>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</si>
  <si>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</si>
  <si>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</si>
  <si>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</si>
  <si>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</si>
  <si>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</si>
  <si>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</si>
  <si>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</si>
  <si>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</si>
  <si>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</si>
  <si>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</si>
  <si>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</si>
  <si>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</si>
  <si>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</si>
  <si>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</si>
  <si>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</si>
  <si>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</si>
  <si>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</si>
  <si>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</si>
  <si>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</si>
  <si>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</si>
  <si>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</si>
  <si>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</si>
  <si>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</si>
  <si>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</si>
  <si>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</si>
  <si>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</si>
  <si>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</si>
  <si>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</si>
  <si>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</si>
  <si>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</si>
  <si>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</si>
  <si>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</si>
  <si>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</si>
  <si>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</si>
  <si>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</si>
  <si>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</si>
  <si>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</si>
  <si>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</si>
  <si>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</si>
  <si>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</si>
  <si>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</si>
  <si>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</si>
  <si>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</si>
  <si>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</si>
  <si>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</si>
  <si>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</si>
  <si>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</si>
  <si>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</si>
  <si>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</si>
  <si>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</si>
  <si>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</si>
  <si>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</si>
  <si>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</si>
  <si>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</si>
  <si>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</si>
  <si>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</si>
  <si>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</si>
  <si>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</si>
  <si>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</si>
  <si>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</si>
  <si>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</si>
  <si>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</si>
  <si>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</si>
  <si>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</si>
  <si>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</si>
  <si>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</si>
  <si>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</si>
  <si>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</si>
  <si>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</si>
  <si>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</si>
  <si>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</si>
  <si>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</si>
  <si>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</si>
  <si>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</si>
  <si>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</si>
  <si>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</si>
  <si>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</si>
  <si>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</si>
  <si>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</si>
  <si>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</si>
  <si>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</si>
  <si>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</si>
  <si>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</si>
  <si>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</si>
  <si>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</si>
  <si>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</si>
  <si>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</si>
  <si>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</si>
  <si>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</si>
  <si>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</si>
  <si>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</si>
  <si>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</si>
  <si>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</si>
  <si>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</si>
  <si>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</si>
  <si>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</si>
  <si>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</si>
  <si>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</si>
  <si>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</si>
  <si>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</si>
  <si>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</si>
  <si>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</si>
  <si>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</si>
  <si>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</si>
  <si>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</si>
  <si>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</si>
  <si>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</si>
  <si>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</si>
  <si>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</si>
  <si>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</si>
  <si>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</si>
  <si>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</si>
  <si>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</si>
  <si>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</si>
  <si>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</si>
  <si>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</si>
  <si>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</si>
  <si>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</si>
  <si>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</si>
  <si>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</si>
  <si>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</si>
  <si>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</si>
  <si>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</si>
  <si>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</si>
  <si>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</si>
  <si>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</si>
  <si>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</si>
  <si>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</si>
  <si>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</si>
  <si>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</si>
  <si>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</si>
  <si>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</si>
  <si>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</si>
  <si>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</si>
  <si>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</si>
  <si>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</si>
  <si>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</si>
  <si>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</si>
  <si>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</si>
  <si>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</si>
  <si>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</si>
  <si>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</si>
  <si>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</si>
  <si>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</si>
  <si>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</si>
  <si>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</si>
  <si>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</si>
  <si>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</si>
  <si>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</si>
  <si>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</si>
  <si>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</si>
  <si>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</si>
  <si>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</si>
  <si>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</si>
  <si>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</si>
  <si>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</si>
  <si>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</si>
  <si>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</si>
  <si>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</si>
  <si>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</si>
  <si>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</si>
  <si>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</si>
  <si>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</si>
  <si>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</si>
  <si>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</si>
  <si>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</si>
  <si>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</si>
  <si>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</si>
  <si>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</si>
  <si>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</si>
  <si>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</si>
  <si>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</si>
  <si>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</si>
  <si>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</si>
  <si>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</si>
  <si>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</si>
  <si>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</si>
  <si>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</si>
  <si>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</si>
  <si>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</si>
  <si>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</si>
  <si>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</si>
  <si>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</si>
  <si>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</si>
  <si>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</si>
  <si>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</si>
  <si>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</si>
  <si>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</si>
  <si>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</si>
  <si>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</si>
  <si>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</si>
  <si>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</si>
  <si>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</si>
  <si>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</si>
  <si>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</si>
  <si>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</si>
  <si>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</si>
  <si>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</si>
  <si>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</si>
  <si>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</si>
  <si>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</si>
  <si>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</si>
  <si>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</si>
  <si>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</si>
  <si>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</si>
  <si>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</si>
  <si>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</si>
  <si>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</si>
  <si>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</si>
  <si>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</si>
  <si>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</si>
  <si>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</si>
  <si>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</si>
  <si>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</si>
  <si>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</si>
  <si>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</si>
  <si>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</si>
  <si>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</si>
  <si>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</si>
  <si>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</si>
  <si>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</si>
  <si>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</si>
  <si>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</si>
  <si>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</si>
  <si>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</si>
  <si>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</si>
  <si>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</si>
  <si>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</si>
  <si>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</si>
  <si>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</si>
  <si>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</si>
  <si>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</si>
  <si>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</si>
  <si>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</si>
  <si>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</si>
  <si>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</si>
  <si>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</si>
  <si>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</si>
  <si>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</si>
  <si>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</si>
  <si>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</si>
  <si>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</si>
  <si>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</si>
  <si>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</si>
  <si>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</si>
  <si>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</si>
  <si>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</si>
  <si>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</si>
  <si>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</si>
  <si>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</si>
  <si>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</si>
  <si>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</si>
  <si>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</si>
  <si>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</si>
  <si>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</si>
  <si>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</si>
  <si>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</si>
  <si>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</si>
  <si>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</si>
  <si>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</si>
  <si>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</si>
  <si>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</si>
  <si>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</si>
  <si>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</si>
  <si>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</si>
  <si>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</si>
  <si>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</si>
  <si>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</si>
  <si>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</si>
  <si>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</si>
  <si>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</si>
  <si>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</si>
  <si>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</si>
  <si>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</si>
  <si>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</si>
  <si>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</si>
  <si>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</si>
  <si>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</si>
  <si>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</si>
  <si>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</si>
  <si>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</si>
  <si>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</si>
  <si>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</si>
  <si>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</si>
  <si>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</si>
  <si>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</si>
  <si>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</si>
  <si>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</si>
  <si>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</si>
  <si>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</si>
  <si>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</si>
  <si>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</si>
  <si>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</si>
  <si>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</si>
  <si>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</si>
  <si>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</si>
  <si>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</si>
  <si>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</si>
  <si>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</si>
  <si>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</si>
  <si>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</si>
  <si>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</si>
  <si>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</si>
  <si>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</si>
  <si>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</si>
  <si>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</si>
  <si>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</si>
  <si>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</si>
  <si>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</si>
  <si>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</si>
  <si>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</si>
  <si>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</si>
  <si>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</si>
  <si>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</si>
  <si>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</si>
  <si>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</si>
  <si>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</si>
  <si>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</si>
  <si>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</si>
  <si>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</si>
  <si>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</si>
  <si>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</si>
  <si>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</si>
  <si>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</si>
  <si>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</si>
  <si>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</si>
  <si>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</si>
  <si>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</si>
  <si>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</si>
  <si>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</si>
  <si>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</si>
  <si>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</si>
  <si>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</si>
  <si>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</si>
  <si>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</si>
  <si>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</si>
  <si>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</si>
  <si>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</si>
  <si>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</si>
  <si>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</si>
  <si>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</si>
  <si>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</si>
  <si>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</si>
  <si>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</si>
  <si>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</si>
  <si>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</si>
  <si>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</si>
  <si>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</si>
  <si>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</si>
  <si>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</si>
  <si>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</si>
  <si>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</si>
  <si>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</si>
  <si>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</si>
  <si>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</si>
  <si>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</si>
  <si>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</si>
  <si>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</si>
  <si>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</si>
  <si>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</si>
  <si>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</si>
  <si>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</si>
  <si>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</si>
  <si>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</si>
  <si>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</si>
  <si>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</si>
  <si>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</si>
  <si>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</si>
  <si>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</si>
  <si>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</si>
  <si>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</si>
  <si>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</si>
  <si>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</si>
  <si>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</si>
  <si>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</si>
  <si>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</si>
  <si>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</si>
  <si>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</si>
  <si>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</si>
  <si>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</si>
  <si>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</si>
  <si>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</si>
  <si>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</si>
  <si>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</si>
  <si>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</si>
  <si>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</si>
  <si>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</si>
  <si>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</si>
  <si>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</si>
  <si>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</si>
  <si>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</si>
  <si>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</si>
  <si>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</si>
  <si>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</si>
  <si>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</si>
  <si>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</si>
  <si>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</si>
  <si>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</si>
  <si>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</si>
  <si>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</si>
  <si>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</si>
  <si>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</si>
  <si>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</si>
  <si>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</si>
  <si>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</si>
  <si>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</si>
  <si>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</si>
  <si>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</si>
  <si>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</si>
  <si>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</si>
  <si>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</si>
  <si>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</si>
  <si>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</si>
  <si>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</si>
  <si>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</si>
  <si>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</si>
  <si>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</si>
  <si>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</si>
  <si>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</si>
  <si>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</si>
  <si>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</si>
  <si>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</si>
  <si>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</si>
  <si>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</si>
  <si>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</si>
  <si>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</si>
  <si>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</si>
  <si>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</si>
  <si>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</si>
  <si>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</si>
  <si>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</si>
  <si>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</si>
  <si>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</si>
  <si>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</si>
  <si>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</si>
  <si>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</si>
  <si>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</si>
  <si>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</si>
  <si>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</si>
  <si>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</si>
  <si>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</si>
  <si>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</si>
  <si>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</si>
  <si>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</si>
  <si>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</si>
  <si>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</si>
  <si>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</si>
  <si>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</si>
  <si>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</si>
  <si>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</si>
  <si>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</si>
  <si>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</si>
  <si>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</si>
  <si>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</si>
  <si>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</si>
  <si>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</si>
  <si>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</si>
  <si>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</si>
  <si>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</si>
  <si>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</si>
  <si>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</si>
  <si>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</si>
  <si>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</si>
  <si>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</si>
  <si>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</si>
  <si>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</si>
  <si>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</si>
  <si>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</si>
  <si>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</si>
  <si>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</si>
  <si>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</si>
  <si>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</si>
  <si>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</si>
  <si>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</si>
  <si>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</si>
  <si>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</si>
  <si>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</si>
  <si>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</si>
  <si>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</si>
  <si>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</si>
  <si>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</si>
  <si>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</si>
  <si>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</si>
  <si>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</si>
  <si>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</si>
  <si>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</si>
  <si>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</si>
  <si>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</si>
  <si>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</si>
  <si>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</si>
  <si>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</si>
  <si>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</si>
  <si>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</si>
  <si>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</si>
  <si>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</si>
  <si>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</si>
  <si>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</si>
  <si>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</si>
  <si>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</si>
  <si>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</si>
  <si>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</si>
  <si>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</si>
  <si>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</si>
  <si>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</si>
  <si>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</si>
  <si>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</si>
  <si>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</si>
  <si>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</si>
  <si>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</si>
  <si>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</si>
  <si>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</si>
  <si>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</si>
  <si>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</si>
  <si>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</si>
  <si>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</si>
  <si>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</si>
  <si>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</si>
  <si>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</si>
  <si>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</si>
  <si>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</si>
  <si>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</si>
  <si>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</si>
  <si>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</si>
  <si>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</si>
  <si>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</si>
  <si>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</si>
  <si>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</si>
  <si>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</si>
  <si>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</si>
  <si>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</si>
  <si>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</si>
  <si>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</si>
  <si>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</si>
  <si>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</si>
  <si>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</si>
  <si>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hydrogen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</si>
  <si>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</si>
  <si>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</si>
  <si>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</si>
  <si>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</si>
  <si>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</si>
  <si>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</si>
  <si>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</si>
  <si>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</si>
  <si>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</si>
  <si>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</si>
  <si>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</si>
  <si>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</si>
  <si>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</si>
  <si>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</si>
  <si>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</si>
  <si>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</si>
  <si>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</si>
  <si>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</si>
  <si>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</si>
  <si>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</si>
  <si>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Electricity: Hydrogen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</si>
  <si>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</si>
  <si>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</si>
  <si>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009999, 00b050, ff6400, f1bb18, ffff00, c2dffd, 087bf1, 004185, 04ffaf, bfb088, FF9999, CCFF33, ff00ff, 000000, f593e0, 740000, c2dffd, c01b00, bfb088, 004d10, 004185, 969696, af64ff</t>
  </si>
  <si>
    <t>Geothermal, Biomass with CCS, Biomass, Solar Thermal, Distributed Solar PV,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</si>
  <si>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f1bb18, ffff00, c2dffd, 087bf1, 004185, 04ffaf, bfb088, FF9999, CCFF33, ff00ff, 000000, f593e0, 740000, c2dffd, c01b00, bfb088, 004d10, 004185, 969696</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</si>
  <si>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</si>
  <si>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</si>
  <si>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</si>
  <si>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620e7a, 009999, 00b050, ff6400, ffff00, c2dffd, 087bf1, 004185, 04ffaf, bfb088, FF9999, CCFF33, ff00ff, 000000, f593e0, 740000, c2dffd, c01b00, bfb088, 004d10, 004185, 969696</t>
  </si>
  <si>
    <t>Geothermal, Biomass with CCS, Biomass, Solar Thermal, Utility Solar PV, Onshore Wind, Offshore Wind, Hydro, Hydrogen, Small Modular Reactors, Conventional Nuclear, Distributed Non-Solar, Municipal Solid Waste, Petroleum, Natural Gas Peaker, Natural Gas Steam Turbine, Natural Gas Combined Cycle with CCS, Natural Gas Combined Cycle, Lignite with CCS, Lignite, Hard Coal with CCS, Hard Coal</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</si>
  <si>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</si>
  <si>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Biomass with CCS, Biomass, Hydrogen, Distributed Non-Solar, Municipal Solid Waste, Petroleum, Natural Gas Peaker, Natural Gas Steam Turbine, Natural Gas Combined Cycle with CCS, Natural Gas Combined Cycle, Lignite with CCS, Lignite, Hard Coal with CCS, Hard Coal</t>
  </si>
  <si>
    <t>009999, 00b050, 04ffaf, CCFF33, ff00ff, 000000, f593e0, 740000, c2dffd, c01b00, bfb088, 004d10, 004185, 969696</t>
  </si>
  <si>
    <t>Output Electricity Sector CO2e Emissions[biomass w CCS es]; Output Electricity Sector CO2e Emissions[biomass es]; Output Electricity Sector CO2e Emissions[hydrogen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</si>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</sst>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44">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0" fillId="91" borderId="0" xfId="0" applyFill="1"/>
    <xf numFmtId="1" fontId="4" fillId="0" borderId="0" xfId="1" applyNumberFormat="1" applyFont="1" applyFill="1" applyBorder="1" applyAlignment="1">
      <alignment wrapText="1"/>
    </xf>
    <xf numFmtId="0" fontId="4" fillId="0" borderId="0" xfId="1" applyNumberFormat="1" applyFont="1" applyFill="1" applyBorder="1" applyAlignment="1">
      <alignment wrapText="1"/>
    </xf>
    <xf numFmtId="9" fontId="4" fillId="0" borderId="0" xfId="1" applyFont="1" applyAlignment="1">
      <alignment wrapText="1"/>
    </xf>
    <xf numFmtId="0" fontId="7" fillId="0" borderId="0" xfId="2"/>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0000"/>
      <color rgb="FFFE0000"/>
      <color rgb="FF740000"/>
      <color rgb="FF6E8000"/>
      <color rgb="FF808000"/>
      <color rgb="FFCCFF33"/>
      <color rgb="FFFF9999"/>
      <color rgb="FF009999"/>
      <color rgb="FFC1FFC7"/>
      <color rgb="FF741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WebAppData.xlsx" TargetMode="External"/><Relationship Id="rId1" Type="http://schemas.openxmlformats.org/officeDocument/2006/relationships/externalLinkPath" Target="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B3" t="str">
            <v>Short Name</v>
          </cell>
          <cell r="C3" t="str">
            <v>Vensim Variable Name</v>
          </cell>
          <cell r="D3" t="str">
            <v>Policy Group</v>
          </cell>
          <cell r="E3" t="str">
            <v>Policy Schedule Subscript</v>
          </cell>
          <cell r="F3" t="str">
            <v>Min Slider Value</v>
          </cell>
          <cell r="G3" t="str">
            <v>Max Slider Value</v>
          </cell>
          <cell r="H3" t="str">
            <v>Slider Step Size</v>
          </cell>
          <cell r="I3" t="str">
            <v>Units</v>
          </cell>
          <cell r="J3" t="str">
            <v>Text for Pop-Over Panel Description</v>
          </cell>
          <cell r="K3" t="str">
            <v>URL for "How the model handles this policy" links</v>
          </cell>
          <cell r="L3" t="str">
            <v>URL for "How to design this policy well" links</v>
          </cell>
        </row>
        <row r="4">
          <cell r="A4" t="str">
            <v>Transportation</v>
          </cell>
          <cell r="B4" t="str">
            <v>Conventional Pollutant Standards</v>
          </cell>
          <cell r="C4" t="str">
            <v>Percentage Reduction of Separately Regulated Pollutants</v>
          </cell>
          <cell r="D4" t="str">
            <v>Conventional Pollutant Standard</v>
          </cell>
          <cell r="E4" t="str">
            <v>trans reduce regulated pollutants</v>
          </cell>
          <cell r="F4">
            <v>0</v>
          </cell>
          <cell r="G4">
            <v>1</v>
          </cell>
          <cell r="H4">
            <v>0.02</v>
          </cell>
          <cell r="I4" t="str">
            <v>% reduction in emissions</v>
          </cell>
          <cell r="J4" t="str">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ell>
          <cell r="K4" t="str">
            <v>transportation-sector-main.html#conv-pol-stds</v>
          </cell>
          <cell r="L4" t="str">
            <v>conventional-pollutant-standards.html</v>
          </cell>
        </row>
        <row r="5">
          <cell r="A5" t="str">
            <v>Transportation</v>
          </cell>
          <cell r="B5" t="str">
            <v>Electric Vehicle Charger Deployment</v>
          </cell>
          <cell r="C5" t="str">
            <v>Percentage Increase in EV Chargers</v>
          </cell>
          <cell r="D5" t="str">
            <v>EV Charger Deployment</v>
          </cell>
          <cell r="E5" t="str">
            <v>trans EV charger deployment</v>
          </cell>
          <cell r="F5">
            <v>0</v>
          </cell>
          <cell r="G5">
            <v>3</v>
          </cell>
          <cell r="H5">
            <v>0.1</v>
          </cell>
          <cell r="I5" t="str">
            <v>% increase</v>
          </cell>
          <cell r="J5" t="str">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ell>
          <cell r="L5" t="str">
            <v>ev-charger-deployment.html</v>
          </cell>
        </row>
        <row r="6">
          <cell r="A6" t="str">
            <v>Transportation</v>
          </cell>
          <cell r="B6" t="str">
            <v>Electric Vehicle Range</v>
          </cell>
          <cell r="C6" t="str">
            <v>Reduce EV Range Anxiety</v>
          </cell>
          <cell r="D6" t="str">
            <v>EV Range &amp; Charging Time</v>
          </cell>
          <cell r="E6" t="str">
            <v>trans reduce EV range anxiety</v>
          </cell>
          <cell r="F6">
            <v>0</v>
          </cell>
          <cell r="G6">
            <v>1</v>
          </cell>
          <cell r="H6">
            <v>0.02</v>
          </cell>
          <cell r="I6" t="str">
            <v>% reduction in concern</v>
          </cell>
          <cell r="J6" t="str">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ell>
          <cell r="L6" t="str">
            <v>reduce-range-anxiety-charging-time.html</v>
          </cell>
        </row>
        <row r="7">
          <cell r="A7" t="str">
            <v>Transportation</v>
          </cell>
          <cell r="B7" t="str">
            <v>Passenger Vehicle Subsidy</v>
          </cell>
          <cell r="C7" t="str">
            <v>Additional Passenger Vehicle Subsidy</v>
          </cell>
          <cell r="D7" t="str">
            <v>Vehicle Subsidy</v>
          </cell>
          <cell r="E7" t="str">
            <v>trans psgr subsidy</v>
          </cell>
          <cell r="F7">
            <v>0</v>
          </cell>
          <cell r="G7">
            <v>50000</v>
          </cell>
          <cell r="H7">
            <v>100</v>
          </cell>
          <cell r="I7" t="str">
            <v>$ / vehicle</v>
          </cell>
          <cell r="J7" t="str">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ell>
          <cell r="K7" t="str">
            <v>transportation-sector-main.html#ev-subsidy</v>
          </cell>
          <cell r="L7" t="str">
            <v>ev-subsidy.html</v>
          </cell>
        </row>
        <row r="8">
          <cell r="A8" t="str">
            <v>Transportation</v>
          </cell>
          <cell r="B8" t="str">
            <v>Freight Vehicle Subsidy</v>
          </cell>
          <cell r="C8" t="str">
            <v>Additional Freight Vehicle Subsidy</v>
          </cell>
          <cell r="D8" t="str">
            <v>Vehicle Subsidy</v>
          </cell>
          <cell r="E8" t="str">
            <v>trans frgt subsidy</v>
          </cell>
          <cell r="F8">
            <v>0</v>
          </cell>
          <cell r="G8">
            <v>50000</v>
          </cell>
          <cell r="H8">
            <v>100</v>
          </cell>
          <cell r="I8" t="str">
            <v>$ / vehicle</v>
          </cell>
          <cell r="J8" t="str">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ell>
          <cell r="K8" t="str">
            <v>transportation-sector-main.html#ev-subsidy</v>
          </cell>
          <cell r="L8" t="str">
            <v>ev-subsidy.html</v>
          </cell>
        </row>
        <row r="9">
          <cell r="A9" t="str">
            <v>Transportation</v>
          </cell>
          <cell r="B9" t="str">
            <v>Feebate</v>
          </cell>
          <cell r="C9" t="str">
            <v>LDVs Feebate Rate</v>
          </cell>
          <cell r="D9" t="str">
            <v>Feebate</v>
          </cell>
          <cell r="E9" t="str">
            <v>trans LDVs feebate</v>
          </cell>
          <cell r="F9">
            <v>0</v>
          </cell>
          <cell r="G9">
            <v>1</v>
          </cell>
          <cell r="H9">
            <v>0.02</v>
          </cell>
          <cell r="I9" t="str">
            <v>% of global best practice rate</v>
          </cell>
          <cell r="J9" t="str">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ell>
          <cell r="K9" t="str">
            <v>transportation-sector-main.html#feebate</v>
          </cell>
          <cell r="L9" t="str">
            <v>feebate.html</v>
          </cell>
        </row>
        <row r="10">
          <cell r="A10" t="str">
            <v>Transportation</v>
          </cell>
          <cell r="B10" t="str">
            <v>Fuel Economy Standard</v>
          </cell>
          <cell r="C10" t="str">
            <v>Percentage Additional Improvement of Fuel Economy Std</v>
          </cell>
          <cell r="D10" t="str">
            <v>Vehicle Fuel Economy Standards</v>
          </cell>
          <cell r="E10" t="str">
            <v>trans fuel economy standards</v>
          </cell>
          <cell r="F10">
            <v>0</v>
          </cell>
          <cell r="G10">
            <v>1</v>
          </cell>
          <cell r="H10">
            <v>0.01</v>
          </cell>
          <cell r="I10" t="str">
            <v>% increase in miles/gal</v>
          </cell>
          <cell r="J10" t="str">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ell>
          <cell r="K10" t="str">
            <v>transportation-sector-main.html#fuel-econ-std</v>
          </cell>
          <cell r="L10" t="str">
            <v>fuel-economy-standard.html</v>
          </cell>
        </row>
        <row r="11">
          <cell r="A11" t="str">
            <v>Transportation</v>
          </cell>
          <cell r="B11" t="str">
            <v>Low Carbon Fuel Standard</v>
          </cell>
          <cell r="C11" t="str">
            <v>Additional LCFS Percentage</v>
          </cell>
          <cell r="D11" t="str">
            <v>Low Carbon Fuel Standard</v>
          </cell>
          <cell r="E11" t="str">
            <v>trans LCFS</v>
          </cell>
          <cell r="F11">
            <v>0</v>
          </cell>
          <cell r="G11">
            <v>1</v>
          </cell>
          <cell r="H11">
            <v>0.01</v>
          </cell>
          <cell r="I11" t="str">
            <v>% reduction in carbon emissions</v>
          </cell>
          <cell r="J11" t="str">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ell>
          <cell r="K11" t="str">
            <v>transportation-sector-main.html#lcfs</v>
          </cell>
          <cell r="L11" t="str">
            <v>low-carbon-fuel-standard.html</v>
          </cell>
        </row>
        <row r="12">
          <cell r="A12" t="str">
            <v>Transportation</v>
          </cell>
          <cell r="B12" t="str">
            <v>Mode Shifting</v>
          </cell>
          <cell r="C12" t="str">
            <v>Percent of Travel Demand Shifted to Other Modes or Eliminated</v>
          </cell>
          <cell r="D12" t="str">
            <v>Mode Shifting</v>
          </cell>
          <cell r="E12" t="str">
            <v>trans mode shifting</v>
          </cell>
          <cell r="F12">
            <v>0</v>
          </cell>
          <cell r="G12">
            <v>0.26</v>
          </cell>
          <cell r="H12">
            <v>0.01</v>
          </cell>
          <cell r="I12" t="str">
            <v>% of trips shifted</v>
          </cell>
          <cell r="J12" t="str">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ell>
          <cell r="K12" t="str">
            <v>transportation-sector-main.html#tdm</v>
          </cell>
          <cell r="L12" t="str">
            <v>transportation-demand-management.html</v>
          </cell>
        </row>
        <row r="13">
          <cell r="A13" t="str">
            <v>Transportation</v>
          </cell>
          <cell r="B13" t="str">
            <v>Zero-Emission Vehicle Sales Standard</v>
          </cell>
          <cell r="C13" t="str">
            <v>Minimum Required ZEV Sales Percentage</v>
          </cell>
          <cell r="D13" t="str">
            <v>ZEV Sales Standard</v>
          </cell>
          <cell r="E13" t="str">
            <v>trans ZEV minimum</v>
          </cell>
          <cell r="F13">
            <v>0</v>
          </cell>
          <cell r="G13">
            <v>1</v>
          </cell>
          <cell r="H13">
            <v>0.01</v>
          </cell>
          <cell r="I13" t="str">
            <v>% of new vehicles sold</v>
          </cell>
          <cell r="J13" t="str">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ell>
          <cell r="K13" t="str">
            <v>transportation-sector-main.html#ev-mandate</v>
          </cell>
          <cell r="L13" t="str">
            <v>ev-mandate.html</v>
          </cell>
        </row>
        <row r="14">
          <cell r="A14" t="str">
            <v>Transportation</v>
          </cell>
          <cell r="B14" t="str">
            <v>Non-BAU ZEV-Qualifying Vehicles</v>
          </cell>
          <cell r="C14" t="str">
            <v>Boolean Use Non BAU ZEV Qualifying Vehicle Definitions</v>
          </cell>
          <cell r="D14" t="str">
            <v>ZEV Sales Standard</v>
          </cell>
          <cell r="E14" t="str">
            <v>trans non BAU ZEV vehicle definitions</v>
          </cell>
          <cell r="F14">
            <v>0</v>
          </cell>
          <cell r="G14">
            <v>1</v>
          </cell>
          <cell r="H14">
            <v>1</v>
          </cell>
          <cell r="I14" t="str">
            <v>on/off</v>
          </cell>
          <cell r="J14" t="str">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ell>
        </row>
        <row r="15">
          <cell r="A15" t="str">
            <v>Buildings and Appliances</v>
          </cell>
          <cell r="B15" t="str">
            <v>Building Component Electrification</v>
          </cell>
          <cell r="C15" t="str">
            <v>Fraction of New Bldg Components Shifted to Other Fuels</v>
          </cell>
          <cell r="D15" t="str">
            <v>Building Component Electrification</v>
          </cell>
          <cell r="E15" t="str">
            <v>bldgs new component fuel shifting</v>
          </cell>
          <cell r="F15">
            <v>0</v>
          </cell>
          <cell r="G15">
            <v>1</v>
          </cell>
          <cell r="H15">
            <v>0.01</v>
          </cell>
          <cell r="I15" t="str">
            <v>% of newly sold non-electric building components</v>
          </cell>
          <cell r="J15" t="str">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ell>
          <cell r="K15" t="str">
            <v>buildings-sector-main.html#component-elec</v>
          </cell>
          <cell r="L15" t="str">
            <v>building-component-electrification.html</v>
          </cell>
        </row>
        <row r="16">
          <cell r="A16" t="str">
            <v>Buildings and Appliances</v>
          </cell>
          <cell r="B16" t="str">
            <v>Building Energy Efficiency Standards</v>
          </cell>
          <cell r="C16" t="str">
            <v>Reduction in E Use Allowed by Component Eff Std</v>
          </cell>
          <cell r="D16" t="str">
            <v>Building Energy Efficiency Standards</v>
          </cell>
          <cell r="E16" t="str">
            <v>bldgs efficiency standards</v>
          </cell>
          <cell r="F16">
            <v>0</v>
          </cell>
          <cell r="G16">
            <v>0.75</v>
          </cell>
          <cell r="H16">
            <v>0.01</v>
          </cell>
          <cell r="I16" t="str">
            <v>% reduction in energy use</v>
          </cell>
          <cell r="J16" t="str">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ell>
          <cell r="K16" t="str">
            <v>buildings-sector-main.html#eff-stds</v>
          </cell>
          <cell r="L16" t="str">
            <v>building-energy-efficiency-standards.html</v>
          </cell>
        </row>
        <row r="17">
          <cell r="A17" t="str">
            <v>Buildings and Appliances</v>
          </cell>
          <cell r="B17" t="str">
            <v>Contractor Training</v>
          </cell>
          <cell r="C17" t="str">
            <v>Boolean Improved Contractor Edu and Training</v>
          </cell>
          <cell r="D17" t="str">
            <v>Contractor Training</v>
          </cell>
          <cell r="E17" t="str">
            <v>bldgs contractor training</v>
          </cell>
          <cell r="F17">
            <v>0</v>
          </cell>
          <cell r="G17">
            <v>1</v>
          </cell>
          <cell r="H17">
            <v>1</v>
          </cell>
          <cell r="I17" t="str">
            <v>on/off</v>
          </cell>
          <cell r="J17" t="str">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ell>
          <cell r="K17" t="str">
            <v>buildings-sector-main.html#contractor-ed</v>
          </cell>
          <cell r="L17" t="str">
            <v>contractor-training.html</v>
          </cell>
        </row>
        <row r="18">
          <cell r="A18" t="str">
            <v>Buildings and Appliances</v>
          </cell>
          <cell r="B18" t="str">
            <v>Distributed Solar Carve-Out</v>
          </cell>
          <cell r="C18" t="str">
            <v>Min Fraction of Total Elec Demand to be Met by Distributed Solar PV</v>
          </cell>
          <cell r="D18" t="str">
            <v>Distributed Solar Promotion</v>
          </cell>
          <cell r="E18" t="str">
            <v>bldgs min fraction distributed solar</v>
          </cell>
          <cell r="F18">
            <v>0</v>
          </cell>
          <cell r="G18">
            <v>0.24</v>
          </cell>
          <cell r="H18">
            <v>5.0000000000000001E-3</v>
          </cell>
          <cell r="I18" t="str">
            <v>minimum % elec from solar</v>
          </cell>
          <cell r="J18" t="str">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ell>
          <cell r="K18" t="str">
            <v>buildings-sector-main.html#solar-carve-out</v>
          </cell>
          <cell r="L18" t="str">
            <v>solar-carve-out.html</v>
          </cell>
        </row>
        <row r="19">
          <cell r="A19" t="str">
            <v>Buildings and Appliances</v>
          </cell>
          <cell r="B19" t="str">
            <v>Distributed Solar Subsidy</v>
          </cell>
          <cell r="C19" t="str">
            <v>Additional Perc Subsidy for Distributed Solar PV Capacity</v>
          </cell>
          <cell r="D19" t="str">
            <v>Distributed Solar Promotion</v>
          </cell>
          <cell r="E19" t="str">
            <v>bldgs distributed solar subsidy</v>
          </cell>
          <cell r="F19">
            <v>0</v>
          </cell>
          <cell r="G19">
            <v>0.5</v>
          </cell>
          <cell r="H19">
            <v>0.01</v>
          </cell>
          <cell r="I19" t="str">
            <v>% of PV system cost</v>
          </cell>
          <cell r="J19" t="str">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ell>
          <cell r="K19" t="str">
            <v>buildings-sector-main.html#distributed-solar-subsidy</v>
          </cell>
          <cell r="L19" t="str">
            <v>distributed-solar-subsidy.html</v>
          </cell>
        </row>
        <row r="20">
          <cell r="A20" t="str">
            <v>Buildings and Appliances</v>
          </cell>
          <cell r="B20" t="str">
            <v>Improved Labeling</v>
          </cell>
          <cell r="C20" t="str">
            <v>Boolean Improved Device Labeling</v>
          </cell>
          <cell r="D20" t="str">
            <v>Improved Labeling</v>
          </cell>
          <cell r="E20" t="str">
            <v>bldgs device labeling</v>
          </cell>
          <cell r="F20">
            <v>0</v>
          </cell>
          <cell r="G20">
            <v>1</v>
          </cell>
          <cell r="H20">
            <v>1</v>
          </cell>
          <cell r="I20" t="str">
            <v>on/off</v>
          </cell>
          <cell r="J20" t="str">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ell>
          <cell r="K20" t="str">
            <v>buildings-sector-main.html#device-labeling</v>
          </cell>
          <cell r="L20" t="str">
            <v>improved-labeling.html</v>
          </cell>
        </row>
        <row r="21">
          <cell r="A21" t="str">
            <v>Buildings and Appliances</v>
          </cell>
          <cell r="B21" t="str">
            <v>Retrofit Existing Buildings</v>
          </cell>
          <cell r="C21" t="str">
            <v>Share of Preexisting Buildings Subject to Retrofitting</v>
          </cell>
          <cell r="D21" t="str">
            <v>Increased Retrofitting</v>
          </cell>
          <cell r="E21" t="str">
            <v>bldgs retrofitting</v>
          </cell>
          <cell r="F21">
            <v>0</v>
          </cell>
          <cell r="G21">
            <v>0.5</v>
          </cell>
          <cell r="H21">
            <v>0.01</v>
          </cell>
          <cell r="I21" t="str">
            <v>% of existing buildings</v>
          </cell>
          <cell r="J21" t="str">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ell>
          <cell r="K21" t="str">
            <v>buildings-sector-main.html#retrofitting</v>
          </cell>
          <cell r="L21" t="str">
            <v>increased-retrofitting.html</v>
          </cell>
        </row>
        <row r="22">
          <cell r="A22" t="str">
            <v>Buildings and Appliances</v>
          </cell>
          <cell r="B22" t="str">
            <v>Rebate for Efficient Products</v>
          </cell>
          <cell r="C22" t="str">
            <v>Boolean Rebate Program for Efficient Components</v>
          </cell>
          <cell r="D22" t="str">
            <v>Rebate for Efficient Products</v>
          </cell>
          <cell r="E22" t="str">
            <v>bldgs rebate</v>
          </cell>
          <cell r="F22">
            <v>0</v>
          </cell>
          <cell r="G22">
            <v>1</v>
          </cell>
          <cell r="H22">
            <v>1</v>
          </cell>
          <cell r="I22" t="str">
            <v>on/off</v>
          </cell>
          <cell r="J22" t="str">
            <v>**Description:** This policy represents a modest rebate paid to customers who purchase energy-efficient building equipment of the selected type(s).  Typical rebate amounts represented by this policy are $50-100 for a clothes washer and $25-50 for a dishwasher or refrigerator.</v>
          </cell>
          <cell r="K22" t="str">
            <v>buildings-sector-main.html#rebate</v>
          </cell>
          <cell r="L22" t="str">
            <v>rebate-for-efficient-products.html</v>
          </cell>
        </row>
        <row r="23">
          <cell r="A23" t="str">
            <v>Electricity Supply</v>
          </cell>
          <cell r="B23" t="str">
            <v>Ban New Power Plants</v>
          </cell>
          <cell r="C23" t="str">
            <v>Boolean Ban New Power Plants</v>
          </cell>
          <cell r="D23" t="str">
            <v>Ban New Power Plants</v>
          </cell>
          <cell r="E23" t="str">
            <v>elec ban new power plants</v>
          </cell>
          <cell r="F23">
            <v>0</v>
          </cell>
          <cell r="G23">
            <v>1</v>
          </cell>
          <cell r="H23">
            <v>1</v>
          </cell>
          <cell r="I23" t="str">
            <v>on/off</v>
          </cell>
          <cell r="J23" t="str">
            <v>**Description:** This policy prevents new capacity of the selected type(s) from being built or deployed.</v>
          </cell>
          <cell r="K23" t="str">
            <v>electricity-sector-main.html#ban</v>
          </cell>
          <cell r="L23" t="str">
            <v>ban-new-capacity.html</v>
          </cell>
        </row>
        <row r="24">
          <cell r="A24" t="str">
            <v>Electricity Supply</v>
          </cell>
          <cell r="B24" t="str">
            <v>Carbon Capture and Sequestration</v>
          </cell>
          <cell r="C24" t="str">
            <v>Electricity Sector Fraction of Potential Additional CCS Achieved</v>
          </cell>
          <cell r="D24" t="str">
            <v>Electricity Sector CCS</v>
          </cell>
          <cell r="E24" t="str">
            <v>elec CCS</v>
          </cell>
          <cell r="F24">
            <v>0</v>
          </cell>
          <cell r="G24">
            <v>1</v>
          </cell>
          <cell r="H24">
            <v>0.01</v>
          </cell>
          <cell r="I24" t="str">
            <v>% of CO2 captured</v>
          </cell>
          <cell r="J24" t="str">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ell>
          <cell r="K24" t="str">
            <v>ccs.html#ccs</v>
          </cell>
          <cell r="L24" t="str">
            <v>carbon-capture-and-sequestration.html</v>
          </cell>
        </row>
        <row r="25">
          <cell r="A25" t="str">
            <v>Electricity Supply</v>
          </cell>
          <cell r="B25" t="str">
            <v>Clean Electricity Standard</v>
          </cell>
          <cell r="C25" t="str">
            <v>Renewable Portfolio Std Percentage</v>
          </cell>
          <cell r="D25" t="str">
            <v>Clean Electricity Standard</v>
          </cell>
          <cell r="E25" t="str">
            <v>elec renewable portfolio standards</v>
          </cell>
          <cell r="F25">
            <v>0</v>
          </cell>
          <cell r="G25">
            <v>1</v>
          </cell>
          <cell r="H25">
            <v>0.01</v>
          </cell>
          <cell r="I25" t="str">
            <v>% of electricity generation</v>
          </cell>
          <cell r="J25" t="str">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ell>
          <cell r="K25" t="str">
            <v>electricity-sector-main.html#ces</v>
          </cell>
          <cell r="L25" t="str">
            <v>clean-energy-standard.html</v>
          </cell>
        </row>
        <row r="26">
          <cell r="A26" t="str">
            <v>Electricity Supply</v>
          </cell>
          <cell r="B26" t="str">
            <v>Change Electricity Exports</v>
          </cell>
          <cell r="C26" t="str">
            <v>Percent Change in Electricity Exports</v>
          </cell>
          <cell r="D26" t="str">
            <v>Electricity Imports and Exports</v>
          </cell>
          <cell r="E26" t="str">
            <v>elec change exports</v>
          </cell>
          <cell r="F26">
            <v>-0.5</v>
          </cell>
          <cell r="G26">
            <v>1</v>
          </cell>
          <cell r="H26">
            <v>0.02</v>
          </cell>
          <cell r="I26" t="str">
            <v>% change in exports</v>
          </cell>
          <cell r="J26" t="str">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ell>
          <cell r="K26" t="str">
            <v>electricity-sector-main.html#elec-exports</v>
          </cell>
          <cell r="L26" t="str">
            <v>electricity-imports-exports.html</v>
          </cell>
        </row>
        <row r="27">
          <cell r="A27" t="str">
            <v>Electricity Supply</v>
          </cell>
          <cell r="B27" t="str">
            <v>Change Electricity Imports</v>
          </cell>
          <cell r="C27" t="str">
            <v>Percent Change in Electricity Imports</v>
          </cell>
          <cell r="D27" t="str">
            <v>Electricity Imports and Exports</v>
          </cell>
          <cell r="E27" t="str">
            <v>elec change imports</v>
          </cell>
          <cell r="F27">
            <v>-0.5</v>
          </cell>
          <cell r="G27">
            <v>1</v>
          </cell>
          <cell r="H27">
            <v>0.02</v>
          </cell>
          <cell r="I27" t="str">
            <v>% change in imports</v>
          </cell>
          <cell r="J27" t="str">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ell>
          <cell r="K27" t="str">
            <v>electricity-sector-main.html#elec-imports</v>
          </cell>
          <cell r="L27" t="str">
            <v>electricity-imports-exports.html</v>
          </cell>
        </row>
        <row r="28">
          <cell r="A28" t="str">
            <v>Electricity Supply</v>
          </cell>
          <cell r="B28" t="str">
            <v>Non BAU Guaranteed Dispatch</v>
          </cell>
          <cell r="C28" t="str">
            <v>Boolean Use Non BAU Guaranteed Dispatch Settings</v>
          </cell>
          <cell r="D28" t="str">
            <v>Non BAU Guaranteed Dispatch</v>
          </cell>
          <cell r="E28" t="str">
            <v>elec non BAU guaranteed dispatch</v>
          </cell>
          <cell r="F28">
            <v>0</v>
          </cell>
          <cell r="G28">
            <v>1</v>
          </cell>
          <cell r="H28">
            <v>1</v>
          </cell>
          <cell r="I28" t="str">
            <v>on/off</v>
          </cell>
        </row>
        <row r="29">
          <cell r="A29" t="str">
            <v>Electricity Supply</v>
          </cell>
          <cell r="B29" t="str">
            <v>Demand Response</v>
          </cell>
          <cell r="C29" t="str">
            <v>Fraction of Additional Demand Response Potential Achieved</v>
          </cell>
          <cell r="D29" t="str">
            <v>Demand Response</v>
          </cell>
          <cell r="E29" t="str">
            <v>elec demand response</v>
          </cell>
          <cell r="F29">
            <v>0</v>
          </cell>
          <cell r="G29">
            <v>1</v>
          </cell>
          <cell r="H29">
            <v>0.01</v>
          </cell>
          <cell r="I29" t="str">
            <v>% of potential achieved</v>
          </cell>
          <cell r="J29" t="str">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ell>
          <cell r="K29" t="str">
            <v>electricity-sector-main.html#dr</v>
          </cell>
          <cell r="L29" t="str">
            <v>demand-response.html</v>
          </cell>
        </row>
        <row r="30">
          <cell r="A30" t="str">
            <v>Electricity Supply</v>
          </cell>
          <cell r="B30" t="str">
            <v>Early Retirement of Power Plants</v>
          </cell>
          <cell r="C30" t="str">
            <v>Annual Additional Capacity Retired due to Early Retirement Policy</v>
          </cell>
          <cell r="D30" t="str">
            <v>Early Retirement of Power Plants</v>
          </cell>
          <cell r="E30" t="str">
            <v>elec early retirement</v>
          </cell>
          <cell r="F30">
            <v>0</v>
          </cell>
          <cell r="G30">
            <v>25000</v>
          </cell>
          <cell r="H30">
            <v>500</v>
          </cell>
          <cell r="I30" t="str">
            <v>MW/year</v>
          </cell>
          <cell r="J30" t="str">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ell>
          <cell r="K30" t="str">
            <v>electricity-sector-main.html#early-ret</v>
          </cell>
          <cell r="L30" t="str">
            <v>early-retirement-of-power-plants.html</v>
          </cell>
        </row>
        <row r="31">
          <cell r="A31" t="str">
            <v>Electricity Supply</v>
          </cell>
          <cell r="B31" t="str">
            <v>Grid-Scale Electricity Storage</v>
          </cell>
          <cell r="C31" t="str">
            <v>Fraction of Additional Grid Battery Storage Potential Achieved</v>
          </cell>
          <cell r="D31" t="str">
            <v>Grid-Scale Electricity Storage</v>
          </cell>
          <cell r="E31" t="str">
            <v>elec storage growth</v>
          </cell>
          <cell r="F31">
            <v>0</v>
          </cell>
          <cell r="G31">
            <v>1</v>
          </cell>
          <cell r="H31">
            <v>0.01</v>
          </cell>
          <cell r="I31" t="str">
            <v>% of potential achieved</v>
          </cell>
          <cell r="J31" t="str">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ell>
          <cell r="K31" t="str">
            <v>electricity-sector-main.html#storage</v>
          </cell>
          <cell r="L31" t="str">
            <v>grid-scale-electricity-storage.html</v>
          </cell>
        </row>
        <row r="32">
          <cell r="A32" t="str">
            <v>Electricity Supply</v>
          </cell>
          <cell r="B32" t="str">
            <v>Increase Transmission</v>
          </cell>
          <cell r="C32" t="str">
            <v>Percentage Increase in Transmission Capacity vs BAU</v>
          </cell>
          <cell r="D32" t="str">
            <v>Increase Transmission</v>
          </cell>
          <cell r="E32" t="str">
            <v>elec transmission growth</v>
          </cell>
          <cell r="F32">
            <v>0</v>
          </cell>
          <cell r="G32">
            <v>1.1299999999999999</v>
          </cell>
          <cell r="H32">
            <v>0.01</v>
          </cell>
          <cell r="I32" t="str">
            <v>% increase in transmission capacity</v>
          </cell>
          <cell r="J32" t="str">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ell>
          <cell r="K32" t="str">
            <v>electricity-sector-main.html#transmission</v>
          </cell>
          <cell r="L32" t="str">
            <v>increase-transmission.html</v>
          </cell>
        </row>
        <row r="33">
          <cell r="A33" t="str">
            <v>Electricity Supply</v>
          </cell>
          <cell r="B33" t="str">
            <v>Non BAU Capacity Retirement Schedule</v>
          </cell>
          <cell r="C33" t="str">
            <v>Boolean Use Non BAU Capacity Retirement Schedule</v>
          </cell>
          <cell r="D33" t="str">
            <v>Non BAU Capacity Retirement Schedule</v>
          </cell>
          <cell r="F33">
            <v>0</v>
          </cell>
          <cell r="G33">
            <v>1</v>
          </cell>
          <cell r="H33">
            <v>1</v>
          </cell>
          <cell r="I33" t="str">
            <v>on/off</v>
          </cell>
          <cell r="J33" t="str">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ell>
        </row>
        <row r="34">
          <cell r="A34" t="str">
            <v>Electricity Supply</v>
          </cell>
          <cell r="B34" t="str">
            <v>Non BAU Mandated Capacity Construction</v>
          </cell>
          <cell r="C34" t="str">
            <v>Boolean Use Non BAU Mandated Capacity Construction Schedule</v>
          </cell>
          <cell r="D34" t="str">
            <v>Non BAU Mandated Capacity Construction</v>
          </cell>
          <cell r="F34">
            <v>0</v>
          </cell>
          <cell r="G34">
            <v>1</v>
          </cell>
          <cell r="H34">
            <v>1</v>
          </cell>
          <cell r="I34" t="str">
            <v>on/off</v>
          </cell>
          <cell r="J34" t="str">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ell>
        </row>
        <row r="35">
          <cell r="A35" t="str">
            <v>Electricity Supply</v>
          </cell>
          <cell r="B35" t="str">
            <v>Non BAU RPS Qualifying Resources</v>
          </cell>
          <cell r="C35" t="str">
            <v>Boolean Use Non BAU RPS Qualifying Resource Definitions</v>
          </cell>
          <cell r="D35" t="str">
            <v>Non BAU RPS Qualifying Resources</v>
          </cell>
          <cell r="E35" t="str">
            <v>elec non BAU RPS qualifying resources</v>
          </cell>
          <cell r="F35">
            <v>0</v>
          </cell>
          <cell r="G35">
            <v>1</v>
          </cell>
          <cell r="H35">
            <v>1</v>
          </cell>
          <cell r="I35" t="str">
            <v>on/off</v>
          </cell>
        </row>
        <row r="36">
          <cell r="A36" t="str">
            <v>Electricity Supply</v>
          </cell>
          <cell r="B36" t="str">
            <v>Nuclear Plant Lifetime Extension</v>
          </cell>
          <cell r="C36" t="str">
            <v>Nuclear Capacity Lifetime Extension</v>
          </cell>
          <cell r="D36" t="str">
            <v>Nuclear Lifetime Extension</v>
          </cell>
          <cell r="F36">
            <v>0</v>
          </cell>
          <cell r="G36">
            <v>20</v>
          </cell>
          <cell r="H36">
            <v>1</v>
          </cell>
          <cell r="I36" t="str">
            <v>year(s)</v>
          </cell>
          <cell r="J36" t="str">
            <v>**Description:** This policy extends the lifetime of all nuclear plants by the specified number of years.</v>
          </cell>
          <cell r="K36" t="str">
            <v>electricity-sector-main.html#life-ext</v>
          </cell>
          <cell r="L36" t="str">
            <v>nuclear-lifetime-extension.html</v>
          </cell>
        </row>
        <row r="37">
          <cell r="A37" t="str">
            <v>Electricity Supply</v>
          </cell>
          <cell r="B37" t="str">
            <v>Reduce Plant Downtime</v>
          </cell>
          <cell r="C37" t="str">
            <v>Percentage Reduction in Plant Downtime</v>
          </cell>
          <cell r="D37" t="str">
            <v>Reduce Plant Downtime</v>
          </cell>
          <cell r="E37" t="str">
            <v>elec reduce plant downtime</v>
          </cell>
          <cell r="F37">
            <v>0</v>
          </cell>
          <cell r="G37">
            <v>0.6</v>
          </cell>
          <cell r="H37">
            <v>0.01</v>
          </cell>
          <cell r="I37" t="str">
            <v>% reduction in downtime</v>
          </cell>
          <cell r="J37" t="str">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ell>
          <cell r="K37" t="str">
            <v>electricity-sector-main.html#red-downtime</v>
          </cell>
          <cell r="L37" t="str">
            <v>reduce-downtime.html</v>
          </cell>
        </row>
        <row r="38">
          <cell r="A38" t="str">
            <v>Electricity Supply</v>
          </cell>
          <cell r="B38" t="str">
            <v>Reduce Soft Costs</v>
          </cell>
          <cell r="C38" t="str">
            <v>Percent Reduction in Soft Costs of Capacity Construction</v>
          </cell>
          <cell r="D38" t="str">
            <v>Reduce Soft Costs</v>
          </cell>
          <cell r="E38" t="str">
            <v>elec reduce soft costs</v>
          </cell>
          <cell r="F38">
            <v>0</v>
          </cell>
          <cell r="G38">
            <v>0.9</v>
          </cell>
          <cell r="H38">
            <v>0.01</v>
          </cell>
          <cell r="I38" t="str">
            <v>% reduction in soft costs</v>
          </cell>
          <cell r="J38" t="str">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ell>
          <cell r="K38" t="str">
            <v>endogenous-learning.html#red-soft-costs</v>
          </cell>
          <cell r="L38" t="str">
            <v>reduce-soft-costs.html</v>
          </cell>
        </row>
        <row r="39">
          <cell r="A39" t="str">
            <v>Electricity Supply</v>
          </cell>
          <cell r="B39" t="str">
            <v>Reduce Transmission &amp; Distribution Losses</v>
          </cell>
          <cell r="C39" t="str">
            <v>Percentage TnD Losses Avoided</v>
          </cell>
          <cell r="D39" t="str">
            <v>Reduce T&amp;D Losses</v>
          </cell>
          <cell r="E39" t="str">
            <v>elec avoid TND loss</v>
          </cell>
          <cell r="F39">
            <v>0</v>
          </cell>
          <cell r="G39">
            <v>0.4</v>
          </cell>
          <cell r="H39">
            <v>0.01</v>
          </cell>
          <cell r="I39" t="str">
            <v>% of losses avoided</v>
          </cell>
          <cell r="J39" t="str">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ell>
          <cell r="K39" t="str">
            <v>electricity-sector-main.html#red-tnd-losses</v>
          </cell>
          <cell r="L39" t="str">
            <v>reduce-tnd-losses.html</v>
          </cell>
        </row>
        <row r="40">
          <cell r="A40" t="str">
            <v>Electricity Supply</v>
          </cell>
          <cell r="B40" t="str">
            <v>Subsidy for Capacity Construction</v>
          </cell>
          <cell r="C40" t="str">
            <v>Perc Subsidy for Elec Capacity Construction</v>
          </cell>
          <cell r="D40" t="str">
            <v>Subsidy for Capacity Construction</v>
          </cell>
          <cell r="E40" t="str">
            <v>elec capacity construction subsidy</v>
          </cell>
          <cell r="F40">
            <v>0</v>
          </cell>
          <cell r="G40">
            <v>0.95</v>
          </cell>
          <cell r="H40">
            <v>0.01</v>
          </cell>
          <cell r="I40" t="str">
            <v>% of construction cost</v>
          </cell>
          <cell r="J40" t="str">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ell>
          <cell r="K40" t="str">
            <v>electricity-sector-main.html#subsidies</v>
          </cell>
        </row>
        <row r="41">
          <cell r="A41" t="str">
            <v>Electricity Supply</v>
          </cell>
          <cell r="B41" t="str">
            <v>Subsidy for Electricity Production</v>
          </cell>
          <cell r="C41" t="str">
            <v>Subsidy for Elec Production by Fuel</v>
          </cell>
          <cell r="D41" t="str">
            <v>Subsidy for Electricity Production</v>
          </cell>
          <cell r="E41" t="str">
            <v>elec generation subsidy</v>
          </cell>
          <cell r="F41">
            <v>0</v>
          </cell>
          <cell r="G41">
            <v>60</v>
          </cell>
          <cell r="H41">
            <v>1</v>
          </cell>
          <cell r="I41" t="str">
            <v>$/MWh</v>
          </cell>
          <cell r="J41" t="str">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ell>
          <cell r="K41" t="str">
            <v>electricity-sector-main.html#subsidies</v>
          </cell>
          <cell r="L41" t="str">
            <v>subsidy-for-electricity-production.html</v>
          </cell>
        </row>
        <row r="42">
          <cell r="A42" t="str">
            <v>Electricity Supply</v>
          </cell>
          <cell r="B42" t="str">
            <v>Decrease Cost of Capital</v>
          </cell>
          <cell r="C42" t="str">
            <v>Percentage Decrease in Cost of Capital for Power Plants</v>
          </cell>
          <cell r="D42" t="str">
            <v>Decrease Electricity Sector Cost of Capital</v>
          </cell>
          <cell r="E42" t="str">
            <v>power plant cost of capital</v>
          </cell>
          <cell r="F42">
            <v>0</v>
          </cell>
          <cell r="G42">
            <v>100</v>
          </cell>
          <cell r="H42">
            <v>1</v>
          </cell>
          <cell r="I42" t="str">
            <v>% decrease</v>
          </cell>
          <cell r="J42" t="str">
            <v>**Description:** This policy decreases the cost of capital for new power plant investments, making the specified plant type more attractive to deploy.  // **Guidance for setting values:** The BAU cost of capital for all plant types is calculated as 7.4%, based on data from Lazard.</v>
          </cell>
        </row>
        <row r="43">
          <cell r="A43" t="str">
            <v>Industry</v>
          </cell>
          <cell r="B43" t="str">
            <v>Buy In-Region Products</v>
          </cell>
          <cell r="C43" t="str">
            <v>Fraction of Imported Industrial Outputs Shifted to In Region Suppliers</v>
          </cell>
          <cell r="D43" t="str">
            <v>Buy In-Region Products</v>
          </cell>
          <cell r="E43" t="str">
            <v>indst buy in region outputs</v>
          </cell>
          <cell r="F43">
            <v>0</v>
          </cell>
          <cell r="G43">
            <v>0.5</v>
          </cell>
          <cell r="H43">
            <v>0.01</v>
          </cell>
          <cell r="I43" t="str">
            <v>% of imports shifted</v>
          </cell>
          <cell r="J43" t="str">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ell>
        </row>
        <row r="44">
          <cell r="A44" t="str">
            <v>Industry</v>
          </cell>
          <cell r="B44" t="str">
            <v>Carbon Capture and Sequestration</v>
          </cell>
          <cell r="C44" t="str">
            <v>Industry Sector Fraction of Potential Additional CCS Achieved</v>
          </cell>
          <cell r="D44" t="str">
            <v>Industry CCS</v>
          </cell>
          <cell r="E44" t="str">
            <v>indst CCS</v>
          </cell>
          <cell r="F44">
            <v>0</v>
          </cell>
          <cell r="G44">
            <v>1</v>
          </cell>
          <cell r="H44">
            <v>0.01</v>
          </cell>
          <cell r="I44" t="str">
            <v>% of CO2 captured</v>
          </cell>
          <cell r="J44" t="str">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ell>
          <cell r="K44" t="str">
            <v>ccs.html#ccs</v>
          </cell>
          <cell r="L44" t="str">
            <v>carbon-capture-and-sequestration.html</v>
          </cell>
        </row>
        <row r="45">
          <cell r="A45" t="str">
            <v>Industry</v>
          </cell>
          <cell r="B45" t="str">
            <v>Cement Clinker Substitution</v>
          </cell>
          <cell r="C45" t="str">
            <v>Fraction of Cement Measures Achieved</v>
          </cell>
          <cell r="D45" t="str">
            <v>Cement Clinker Substitution</v>
          </cell>
          <cell r="E45" t="str">
            <v>indst cement measures</v>
          </cell>
          <cell r="F45">
            <v>0</v>
          </cell>
          <cell r="G45">
            <v>1</v>
          </cell>
          <cell r="H45">
            <v>0.01</v>
          </cell>
          <cell r="I45" t="str">
            <v>% of potential achieved</v>
          </cell>
          <cell r="J45" t="str">
            <v>**Description:** This policy reduces CO2 emissions from the cement industry by substituting other inputs, such as fly ash, for a portion of the clinker in cement. // **Guidance for setting values:**  If this policy is fully implemented, the share of clinker in cement is reduced to 60%.</v>
          </cell>
          <cell r="K45" t="str">
            <v>industry-ag-main.html#clinker</v>
          </cell>
          <cell r="L45" t="str">
            <v>cement-clinker-substitution.html</v>
          </cell>
        </row>
        <row r="46">
          <cell r="A46" t="str">
            <v>Industry</v>
          </cell>
          <cell r="B46" t="str">
            <v>Cogeneration and Waste Heat Recovery</v>
          </cell>
          <cell r="C46" t="str">
            <v>Fraction of Potential Cogeneration and Waste Heat Recovery Adopted</v>
          </cell>
          <cell r="D46" t="str">
            <v>Cogeneration and Waste Heat Recovery</v>
          </cell>
          <cell r="E46" t="str">
            <v>indst CHP</v>
          </cell>
          <cell r="F46">
            <v>0</v>
          </cell>
          <cell r="G46">
            <v>1</v>
          </cell>
          <cell r="H46">
            <v>0.01</v>
          </cell>
          <cell r="I46" t="str">
            <v>% of potential achieved</v>
          </cell>
          <cell r="J46" t="str">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ell>
          <cell r="K46" t="str">
            <v>industry-ag-main.html#cogen</v>
          </cell>
          <cell r="L46" t="str">
            <v>cogeneration-and-waste-heat-recovery.html</v>
          </cell>
        </row>
        <row r="47">
          <cell r="A47" t="str">
            <v>Industry</v>
          </cell>
          <cell r="B47" t="str">
            <v>Early Retirement of Industrial Facilities</v>
          </cell>
          <cell r="C47" t="str">
            <v>Fraction of Energy Savings from Early Facility Retirement Achieved</v>
          </cell>
          <cell r="D47" t="str">
            <v>Early Retirement of Industrial Facilities</v>
          </cell>
          <cell r="E47" t="str">
            <v>indst early retirement</v>
          </cell>
          <cell r="F47">
            <v>0</v>
          </cell>
          <cell r="G47">
            <v>1</v>
          </cell>
          <cell r="H47">
            <v>0.01</v>
          </cell>
          <cell r="I47" t="str">
            <v>% of potential achieved</v>
          </cell>
          <cell r="J47" t="str">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ell>
          <cell r="K47" t="str">
            <v>industry-ag-main.html#early-ret</v>
          </cell>
          <cell r="L47" t="str">
            <v>early-retirement-of-industrial-facilities.html</v>
          </cell>
        </row>
        <row r="48">
          <cell r="A48" t="str">
            <v>Industry</v>
          </cell>
          <cell r="B48" t="str">
            <v>Industry Energy Efficiency Standards</v>
          </cell>
          <cell r="C48" t="str">
            <v>Percentage Improvement in Eqpt Efficiency Standards above BAU</v>
          </cell>
          <cell r="D48" t="str">
            <v>Industry Energy Efficiency Standards</v>
          </cell>
          <cell r="E48" t="str">
            <v>indst efficiency standards</v>
          </cell>
          <cell r="F48">
            <v>0</v>
          </cell>
          <cell r="G48">
            <v>0.25</v>
          </cell>
          <cell r="H48">
            <v>0.01</v>
          </cell>
          <cell r="I48" t="str">
            <v>% reduction in energy use</v>
          </cell>
          <cell r="J48" t="str">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ell>
          <cell r="K48" t="str">
            <v>industry-ag-main.html#eff-stds</v>
          </cell>
          <cell r="L48" t="str">
            <v>industry-energy-efficiency-standards.html</v>
          </cell>
        </row>
        <row r="49">
          <cell r="A49" t="str">
            <v>Industry</v>
          </cell>
          <cell r="B49" t="str">
            <v>Improved System Design</v>
          </cell>
          <cell r="C49" t="str">
            <v>Fraction of Installation and System Integration Issues Remedied</v>
          </cell>
          <cell r="D49" t="str">
            <v>Improved System Design</v>
          </cell>
          <cell r="E49" t="str">
            <v>indst system integration</v>
          </cell>
          <cell r="F49">
            <v>0</v>
          </cell>
          <cell r="G49">
            <v>1</v>
          </cell>
          <cell r="H49">
            <v>0.01</v>
          </cell>
          <cell r="I49" t="str">
            <v>% of potential achieved</v>
          </cell>
          <cell r="J49" t="str">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ell>
          <cell r="K49" t="str">
            <v>industry-ag-main.html#system-integ</v>
          </cell>
          <cell r="L49" t="str">
            <v>improved-system-design.html</v>
          </cell>
        </row>
        <row r="50">
          <cell r="A50" t="str">
            <v>Industry</v>
          </cell>
          <cell r="B50" t="str">
            <v>Electrification + Hydrogen (Med &amp; High Temp)</v>
          </cell>
          <cell r="C50" t="str">
            <v>Fraction of Med and High Temp Industrial Heat Shifted to Other Fuels</v>
          </cell>
          <cell r="D50" t="str">
            <v>Electrification + Hydrogen</v>
          </cell>
          <cell r="E50" t="str">
            <v>indst med and high temp fuel type shifting</v>
          </cell>
          <cell r="F50">
            <v>0</v>
          </cell>
          <cell r="G50">
            <v>1</v>
          </cell>
          <cell r="H50">
            <v>0.01</v>
          </cell>
          <cell r="I50" t="str">
            <v>% of fuel shifted</v>
          </cell>
          <cell r="J50" t="str">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ell>
          <cell r="K50" t="str">
            <v>industry-ag-main.html#fuel-switching</v>
          </cell>
          <cell r="L50" t="str">
            <v>industry-elec-and-hydrogen.html</v>
          </cell>
        </row>
        <row r="51">
          <cell r="A51" t="str">
            <v>Industry</v>
          </cell>
          <cell r="B51" t="str">
            <v>Electrification (Low Temp)</v>
          </cell>
          <cell r="C51" t="str">
            <v>Fraction of Low Temp Industrial Heat Shifted to Other Fuels</v>
          </cell>
          <cell r="D51" t="str">
            <v>Electrification + Hydrogen</v>
          </cell>
          <cell r="E51" t="str">
            <v>indst low temp fuel type shifting</v>
          </cell>
          <cell r="F51">
            <v>0</v>
          </cell>
          <cell r="G51">
            <v>1</v>
          </cell>
          <cell r="H51">
            <v>0.01</v>
          </cell>
          <cell r="I51" t="str">
            <v>% of fuel shifted</v>
          </cell>
          <cell r="J51" t="str">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ell>
          <cell r="K51" t="str">
            <v>industry-ag-main.html#fuel-switching</v>
          </cell>
          <cell r="L51" t="str">
            <v>industry-elec-and-hydrogen.html</v>
          </cell>
        </row>
        <row r="52">
          <cell r="A52" t="str">
            <v>Industry</v>
          </cell>
          <cell r="B52" t="str">
            <v>F-Gas Substitution</v>
          </cell>
          <cell r="C52" t="str">
            <v>Fraction of F Gas Substitution Achieved</v>
          </cell>
          <cell r="D52" t="str">
            <v>F-gas Measures</v>
          </cell>
          <cell r="E52" t="str">
            <v>indst f gas substitution</v>
          </cell>
          <cell r="F52">
            <v>0</v>
          </cell>
          <cell r="G52">
            <v>1</v>
          </cell>
          <cell r="H52">
            <v>0.01</v>
          </cell>
          <cell r="I52" t="str">
            <v>% of potential achieved</v>
          </cell>
          <cell r="J52" t="str">
            <v>**Description:** This policy reduces emissions of high-GWP, fluorinated gases (F-gases) from the industry sector by substituting less-harmful chemicals. // **Guidance for setting values:** If this policy is fully implemented, F-gas emissions in 2050 are reduced by 61%.</v>
          </cell>
          <cell r="K52" t="str">
            <v>industry-ag-main.html#avoid-f-gases</v>
          </cell>
          <cell r="L52" t="str">
            <v>avoid-f-gases.html</v>
          </cell>
        </row>
        <row r="53">
          <cell r="A53" t="str">
            <v>Industry</v>
          </cell>
          <cell r="B53" t="str">
            <v>F-Gas Destruction</v>
          </cell>
          <cell r="C53" t="str">
            <v>Fraction of F Gas Destruction Achieved</v>
          </cell>
          <cell r="D53" t="str">
            <v>F-gas Measures</v>
          </cell>
          <cell r="E53" t="str">
            <v>indst f gas destruction</v>
          </cell>
          <cell r="F53">
            <v>0</v>
          </cell>
          <cell r="G53">
            <v>1</v>
          </cell>
          <cell r="H53">
            <v>0.01</v>
          </cell>
          <cell r="I53" t="str">
            <v>% of potential achieved</v>
          </cell>
          <cell r="J53" t="str">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ell>
          <cell r="K53" t="str">
            <v>industry-ag-main.html#avoid-f-gases</v>
          </cell>
          <cell r="L53" t="str">
            <v>avoid-f-gases.html</v>
          </cell>
        </row>
        <row r="54">
          <cell r="A54" t="str">
            <v>Industry</v>
          </cell>
          <cell r="B54" t="str">
            <v>F-Gas Recovery</v>
          </cell>
          <cell r="C54" t="str">
            <v>Fraction of F Gas Recovery Achieved</v>
          </cell>
          <cell r="D54" t="str">
            <v>F-gas Measures</v>
          </cell>
          <cell r="E54" t="str">
            <v>indst f gas recovery</v>
          </cell>
          <cell r="F54">
            <v>0</v>
          </cell>
          <cell r="G54">
            <v>1</v>
          </cell>
          <cell r="H54">
            <v>0.01</v>
          </cell>
          <cell r="I54" t="str">
            <v>% of potential achieved</v>
          </cell>
          <cell r="J54" t="str">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ell>
          <cell r="K54" t="str">
            <v>industry-ag-main.html#avoid-f-gases</v>
          </cell>
          <cell r="L54" t="str">
            <v>avoid-f-gases.html</v>
          </cell>
        </row>
        <row r="55">
          <cell r="A55" t="str">
            <v>Industry</v>
          </cell>
          <cell r="B55" t="str">
            <v>F-Gas Eqpt. Maintenance &amp; Retrofits</v>
          </cell>
          <cell r="C55" t="str">
            <v>Fraction of F Gas Inspct Maint Retrofit Achieved</v>
          </cell>
          <cell r="D55" t="str">
            <v>F-gas Measures</v>
          </cell>
          <cell r="E55" t="str">
            <v>indst f gas inspct maint retrofit</v>
          </cell>
          <cell r="F55">
            <v>0</v>
          </cell>
          <cell r="G55">
            <v>1</v>
          </cell>
          <cell r="H55">
            <v>0.01</v>
          </cell>
          <cell r="I55" t="str">
            <v>% of potential achieved</v>
          </cell>
          <cell r="J55" t="str">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ell>
          <cell r="K55" t="str">
            <v>industry-ag-main.html#avoid-f-gases</v>
          </cell>
          <cell r="L55" t="str">
            <v>avoid-f-gases.html</v>
          </cell>
        </row>
        <row r="56">
          <cell r="A56" t="str">
            <v>Industry</v>
          </cell>
          <cell r="B56" t="str">
            <v>Material Efficiency, Longevity, &amp; Re-Use</v>
          </cell>
          <cell r="C56" t="str">
            <v>Percent Reduction in Nonenergy Nonagriculture Industry Product Demand</v>
          </cell>
          <cell r="D56" t="str">
            <v>Material Efficiency, Longevity, &amp; Re-Use</v>
          </cell>
          <cell r="E56" t="str">
            <v>indst reduce nonenergy product demand</v>
          </cell>
          <cell r="F56">
            <v>0</v>
          </cell>
          <cell r="G56">
            <v>1</v>
          </cell>
          <cell r="H56">
            <v>0.01</v>
          </cell>
          <cell r="I56" t="str">
            <v>% demand reduction</v>
          </cell>
          <cell r="J56" t="str">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ell>
          <cell r="L56" t="str">
            <v>material-efficiency-longevity-reuse.html</v>
          </cell>
        </row>
        <row r="57">
          <cell r="A57" t="str">
            <v>Industry</v>
          </cell>
          <cell r="B57" t="str">
            <v>Methane Capture</v>
          </cell>
          <cell r="C57" t="str">
            <v>Fraction of Methane Capture Opportunities Achieved</v>
          </cell>
          <cell r="D57" t="str">
            <v>Methane Capture and Destruction</v>
          </cell>
          <cell r="E57" t="str">
            <v>indst methane capture</v>
          </cell>
          <cell r="F57">
            <v>0</v>
          </cell>
          <cell r="G57">
            <v>1</v>
          </cell>
          <cell r="H57">
            <v>0.01</v>
          </cell>
          <cell r="I57" t="str">
            <v>% of potential achieved</v>
          </cell>
          <cell r="J57" t="str">
            <v>**Description:** This policy reduces methane emissions from the selected industry by increasing the capture of methane that is currently being released into the atmosphere (for example, stopping leaks from wellheads, pipes, coal mines, landfills, etc.).</v>
          </cell>
          <cell r="K57" t="str">
            <v>industry-ag-main.html#methane-capture</v>
          </cell>
          <cell r="L57" t="str">
            <v>methane-capture.html</v>
          </cell>
        </row>
        <row r="58">
          <cell r="A58" t="str">
            <v>Industry</v>
          </cell>
          <cell r="B58" t="str">
            <v>Methane Destruction</v>
          </cell>
          <cell r="C58" t="str">
            <v>Fraction of Methane Destruction Opportunities Achieved</v>
          </cell>
          <cell r="D58" t="str">
            <v>Methane Capture and Destruction</v>
          </cell>
          <cell r="E58" t="str">
            <v>indst methane destruction</v>
          </cell>
          <cell r="F58">
            <v>0</v>
          </cell>
          <cell r="G58">
            <v>1</v>
          </cell>
          <cell r="H58">
            <v>0.01</v>
          </cell>
          <cell r="I58" t="str">
            <v>% of potential achieved</v>
          </cell>
          <cell r="J58" t="str">
            <v>**Description:** This policy reduces methane emissions from the selected industry by increasing the burning of methane that is currently being released into the atmosphere (i.e. flaring instead of venting/leaking).</v>
          </cell>
          <cell r="K58" t="str">
            <v>industry-ag-main.html#methane-destr</v>
          </cell>
          <cell r="L58" t="str">
            <v>methane-destruction.html</v>
          </cell>
        </row>
        <row r="59">
          <cell r="A59" t="str">
            <v>Industry</v>
          </cell>
          <cell r="B59" t="str">
            <v>N2O Abatement</v>
          </cell>
          <cell r="C59" t="str">
            <v>Fraction of N2O Abatement Achieved</v>
          </cell>
          <cell r="D59" t="str">
            <v>N2O Abatement</v>
          </cell>
          <cell r="E59" t="str">
            <v>indst N2O abatement</v>
          </cell>
          <cell r="F59">
            <v>0</v>
          </cell>
          <cell r="G59">
            <v>1</v>
          </cell>
          <cell r="H59">
            <v>0.01</v>
          </cell>
          <cell r="I59" t="str">
            <v>% of potential achieved</v>
          </cell>
          <cell r="J59" t="str">
            <v>**Description:** This policy reduces nitrous oxide (N2O) process emissions from the chemicals industry (primarily from the production of nitric acid and adipic acid) by destroying the N2O rather than venting it to the atmosphere.</v>
          </cell>
        </row>
        <row r="60">
          <cell r="A60" t="str">
            <v>Industry</v>
          </cell>
          <cell r="B60" t="str">
            <v>Reduce Fossil Fuel Exports</v>
          </cell>
          <cell r="C60" t="str">
            <v>Percent Reduction in Fossil Fuel Exports</v>
          </cell>
          <cell r="D60" t="str">
            <v>Percent Reduction in Fossil Fuel Exports</v>
          </cell>
          <cell r="E60" t="str">
            <v>indst reduce fossil fuel exports</v>
          </cell>
          <cell r="F60">
            <v>0</v>
          </cell>
          <cell r="G60">
            <v>1</v>
          </cell>
          <cell r="H60">
            <v>0.01</v>
          </cell>
          <cell r="I60" t="str">
            <v>% reduction in exports</v>
          </cell>
          <cell r="J60" t="str">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ell>
          <cell r="L60" t="str">
            <v>reduce-fuel-exports.html</v>
          </cell>
        </row>
        <row r="61">
          <cell r="A61" t="str">
            <v>Agriculture, Land Use, and Forestry</v>
          </cell>
          <cell r="B61" t="str">
            <v>Afforestation and Reforestation</v>
          </cell>
          <cell r="C61" t="str">
            <v>Fraction of Afforestation and Reforestation Achieved</v>
          </cell>
          <cell r="D61" t="str">
            <v>Afforestation and Reforestation</v>
          </cell>
          <cell r="E61" t="str">
            <v>land afforestation and reforestation</v>
          </cell>
          <cell r="F61">
            <v>0</v>
          </cell>
          <cell r="G61">
            <v>1</v>
          </cell>
          <cell r="H61">
            <v>0.01</v>
          </cell>
          <cell r="I61" t="str">
            <v>% of potential achieved</v>
          </cell>
          <cell r="J61" t="str">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ell>
          <cell r="K61" t="str">
            <v>lulucf.html#aff-ref</v>
          </cell>
          <cell r="L61" t="str">
            <v>afforestation-and-reforestation.html</v>
          </cell>
        </row>
        <row r="62">
          <cell r="A62" t="str">
            <v>Agriculture, Land Use, and Forestry</v>
          </cell>
          <cell r="B62" t="str">
            <v>Avoid Deforestation</v>
          </cell>
          <cell r="C62" t="str">
            <v>Fraction of Avoided Deforestation Achieved</v>
          </cell>
          <cell r="D62" t="str">
            <v>Avoid Deforestation</v>
          </cell>
          <cell r="E62" t="str">
            <v>land avoid deforestation</v>
          </cell>
          <cell r="F62">
            <v>0</v>
          </cell>
          <cell r="G62">
            <v>1</v>
          </cell>
          <cell r="H62">
            <v>0.01</v>
          </cell>
          <cell r="I62" t="str">
            <v>% of potential achieved</v>
          </cell>
          <cell r="J62" t="str">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ell>
          <cell r="K62" t="str">
            <v>lulucf.html#avoid-def</v>
          </cell>
          <cell r="L62" t="str">
            <v>avoid-deforestation.html</v>
          </cell>
        </row>
        <row r="63">
          <cell r="A63" t="str">
            <v>Agriculture, Land Use, and Forestry</v>
          </cell>
          <cell r="B63" t="str">
            <v>Grassland Restoration and Avoided Conversion</v>
          </cell>
          <cell r="C63" t="str">
            <v>Fraction of Forest Restoration Achieved</v>
          </cell>
          <cell r="D63" t="str">
            <v>Grassland Restoration and Avoided Conversion</v>
          </cell>
          <cell r="E63" t="str">
            <v>land forest restoration</v>
          </cell>
          <cell r="F63">
            <v>0</v>
          </cell>
          <cell r="G63">
            <v>1</v>
          </cell>
          <cell r="H63">
            <v>0.01</v>
          </cell>
          <cell r="I63" t="str">
            <v>% of potential achieved</v>
          </cell>
          <cell r="J63" t="str">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ell>
          <cell r="L63" t="str">
            <v>forest-restoration.html</v>
          </cell>
        </row>
        <row r="64">
          <cell r="A64" t="str">
            <v>Agriculture, Land Use, and Forestry</v>
          </cell>
          <cell r="B64" t="str">
            <v>Forest Set-Asides</v>
          </cell>
          <cell r="C64" t="str">
            <v>Fraction of Forest Set Asides Achieved</v>
          </cell>
          <cell r="D64" t="str">
            <v>Forest Set-Asides</v>
          </cell>
          <cell r="E64" t="str">
            <v>land forest set asides</v>
          </cell>
          <cell r="F64">
            <v>0</v>
          </cell>
          <cell r="G64">
            <v>1</v>
          </cell>
          <cell r="H64">
            <v>0.01</v>
          </cell>
          <cell r="I64" t="str">
            <v>% of potential achieved</v>
          </cell>
          <cell r="J64" t="str">
            <v>**Description:** This policy avoids the release of CO2 from forests by reducing timber harvesting. // **Guidance for setting values:** A 100% setting of this lever reduces timber harvesting by 2% of the BAU amount per year, reaching a roughly 70% reduction in timber harvesting by 2050.</v>
          </cell>
          <cell r="K64" t="str">
            <v>lulucf.html#set-asides</v>
          </cell>
          <cell r="L64" t="str">
            <v>forest-set-asides.html</v>
          </cell>
        </row>
        <row r="65">
          <cell r="A65" t="str">
            <v>Agriculture, Land Use, and Forestry</v>
          </cell>
          <cell r="B65" t="str">
            <v>Cropland and Rice Measures</v>
          </cell>
          <cell r="C65" t="str">
            <v>Fraction of Cropland and Rice Measures Achieved</v>
          </cell>
          <cell r="D65" t="str">
            <v>Cropland and Rice Measures</v>
          </cell>
          <cell r="E65" t="str">
            <v>indst cropland and rice measures</v>
          </cell>
          <cell r="F65">
            <v>0</v>
          </cell>
          <cell r="G65">
            <v>1</v>
          </cell>
          <cell r="H65">
            <v>0.01</v>
          </cell>
          <cell r="I65" t="str">
            <v>% of potential achieved</v>
          </cell>
          <cell r="J65" t="str">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ell>
          <cell r="K65" t="str">
            <v>industry-ag-main.html#cropland</v>
          </cell>
          <cell r="L65" t="str">
            <v>cropland-management.html</v>
          </cell>
        </row>
        <row r="66">
          <cell r="A66" t="str">
            <v>Agriculture, Land Use, and Forestry</v>
          </cell>
          <cell r="B66" t="str">
            <v>Improved Soil Measures</v>
          </cell>
          <cell r="C66" t="str">
            <v>Fraction of CO2 Storage Through Tillage Practices</v>
          </cell>
          <cell r="D66" t="str">
            <v>Improved Soil Measures</v>
          </cell>
          <cell r="E66" t="str">
            <v>indst tillage</v>
          </cell>
          <cell r="F66">
            <v>0</v>
          </cell>
          <cell r="G66">
            <v>1</v>
          </cell>
          <cell r="H66">
            <v>0.01</v>
          </cell>
          <cell r="I66" t="str">
            <v>% of potential achieved</v>
          </cell>
          <cell r="J66" t="str">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ell>
        </row>
        <row r="67">
          <cell r="A67" t="str">
            <v>Agriculture, Land Use, and Forestry</v>
          </cell>
          <cell r="B67" t="str">
            <v>Improved Forest Management</v>
          </cell>
          <cell r="C67" t="str">
            <v>Fraction of Improved Forest Management Achieved</v>
          </cell>
          <cell r="D67" t="str">
            <v>Improved Forest Management</v>
          </cell>
          <cell r="E67" t="str">
            <v>land forest management</v>
          </cell>
          <cell r="F67">
            <v>0</v>
          </cell>
          <cell r="G67">
            <v>1</v>
          </cell>
          <cell r="H67">
            <v>0.01</v>
          </cell>
          <cell r="I67" t="str">
            <v>% of potential achieved</v>
          </cell>
          <cell r="J67" t="str">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ell>
          <cell r="K67" t="str">
            <v>lulucf.html#forest-mgmt</v>
          </cell>
          <cell r="L67" t="str">
            <v>improved-forest-management.html</v>
          </cell>
        </row>
        <row r="68">
          <cell r="A68" t="str">
            <v>Agriculture, Land Use, and Forestry</v>
          </cell>
          <cell r="B68" t="str">
            <v>Livestock Measures</v>
          </cell>
          <cell r="C68" t="str">
            <v>Fraction of Livestock Measures Achieved</v>
          </cell>
          <cell r="D68" t="str">
            <v>Livestock Measures</v>
          </cell>
          <cell r="E68" t="str">
            <v>indst livestock measures</v>
          </cell>
          <cell r="F68">
            <v>0</v>
          </cell>
          <cell r="G68">
            <v>1</v>
          </cell>
          <cell r="H68">
            <v>0.01</v>
          </cell>
          <cell r="I68" t="str">
            <v>% of potential achieved</v>
          </cell>
          <cell r="J68" t="str">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ell>
          <cell r="K68" t="str">
            <v>industry-ag-main.html#livestock</v>
          </cell>
          <cell r="L68" t="str">
            <v>livestock-measures.html</v>
          </cell>
        </row>
        <row r="69">
          <cell r="A69" t="str">
            <v>Agriculture, Land Use, and Forestry</v>
          </cell>
          <cell r="B69" t="str">
            <v>Wetland Restoration</v>
          </cell>
          <cell r="C69" t="str">
            <v>Fraction of Peatland Restoration Achieved</v>
          </cell>
          <cell r="D69" t="str">
            <v>Wetland Restoration</v>
          </cell>
          <cell r="E69" t="str">
            <v>land peatland restoration</v>
          </cell>
          <cell r="F69">
            <v>0</v>
          </cell>
          <cell r="G69">
            <v>1</v>
          </cell>
          <cell r="H69">
            <v>0.01</v>
          </cell>
          <cell r="I69" t="str">
            <v>% of potential achieved</v>
          </cell>
          <cell r="J69" t="str">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ell>
          <cell r="L69" t="str">
            <v>peatland-restoration.html</v>
          </cell>
        </row>
        <row r="70">
          <cell r="A70" t="str">
            <v>Agriculture, Land Use, and Forestry</v>
          </cell>
          <cell r="B70" t="str">
            <v>Shift to Non-Animal Products</v>
          </cell>
          <cell r="C70" t="str">
            <v>Percent Animal Products Shifted to Nonanimal Products</v>
          </cell>
          <cell r="D70" t="str">
            <v>Shift to Non-Animal Products</v>
          </cell>
          <cell r="E70" t="str">
            <v>indst shift to nonanimal products</v>
          </cell>
          <cell r="F70">
            <v>0</v>
          </cell>
          <cell r="G70">
            <v>1</v>
          </cell>
          <cell r="H70">
            <v>0.01</v>
          </cell>
          <cell r="I70" t="str">
            <v>% reduction in animal products</v>
          </cell>
          <cell r="J70" t="str">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ell>
          <cell r="L70" t="str">
            <v>shift-to-non-animal-products.html</v>
          </cell>
        </row>
        <row r="71">
          <cell r="A71" t="str">
            <v>District Heat and Hydrogen</v>
          </cell>
          <cell r="B71" t="str">
            <v>Use CHP for District Heat</v>
          </cell>
          <cell r="C71" t="str">
            <v>Fraction of Non CHP Heat Production Converted to CHP</v>
          </cell>
          <cell r="D71" t="str">
            <v>District Heat CHP</v>
          </cell>
          <cell r="E71" t="str">
            <v>heat convert heat to CHP</v>
          </cell>
          <cell r="F71">
            <v>0</v>
          </cell>
          <cell r="G71">
            <v>1</v>
          </cell>
          <cell r="H71">
            <v>0.01</v>
          </cell>
          <cell r="I71" t="str">
            <v>% non-CHP heat converted</v>
          </cell>
          <cell r="J71" t="str">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ell>
          <cell r="K71" t="str">
            <v>district-heating.html#chp</v>
          </cell>
          <cell r="L71" t="str">
            <v>convert-non-chp-heat-production.html</v>
          </cell>
        </row>
        <row r="72">
          <cell r="A72" t="str">
            <v>District Heat and Hydrogen</v>
          </cell>
          <cell r="B72" t="str">
            <v>Produce District Heat with Hydrogen</v>
          </cell>
          <cell r="C72" t="str">
            <v>Fraction of District Heat Fuel Use Shifted to Other Fuels</v>
          </cell>
          <cell r="D72" t="str">
            <v>District Heat Fuel Switching</v>
          </cell>
          <cell r="E72" t="str">
            <v>heat fuel type shifting</v>
          </cell>
          <cell r="F72">
            <v>0</v>
          </cell>
          <cell r="G72">
            <v>1</v>
          </cell>
          <cell r="H72">
            <v>0.01</v>
          </cell>
          <cell r="I72" t="str">
            <v>% of fuel use</v>
          </cell>
          <cell r="J72" t="str">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ell>
          <cell r="K72" t="str">
            <v>district-heating.html#convert-coal</v>
          </cell>
          <cell r="L72" t="str">
            <v>district-heat-fuel-switching.html</v>
          </cell>
        </row>
        <row r="73">
          <cell r="A73" t="str">
            <v>District Heat and Hydrogen</v>
          </cell>
          <cell r="B73" t="str">
            <v>Shift Hydrogen Production to Electrolysis</v>
          </cell>
          <cell r="C73" t="str">
            <v>Fraction of Hydrogen Production Pathways Shifted</v>
          </cell>
          <cell r="D73" t="str">
            <v>Hydrogen Electrolysis</v>
          </cell>
          <cell r="E73" t="str">
            <v>hydgn shift production pathways</v>
          </cell>
          <cell r="F73">
            <v>0</v>
          </cell>
          <cell r="G73">
            <v>1</v>
          </cell>
          <cell r="H73">
            <v>0.01</v>
          </cell>
          <cell r="I73" t="str">
            <v>% of hydrogen production</v>
          </cell>
          <cell r="J73" t="str">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ell>
          <cell r="L73" t="str">
            <v>switch-hydrogen-production-pathway.html</v>
          </cell>
        </row>
        <row r="74">
          <cell r="A74" t="str">
            <v>Cross-Sector</v>
          </cell>
          <cell r="B74" t="str">
            <v>Carbon Price</v>
          </cell>
          <cell r="C74" t="str">
            <v>Additional Carbon Tax Rate</v>
          </cell>
          <cell r="D74" t="str">
            <v>Carbon Price</v>
          </cell>
          <cell r="E74" t="str">
            <v>cross carbon tax</v>
          </cell>
          <cell r="F74">
            <v>0</v>
          </cell>
          <cell r="G74">
            <v>300</v>
          </cell>
          <cell r="H74">
            <v>5</v>
          </cell>
          <cell r="I74" t="str">
            <v>$/metric ton CO2e</v>
          </cell>
          <cell r="J74" t="str">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ell>
          <cell r="K74" t="str">
            <v>fuels.html#carbon-tax</v>
          </cell>
          <cell r="L74" t="str">
            <v>carbon-tax.html</v>
          </cell>
        </row>
        <row r="75">
          <cell r="A75" t="str">
            <v>Cross-Sector</v>
          </cell>
          <cell r="B75" t="str">
            <v>End Existing Subsidies</v>
          </cell>
          <cell r="C75" t="str">
            <v>Percent Reduction in BAU Subsidies</v>
          </cell>
          <cell r="D75" t="str">
            <v>End Existing Subsidies</v>
          </cell>
          <cell r="E75" t="str">
            <v>cross reduce BAU subsidies</v>
          </cell>
          <cell r="F75">
            <v>0</v>
          </cell>
          <cell r="G75">
            <v>1</v>
          </cell>
          <cell r="H75">
            <v>0.01</v>
          </cell>
          <cell r="I75" t="str">
            <v>% reduction in BAU subsidies</v>
          </cell>
          <cell r="J75" t="str">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ell>
          <cell r="K75" t="str">
            <v>fuels.html#end-subsidies</v>
          </cell>
          <cell r="L75" t="str">
            <v>end-existing-subsidies.html</v>
          </cell>
        </row>
        <row r="76">
          <cell r="A76" t="str">
            <v>Cross-Sector</v>
          </cell>
          <cell r="B76" t="str">
            <v>Exempt Non-CO2 Emissions from C Tax</v>
          </cell>
          <cell r="C76" t="str">
            <v>Toggle Whether Carbon Tax Affects Non CO2 Emissions</v>
          </cell>
          <cell r="E76" t="str">
            <v>cross toggle whether carbon tax affects non CO2 emissions</v>
          </cell>
          <cell r="F76">
            <v>0</v>
          </cell>
          <cell r="G76">
            <v>1</v>
          </cell>
          <cell r="H76">
            <v>1</v>
          </cell>
          <cell r="I76" t="str">
            <v>on/off</v>
          </cell>
          <cell r="J76" t="str">
            <v>**Description:** By default, the carbon tax applies to CO2 and non-CO2 emissions. This policy exempts non-CO2 emissions, meaning the carbon tax will only apply to CO2 emissions.</v>
          </cell>
          <cell r="K76" t="str">
            <v>fuels.html#carbon-tax</v>
          </cell>
          <cell r="L76" t="str">
            <v>carbon-tax.html</v>
          </cell>
        </row>
        <row r="77">
          <cell r="A77" t="str">
            <v>Cross-Sector</v>
          </cell>
          <cell r="B77" t="str">
            <v>Exempt Process Emissions from C Tax</v>
          </cell>
          <cell r="C77" t="str">
            <v>BEPEfCT Boolean Exempt Process Emissions from Carbon Tax</v>
          </cell>
          <cell r="E77" t="str">
            <v>cross toggle whether carbon tax affects process emissions</v>
          </cell>
          <cell r="F77">
            <v>0</v>
          </cell>
          <cell r="G77">
            <v>1</v>
          </cell>
          <cell r="H77">
            <v>1</v>
          </cell>
          <cell r="I77" t="str">
            <v>on/off</v>
          </cell>
          <cell r="J77" t="str">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ell>
          <cell r="K77" t="str">
            <v>fuels.html#carbon-tax</v>
          </cell>
          <cell r="L77" t="str">
            <v>carbon-tax.html</v>
          </cell>
        </row>
        <row r="78">
          <cell r="A78" t="str">
            <v>Cross-Sector</v>
          </cell>
          <cell r="B78" t="str">
            <v>Toggle Carbon Tax Border Adjustment</v>
          </cell>
          <cell r="C78" t="str">
            <v>BDCTBA Boolean Disable Carbon Tax Border Adjustment</v>
          </cell>
          <cell r="F78">
            <v>0</v>
          </cell>
          <cell r="G78">
            <v>1</v>
          </cell>
          <cell r="H78">
            <v>1</v>
          </cell>
          <cell r="I78" t="str">
            <v>on/off</v>
          </cell>
          <cell r="J78" t="str">
            <v>**Description:** By default, carbon taxes apply to only domestically produced goods. If set to zero, this policy enables carbon tax border adjustments, meaning the carbon tax will apply to both domestically produced and imported goods.</v>
          </cell>
          <cell r="K78" t="str">
            <v>fuels.html#carbon-tax</v>
          </cell>
          <cell r="L78" t="str">
            <v>carbon-tax.html</v>
          </cell>
        </row>
        <row r="79">
          <cell r="A79" t="str">
            <v>Cross-Sector</v>
          </cell>
          <cell r="B79" t="str">
            <v>Fixed Energy Prices</v>
          </cell>
          <cell r="C79" t="str">
            <v>Toggle Whether Policies Affect Energy Prices</v>
          </cell>
          <cell r="D79" t="str">
            <v>Fixed Energy Prices</v>
          </cell>
          <cell r="E79" t="str">
            <v>cross toggle whether policies affect energy prices</v>
          </cell>
          <cell r="F79">
            <v>0</v>
          </cell>
          <cell r="G79">
            <v>1</v>
          </cell>
          <cell r="H79">
            <v>1</v>
          </cell>
          <cell r="I79" t="str">
            <v>on/off</v>
          </cell>
        </row>
        <row r="80">
          <cell r="A80" t="str">
            <v>Cross-Sector</v>
          </cell>
          <cell r="B80" t="str">
            <v>Fuel Price Deregulation</v>
          </cell>
          <cell r="C80" t="str">
            <v>Fuel Price Deregulation</v>
          </cell>
          <cell r="D80" t="str">
            <v>Fuel Price Deregulation</v>
          </cell>
          <cell r="E80" t="str">
            <v>cross fuel price deregulation</v>
          </cell>
          <cell r="F80">
            <v>0</v>
          </cell>
          <cell r="G80">
            <v>1</v>
          </cell>
          <cell r="H80">
            <v>0.01</v>
          </cell>
          <cell r="I80" t="str">
            <v>% of price deregulated</v>
          </cell>
          <cell r="J80" t="str">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ell>
          <cell r="K80" t="str">
            <v>fuels.html#fuel-price-deregulation</v>
          </cell>
        </row>
        <row r="81">
          <cell r="A81" t="str">
            <v>Cross-Sector</v>
          </cell>
          <cell r="B81" t="str">
            <v>Fuel Taxes or Subsidies</v>
          </cell>
          <cell r="C81" t="str">
            <v>Additional Fuel Tax or Subsidy Rate by Fuel</v>
          </cell>
          <cell r="D81" t="str">
            <v>Fuel Taxes or Subsidies</v>
          </cell>
          <cell r="E81" t="str">
            <v>cross fuel tax</v>
          </cell>
          <cell r="F81">
            <v>-0.5</v>
          </cell>
          <cell r="G81">
            <v>0.5</v>
          </cell>
          <cell r="H81">
            <v>0.01</v>
          </cell>
          <cell r="I81" t="str">
            <v>% of BAU price</v>
          </cell>
          <cell r="J81" t="str">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ell>
          <cell r="K81" t="str">
            <v>fuels.html#fuel-taxes</v>
          </cell>
          <cell r="L81" t="str">
            <v>fuel-taxes.html</v>
          </cell>
        </row>
        <row r="82">
          <cell r="A82" t="str">
            <v>Research and Development</v>
          </cell>
          <cell r="B82" t="str">
            <v>Capital Cost Reduction</v>
          </cell>
          <cell r="C82" t="str">
            <v>RnD Building Capital Cost Perc Reduction</v>
          </cell>
          <cell r="D82" t="str">
            <v>R&amp;D Capital Cost Reductions</v>
          </cell>
          <cell r="E82" t="str">
            <v>RnD building capital cost reduction</v>
          </cell>
          <cell r="F82">
            <v>0</v>
          </cell>
          <cell r="G82">
            <v>0.4</v>
          </cell>
          <cell r="H82">
            <v>0.01</v>
          </cell>
          <cell r="I82" t="str">
            <v>% reduction in cost</v>
          </cell>
          <cell r="J82"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2" t="str">
            <v>architectural-design.html#rnd</v>
          </cell>
          <cell r="L82" t="str">
            <v>research-and-development.html</v>
          </cell>
        </row>
        <row r="83">
          <cell r="A83" t="str">
            <v>Research and Development</v>
          </cell>
          <cell r="B83" t="str">
            <v>Capital Cost Reduction</v>
          </cell>
          <cell r="C83" t="str">
            <v>RnD CCS Capital Cost Perc Reduction</v>
          </cell>
          <cell r="D83" t="str">
            <v>R&amp;D Capital Cost Reductions</v>
          </cell>
          <cell r="E83" t="str">
            <v>RnD CCS capital cost reduction</v>
          </cell>
          <cell r="F83">
            <v>0</v>
          </cell>
          <cell r="G83">
            <v>0.4</v>
          </cell>
          <cell r="H83">
            <v>0.01</v>
          </cell>
          <cell r="I83" t="str">
            <v>% reduction in cost</v>
          </cell>
          <cell r="J83"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3" t="str">
            <v>architectural-design.html#rnd</v>
          </cell>
          <cell r="L83" t="str">
            <v>research-and-development.html</v>
          </cell>
        </row>
        <row r="84">
          <cell r="A84" t="str">
            <v>Research and Development</v>
          </cell>
          <cell r="B84" t="str">
            <v>Capital Cost Reduction</v>
          </cell>
          <cell r="C84" t="str">
            <v>RnD Electricity Capital Cost Perc Reduction</v>
          </cell>
          <cell r="D84" t="str">
            <v>R&amp;D Capital Cost Reductions</v>
          </cell>
          <cell r="E84" t="str">
            <v>RnD electricity capital cost reduction</v>
          </cell>
          <cell r="F84">
            <v>0</v>
          </cell>
          <cell r="G84">
            <v>0.4</v>
          </cell>
          <cell r="H84">
            <v>0.01</v>
          </cell>
          <cell r="I84" t="str">
            <v>% reduction in cost</v>
          </cell>
          <cell r="J84"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4" t="str">
            <v>architectural-design.html#rnd</v>
          </cell>
          <cell r="L84" t="str">
            <v>research-and-development.html</v>
          </cell>
        </row>
        <row r="85">
          <cell r="A85" t="str">
            <v>Research and Development</v>
          </cell>
          <cell r="B85" t="str">
            <v>Capital Cost Reduction</v>
          </cell>
          <cell r="C85" t="str">
            <v>RnD Industry Capital Cost Perc Reduction</v>
          </cell>
          <cell r="D85" t="str">
            <v>R&amp;D Capital Cost Reductions</v>
          </cell>
          <cell r="E85" t="str">
            <v>RnD industry capital cost reduction</v>
          </cell>
          <cell r="F85">
            <v>0</v>
          </cell>
          <cell r="G85">
            <v>0.4</v>
          </cell>
          <cell r="H85">
            <v>0.01</v>
          </cell>
          <cell r="I85" t="str">
            <v>% reduction in cost</v>
          </cell>
          <cell r="J85"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5" t="str">
            <v>architectural-design.html#rnd</v>
          </cell>
          <cell r="L85" t="str">
            <v>research-and-development.html</v>
          </cell>
        </row>
        <row r="86">
          <cell r="A86" t="str">
            <v>Research and Development</v>
          </cell>
          <cell r="B86" t="str">
            <v>Capital Cost Reduction</v>
          </cell>
          <cell r="C86" t="str">
            <v>RnD Transportation Capital Cost Perc Reduction</v>
          </cell>
          <cell r="D86" t="str">
            <v>R&amp;D Capital Cost Reductions</v>
          </cell>
          <cell r="E86" t="str">
            <v>RnD transportation capital cost reduction</v>
          </cell>
          <cell r="F86">
            <v>0</v>
          </cell>
          <cell r="G86">
            <v>0.4</v>
          </cell>
          <cell r="H86">
            <v>0.01</v>
          </cell>
          <cell r="I86" t="str">
            <v>% reduction in cost</v>
          </cell>
          <cell r="J86" t="str">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6" t="str">
            <v>architectural-design.html#rnd</v>
          </cell>
          <cell r="L86" t="str">
            <v>research-and-development.html</v>
          </cell>
        </row>
        <row r="87">
          <cell r="A87" t="str">
            <v>Research and Development</v>
          </cell>
          <cell r="B87" t="str">
            <v>Direct Air Capture</v>
          </cell>
          <cell r="C87" t="str">
            <v>Fraction of Direct Air Capture Potential Achieved</v>
          </cell>
          <cell r="D87" t="str">
            <v>Direct Air Capture</v>
          </cell>
          <cell r="E87" t="str">
            <v>geoeng direct air capture</v>
          </cell>
          <cell r="F87">
            <v>0</v>
          </cell>
          <cell r="G87">
            <v>1</v>
          </cell>
          <cell r="H87">
            <v>0.01</v>
          </cell>
          <cell r="I87" t="str">
            <v>% of potential achieved</v>
          </cell>
          <cell r="J87" t="str">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ell>
          <cell r="K87" t="str">
            <v>direct-air-capture.html#dac</v>
          </cell>
          <cell r="L87" t="str">
            <v>direct-air-capture.html</v>
          </cell>
        </row>
        <row r="88">
          <cell r="A88" t="str">
            <v>Research and Development</v>
          </cell>
          <cell r="B88" t="str">
            <v>Fuel Use Reduction</v>
          </cell>
          <cell r="C88" t="str">
            <v>RnD Building Fuel Use Perc Reduction</v>
          </cell>
          <cell r="D88" t="str">
            <v>R&amp;D Fuel Use Reductions</v>
          </cell>
          <cell r="E88" t="str">
            <v>RnD building fuel use reduction</v>
          </cell>
          <cell r="F88">
            <v>0</v>
          </cell>
          <cell r="G88">
            <v>0.4</v>
          </cell>
          <cell r="H88">
            <v>0.01</v>
          </cell>
          <cell r="I88" t="str">
            <v>% reduction in fuel use</v>
          </cell>
          <cell r="J88"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8" t="str">
            <v>architectural-design.html#rnd</v>
          </cell>
          <cell r="L88" t="str">
            <v>research-and-development.html</v>
          </cell>
        </row>
        <row r="89">
          <cell r="A89" t="str">
            <v>Research and Development</v>
          </cell>
          <cell r="B89" t="str">
            <v>Fuel Use Reduction</v>
          </cell>
          <cell r="C89" t="str">
            <v>RnD CCS Fuel Use Perc Reduction</v>
          </cell>
          <cell r="D89" t="str">
            <v>R&amp;D Fuel Use Reductions</v>
          </cell>
          <cell r="E89" t="str">
            <v>RnD CCS fuel use reduction</v>
          </cell>
          <cell r="F89">
            <v>0</v>
          </cell>
          <cell r="G89">
            <v>0.4</v>
          </cell>
          <cell r="H89">
            <v>0.01</v>
          </cell>
          <cell r="I89" t="str">
            <v>% reduction in fuel use</v>
          </cell>
          <cell r="J89"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89" t="str">
            <v>architectural-design.html#rnd</v>
          </cell>
          <cell r="L89" t="str">
            <v>research-and-development.html</v>
          </cell>
        </row>
        <row r="90">
          <cell r="A90" t="str">
            <v>Research and Development</v>
          </cell>
          <cell r="B90" t="str">
            <v>Fuel Use Reduction</v>
          </cell>
          <cell r="C90" t="str">
            <v>RnD Electricity Fuel Use Perc Reduction</v>
          </cell>
          <cell r="D90" t="str">
            <v>R&amp;D Fuel Use Reductions</v>
          </cell>
          <cell r="E90" t="str">
            <v>RnD electricity fuel use reduction</v>
          </cell>
          <cell r="F90">
            <v>0</v>
          </cell>
          <cell r="G90">
            <v>0.4</v>
          </cell>
          <cell r="H90">
            <v>0.01</v>
          </cell>
          <cell r="I90" t="str">
            <v>% reduction in fuel use</v>
          </cell>
          <cell r="J90"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0" t="str">
            <v>architectural-design.html#rnd</v>
          </cell>
          <cell r="L90" t="str">
            <v>research-and-development.html</v>
          </cell>
        </row>
        <row r="91">
          <cell r="A91" t="str">
            <v>Research and Development</v>
          </cell>
          <cell r="B91" t="str">
            <v>Fuel Use Reduction</v>
          </cell>
          <cell r="C91" t="str">
            <v>RnD Industry Fuel Use Perc Reduction</v>
          </cell>
          <cell r="D91" t="str">
            <v>R&amp;D Fuel Use Reductions</v>
          </cell>
          <cell r="E91" t="str">
            <v>RnD industry fuel use reduction</v>
          </cell>
          <cell r="F91">
            <v>0</v>
          </cell>
          <cell r="G91">
            <v>0.4</v>
          </cell>
          <cell r="H91">
            <v>0.01</v>
          </cell>
          <cell r="I91" t="str">
            <v>% reduction in fuel use</v>
          </cell>
          <cell r="J91"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1" t="str">
            <v>architectural-design.html#rnd</v>
          </cell>
          <cell r="L91" t="str">
            <v>research-and-development.html</v>
          </cell>
        </row>
        <row r="92">
          <cell r="A92" t="str">
            <v>Research and Development</v>
          </cell>
          <cell r="B92" t="str">
            <v>Fuel Use Reduction</v>
          </cell>
          <cell r="C92" t="str">
            <v>RnD Transportation Fuel Use Perc Reduction</v>
          </cell>
          <cell r="D92" t="str">
            <v>R&amp;D Fuel Use Reductions</v>
          </cell>
          <cell r="E92" t="str">
            <v>RnD transportation fuel use reduction</v>
          </cell>
          <cell r="F92">
            <v>0</v>
          </cell>
          <cell r="G92">
            <v>0.4</v>
          </cell>
          <cell r="H92">
            <v>0.01</v>
          </cell>
          <cell r="I92" t="str">
            <v>% reduction in fuel use</v>
          </cell>
          <cell r="J92" t="str">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ell>
          <cell r="K92" t="str">
            <v>architectural-design.html#rnd</v>
          </cell>
          <cell r="L92" t="str">
            <v>research-and-development.html</v>
          </cell>
        </row>
        <row r="93">
          <cell r="A93" t="str">
            <v>Government Revenue Accounting</v>
          </cell>
          <cell r="B93" t="str">
            <v>Carbon Tax Revenue</v>
          </cell>
          <cell r="C93" t="str">
            <v>GRA for Carbon Tax Revenue</v>
          </cell>
          <cell r="E93" t="str">
            <v>GRA carbon tax revenue</v>
          </cell>
          <cell r="F93">
            <v>0</v>
          </cell>
          <cell r="G93">
            <v>10</v>
          </cell>
          <cell r="H93">
            <v>1</v>
          </cell>
          <cell r="I93" t="str">
            <v>weight</v>
          </cell>
          <cell r="J93"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3" t="str">
            <v>io-model.html</v>
          </cell>
        </row>
        <row r="94">
          <cell r="A94" t="str">
            <v>Government Revenue Accounting</v>
          </cell>
          <cell r="B94" t="str">
            <v>Fuel Tax Revenue</v>
          </cell>
          <cell r="C94" t="str">
            <v>GRA for Fuel Tax Revenue</v>
          </cell>
          <cell r="E94" t="str">
            <v>GRA fuel tax revenue</v>
          </cell>
          <cell r="F94">
            <v>0</v>
          </cell>
          <cell r="G94">
            <v>10</v>
          </cell>
          <cell r="H94">
            <v>1</v>
          </cell>
          <cell r="I94" t="str">
            <v>weight</v>
          </cell>
          <cell r="J94"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4" t="str">
            <v>io-model.html</v>
          </cell>
        </row>
        <row r="95">
          <cell r="A95" t="str">
            <v>Government Revenue Accounting</v>
          </cell>
          <cell r="B95" t="str">
            <v>EV Subsidy</v>
          </cell>
          <cell r="C95" t="str">
            <v>GRA for EV Subsidy</v>
          </cell>
          <cell r="E95" t="str">
            <v>GRA EV subsidy</v>
          </cell>
          <cell r="F95">
            <v>0</v>
          </cell>
          <cell r="G95">
            <v>10</v>
          </cell>
          <cell r="H95">
            <v>1</v>
          </cell>
          <cell r="I95" t="str">
            <v>weight</v>
          </cell>
          <cell r="J95"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5" t="str">
            <v>io-model.html</v>
          </cell>
        </row>
        <row r="96">
          <cell r="A96" t="str">
            <v>Government Revenue Accounting</v>
          </cell>
          <cell r="B96" t="str">
            <v>Electricity Generation Subsidy</v>
          </cell>
          <cell r="C96" t="str">
            <v>GRA for Electricity Generation Subsidies</v>
          </cell>
          <cell r="E96" t="str">
            <v>GRA elec gen subsidy</v>
          </cell>
          <cell r="F96">
            <v>0</v>
          </cell>
          <cell r="G96">
            <v>10</v>
          </cell>
          <cell r="H96">
            <v>1</v>
          </cell>
          <cell r="I96" t="str">
            <v>weight</v>
          </cell>
          <cell r="J96"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6" t="str">
            <v>io-model.html</v>
          </cell>
        </row>
        <row r="97">
          <cell r="A97" t="str">
            <v>Government Revenue Accounting</v>
          </cell>
          <cell r="B97" t="str">
            <v>Electricity Capacity Construction Subsidy</v>
          </cell>
          <cell r="C97" t="str">
            <v>GRA for Electricity Capacity Construction Subsidies</v>
          </cell>
          <cell r="E97" t="str">
            <v>GRA elec cap const subsidy</v>
          </cell>
          <cell r="F97">
            <v>0</v>
          </cell>
          <cell r="G97">
            <v>10</v>
          </cell>
          <cell r="H97">
            <v>1</v>
          </cell>
          <cell r="I97" t="str">
            <v>weight</v>
          </cell>
          <cell r="J97"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7" t="str">
            <v>io-model.html</v>
          </cell>
        </row>
        <row r="98">
          <cell r="A98" t="str">
            <v>Government Revenue Accounting</v>
          </cell>
          <cell r="B98" t="str">
            <v>Distributed Solar Subsidy</v>
          </cell>
          <cell r="C98" t="str">
            <v>GRA for Distributed Solar Subsidy</v>
          </cell>
          <cell r="E98" t="str">
            <v>GRA dist solar subsidy</v>
          </cell>
          <cell r="F98">
            <v>0</v>
          </cell>
          <cell r="G98">
            <v>10</v>
          </cell>
          <cell r="H98">
            <v>1</v>
          </cell>
          <cell r="I98" t="str">
            <v>weight</v>
          </cell>
          <cell r="J98"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8" t="str">
            <v>io-model.html</v>
          </cell>
        </row>
        <row r="99">
          <cell r="A99" t="str">
            <v>Government Revenue Accounting</v>
          </cell>
          <cell r="B99" t="str">
            <v>Fuel Subsidy</v>
          </cell>
          <cell r="C99" t="str">
            <v>GRA for Fuel Subsidies</v>
          </cell>
          <cell r="E99" t="str">
            <v>GRA fuel subsidy</v>
          </cell>
          <cell r="F99">
            <v>0</v>
          </cell>
          <cell r="G99">
            <v>10</v>
          </cell>
          <cell r="H99">
            <v>1</v>
          </cell>
          <cell r="I99" t="str">
            <v>weight</v>
          </cell>
          <cell r="J99"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99" t="str">
            <v>io-model.html</v>
          </cell>
        </row>
        <row r="100">
          <cell r="A100" t="str">
            <v>Government Revenue Accounting</v>
          </cell>
          <cell r="B100" t="str">
            <v>National Debt Interest</v>
          </cell>
          <cell r="C100" t="str">
            <v>GRA for National Debt Interest</v>
          </cell>
          <cell r="E100" t="str">
            <v>GRA national debt interest</v>
          </cell>
          <cell r="F100">
            <v>0</v>
          </cell>
          <cell r="G100">
            <v>10</v>
          </cell>
          <cell r="H100">
            <v>1</v>
          </cell>
          <cell r="I100" t="str">
            <v>weight</v>
          </cell>
          <cell r="J100"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0" t="str">
            <v>io-model.html</v>
          </cell>
        </row>
        <row r="101">
          <cell r="A101" t="str">
            <v>Government Revenue Accounting</v>
          </cell>
          <cell r="B101" t="str">
            <v>Remaining Government Cash Flows</v>
          </cell>
          <cell r="C101" t="str">
            <v>GRA for Remaining Government Cash Flow Changes</v>
          </cell>
          <cell r="E101" t="str">
            <v>GRA remaining cash flow changes</v>
          </cell>
          <cell r="F101">
            <v>0</v>
          </cell>
          <cell r="G101">
            <v>10</v>
          </cell>
          <cell r="H101">
            <v>1</v>
          </cell>
          <cell r="I101" t="str">
            <v>weight</v>
          </cell>
          <cell r="J101" t="str">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ell>
          <cell r="K101" t="str">
            <v>io-model.html</v>
          </cell>
        </row>
        <row r="102">
          <cell r="A102" t="str">
            <v>Control Settings</v>
          </cell>
          <cell r="B102" t="str">
            <v>COVID-19 Recession</v>
          </cell>
          <cell r="C102" t="str">
            <v>EGGRA Boolean Use Exogenous GDP Growth Rate Adjustment</v>
          </cell>
          <cell r="E102" t="str">
            <v>settings exogenous GDP adjustment</v>
          </cell>
          <cell r="F102">
            <v>0</v>
          </cell>
          <cell r="G102">
            <v>1</v>
          </cell>
          <cell r="H102">
            <v>1</v>
          </cell>
          <cell r="I102" t="str">
            <v>on/off</v>
          </cell>
          <cell r="J102" t="str">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ell>
        </row>
        <row r="103">
          <cell r="A103" t="str">
            <v>Control Settings</v>
          </cell>
          <cell r="B103" t="str">
            <v>Use 20-Year GWP Values</v>
          </cell>
          <cell r="C103" t="str">
            <v>BUTYGV Boolean Use Twenty Year GWP Values</v>
          </cell>
          <cell r="F103">
            <v>0</v>
          </cell>
          <cell r="G103">
            <v>1</v>
          </cell>
          <cell r="H103">
            <v>1</v>
          </cell>
          <cell r="I103" t="str">
            <v>on/off</v>
          </cell>
          <cell r="J103" t="str">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ell>
        </row>
      </sheetData>
      <sheetData sheetId="2"/>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3" dT="2021-05-24T22:03:35.61" personId="{811026A2-74EF-4287-974D-D90683F22217}" id="{E8911680-E731-4D67-9690-17976D3FED66}">
    <text>Unit varies based on currency in this EPS region</text>
  </threadedComment>
  <threadedComment ref="D75" dT="2020-08-19T00:06:43.00" personId="{811026A2-74EF-4287-974D-D90683F22217}" id="{5B177B48-17FC-4889-93EE-8CEBBC9D67A1}">
    <text>Leave this cell blank.</text>
  </threadedComment>
  <threadedComment ref="D76" dT="2020-08-19T00:06:43.00" personId="{811026A2-74EF-4287-974D-D90683F22217}" id="{FC0E8780-2055-48EE-B42B-F31936B1D4FF}">
    <text>Leave this cell blank.</text>
  </threadedComment>
  <threadedComment ref="D77" dT="2020-08-19T00:06:43.00" personId="{811026A2-74EF-4287-974D-D90683F22217}" id="{9E6238C4-2B41-4F84-9F69-94DEF5E3EB8C}">
    <text>Leave this cell blank.</text>
  </threadedComment>
  <threadedComment ref="E77" dT="2020-08-19T00:06:43.00" personId="{811026A2-74EF-4287-974D-D90683F22217}" id="{6E9F8D40-752E-4116-9D9F-F74F76285640}">
    <text>Leave this cell blank.</text>
  </threadedComment>
  <threadedComment ref="B81" dT="2021-05-24T22:05:02.77" personId="{811026A2-74EF-4287-974D-D90683F22217}" id="{C12E46EA-3F96-434D-AD07-C9DAE30A70F4}">
    <text>Several Vensim variables are grouped under the same policy lever in the web app for this policy.</text>
  </threadedComment>
  <threadedComment ref="B87" dT="2021-05-24T22:19:40.61" personId="{811026A2-74EF-4287-974D-D90683F22217}" id="{A29A373E-8B2B-4B45-BF1E-AC6A2B5F3C17}">
    <text>Several Vensim variables are grouped under the same policy lever in the web app for this policy.</text>
  </threadedComment>
  <threadedComment ref="D92" dT="2020-08-19T00:06:43.00" personId="{811026A2-74EF-4287-974D-D90683F22217}" id="{4879F214-E99D-4D42-8C39-70789BBBC99D}">
    <text>Leave this cell blank.</text>
  </threadedComment>
  <threadedComment ref="D93" dT="2020-08-19T00:06:43.00" personId="{811026A2-74EF-4287-974D-D90683F22217}" id="{29C92E86-4989-4367-A9C0-46D156A7CEBB}">
    <text>Leave this cell blank.</text>
  </threadedComment>
  <threadedComment ref="D94" dT="2020-08-19T00:06:43.00" personId="{811026A2-74EF-4287-974D-D90683F22217}" id="{8C94AB36-0C9D-4D5F-A64A-5E1836200BD4}">
    <text>Leave this cell blank.</text>
  </threadedComment>
  <threadedComment ref="D95" dT="2020-08-19T00:06:43.00" personId="{811026A2-74EF-4287-974D-D90683F22217}" id="{0785BC27-69F5-4B43-8886-6AB6B3A1C38C}">
    <text>Leave this cell blank.</text>
  </threadedComment>
  <threadedComment ref="D96" dT="2020-08-19T00:06:43.00" personId="{811026A2-74EF-4287-974D-D90683F22217}" id="{4E6A3C34-D015-4798-8B15-C2C63B01F6C3}">
    <text>Leave this cell blank.</text>
  </threadedComment>
  <threadedComment ref="D97" dT="2020-08-19T00:06:43.00" personId="{811026A2-74EF-4287-974D-D90683F22217}" id="{7355F6F6-D3AD-4011-944E-FCE1A44D743D}">
    <text>Leave this cell blank.</text>
  </threadedComment>
  <threadedComment ref="D98" dT="2020-08-19T00:06:43.00" personId="{811026A2-74EF-4287-974D-D90683F22217}" id="{52DDC055-DFE6-4C4D-97FC-B38B71C63DF3}">
    <text>Leave this cell blank.</text>
  </threadedComment>
  <threadedComment ref="D99" dT="2020-08-19T00:06:43.00" personId="{811026A2-74EF-4287-974D-D90683F22217}" id="{0EFD8687-3DDE-4CBD-AEA3-EE622A1F5ED4}">
    <text>Leave this cell blank.</text>
  </threadedComment>
  <threadedComment ref="D100" dT="2020-08-19T00:06:43.00" personId="{811026A2-74EF-4287-974D-D90683F22217}" id="{4F677542-9574-41F5-9B11-3E8FA1978897}">
    <text>Leave this cell blank.</text>
  </threadedComment>
  <threadedComment ref="D101" dT="2020-08-19T00:06:43.00" personId="{811026A2-74EF-4287-974D-D90683F22217}" id="{C6EC601F-FF77-423D-9BE3-C8F28EB3F9D6}">
    <text>Leave this cell blank.</text>
  </threadedComment>
  <threadedComment ref="D102" dT="2020-08-19T00:06:43.00" personId="{811026A2-74EF-4287-974D-D90683F22217}" id="{A5E5F926-8C26-4331-A7DC-EFA14653951A}">
    <text>Leave this cell blank.</text>
  </threadedComment>
  <threadedComment ref="E102"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B18" sqref="B18"/>
    </sheetView>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2796</v>
      </c>
    </row>
    <row r="11" spans="1:2" x14ac:dyDescent="0.25">
      <c r="A11" s="41"/>
    </row>
    <row r="12" spans="1:2" x14ac:dyDescent="0.25">
      <c r="A12" t="s">
        <v>109</v>
      </c>
    </row>
    <row r="13" spans="1:2" x14ac:dyDescent="0.25">
      <c r="A13" t="s">
        <v>110</v>
      </c>
    </row>
    <row r="14" spans="1:2" x14ac:dyDescent="0.25">
      <c r="A14" t="s">
        <v>111</v>
      </c>
    </row>
    <row r="16" spans="1:2" x14ac:dyDescent="0.25">
      <c r="A16" s="42" t="s">
        <v>2886</v>
      </c>
      <c r="B16" s="167"/>
    </row>
    <row r="17" spans="1:3" x14ac:dyDescent="0.25">
      <c r="A17" t="s">
        <v>2869</v>
      </c>
      <c r="B17" s="20">
        <f>MAX(PolicyLevers!H:H)</f>
        <v>1833</v>
      </c>
    </row>
    <row r="18" spans="1:3" x14ac:dyDescent="0.25">
      <c r="A18" t="s">
        <v>2885</v>
      </c>
      <c r="B18" s="20" t="str" cm="1">
        <f t="array" ref="B18">IF(MIN(IF(COUNTIF(PolicyLevers!$H$2:$H$1369,PolicyLevers!$H$2:$H$1369)&gt;1,PolicyLevers!$H$2:$H$1369, ""))=0,"No duplicate ID numbers",MIN(IF(COUNTIF(PolicyLevers!$H$2:$H$1369,PolicyLevers!$H$2:$H$1369)&gt;1,PolicyLevers!$H$2:$H$1369, "")))</f>
        <v>No duplicate ID numbers</v>
      </c>
    </row>
    <row r="19" spans="1:3" ht="30" x14ac:dyDescent="0.25">
      <c r="A19" s="1" t="s">
        <v>3026</v>
      </c>
      <c r="B19" s="20" t="str" cm="1">
        <f t="array" ref="B19">IF(MIN(IF((NOT(ISNUMBER(PolicyLevers!$H$2:$H$1369)))*(ISTEXT(PolicyLevers!$I$2:$I$1369)),ROW(PolicyLevers!$H$2:$H$1369)))=0,"No missing ID numbers",MIN(IF((NOT(ISNUMBER(PolicyLevers!$H$2:$H$1369)))*(ISTEXT(PolicyLevers!$I$2:$I$1369)),ROW(PolicyLevers!$H$2:$H$1369))))</f>
        <v>No missing ID numbers</v>
      </c>
    </row>
    <row r="21" spans="1:3" x14ac:dyDescent="0.25">
      <c r="A21" s="42" t="s">
        <v>3287</v>
      </c>
      <c r="B21" s="167"/>
    </row>
    <row r="22" spans="1:3" x14ac:dyDescent="0.25">
      <c r="A22" t="s">
        <v>3281</v>
      </c>
    </row>
    <row r="23" spans="1:3" x14ac:dyDescent="0.25">
      <c r="A23" t="s">
        <v>3282</v>
      </c>
    </row>
    <row r="24" spans="1:3" x14ac:dyDescent="0.25">
      <c r="A24" t="s">
        <v>3283</v>
      </c>
    </row>
    <row r="25" spans="1:3" x14ac:dyDescent="0.25">
      <c r="A25" t="s">
        <v>3284</v>
      </c>
    </row>
    <row r="27" spans="1:3" x14ac:dyDescent="0.25">
      <c r="A27" s="42" t="s">
        <v>3285</v>
      </c>
      <c r="B27" s="167"/>
      <c r="C27" s="167"/>
    </row>
    <row r="28" spans="1:3" x14ac:dyDescent="0.25">
      <c r="A28" t="s">
        <v>2879</v>
      </c>
    </row>
    <row r="29" spans="1:3" x14ac:dyDescent="0.25">
      <c r="A29" t="s">
        <v>2865</v>
      </c>
    </row>
    <row r="30" spans="1:3" x14ac:dyDescent="0.25">
      <c r="A30" t="s">
        <v>2866</v>
      </c>
    </row>
    <row r="31" spans="1:3" x14ac:dyDescent="0.25">
      <c r="A31" t="s">
        <v>2867</v>
      </c>
    </row>
    <row r="32" spans="1:3" x14ac:dyDescent="0.25">
      <c r="A32" t="s">
        <v>2868</v>
      </c>
    </row>
    <row r="34" spans="1:2" x14ac:dyDescent="0.25">
      <c r="A34" t="s">
        <v>2880</v>
      </c>
    </row>
    <row r="35" spans="1:2" x14ac:dyDescent="0.25">
      <c r="A35" t="s">
        <v>2863</v>
      </c>
    </row>
    <row r="36" spans="1:2" x14ac:dyDescent="0.25">
      <c r="A36" t="s">
        <v>2864</v>
      </c>
    </row>
    <row r="38" spans="1:2" x14ac:dyDescent="0.25">
      <c r="A38" t="s">
        <v>2881</v>
      </c>
    </row>
    <row r="39" spans="1:2" x14ac:dyDescent="0.25">
      <c r="A39" t="s">
        <v>2870</v>
      </c>
    </row>
    <row r="40" spans="1:2" x14ac:dyDescent="0.25">
      <c r="A40" t="s">
        <v>2871</v>
      </c>
    </row>
    <row r="42" spans="1:2" x14ac:dyDescent="0.25">
      <c r="A42" t="s">
        <v>2882</v>
      </c>
    </row>
    <row r="43" spans="1:2" x14ac:dyDescent="0.25">
      <c r="A43" t="s">
        <v>2872</v>
      </c>
    </row>
    <row r="44" spans="1:2" x14ac:dyDescent="0.25">
      <c r="A44" t="s">
        <v>2873</v>
      </c>
    </row>
    <row r="46" spans="1:2" x14ac:dyDescent="0.25">
      <c r="A46" s="42" t="s">
        <v>3286</v>
      </c>
      <c r="B46" s="167"/>
    </row>
    <row r="47" spans="1:2" x14ac:dyDescent="0.25">
      <c r="A47" t="s">
        <v>2874</v>
      </c>
    </row>
    <row r="48" spans="1:2" x14ac:dyDescent="0.25">
      <c r="A48" t="s">
        <v>2875</v>
      </c>
    </row>
    <row r="50" spans="1:1" x14ac:dyDescent="0.25">
      <c r="A50" t="s">
        <v>2876</v>
      </c>
    </row>
    <row r="51" spans="1:1" x14ac:dyDescent="0.25">
      <c r="A51" t="s">
        <v>2883</v>
      </c>
    </row>
    <row r="52" spans="1:1" x14ac:dyDescent="0.25">
      <c r="A52" t="s">
        <v>2877</v>
      </c>
    </row>
    <row r="53" spans="1:1" x14ac:dyDescent="0.25">
      <c r="A53" t="s">
        <v>2878</v>
      </c>
    </row>
  </sheetData>
  <conditionalFormatting sqref="B18">
    <cfRule type="containsText" dxfId="8" priority="3" stopIfTrue="1" operator="containsText" text="No duplicate ID numbers">
      <formula>NOT(ISERROR(SEARCH("No duplicate ID numbers",B18)))</formula>
    </cfRule>
    <cfRule type="cellIs" dxfId="7" priority="4" operator="greaterThan">
      <formula>0</formula>
    </cfRule>
  </conditionalFormatting>
  <conditionalFormatting sqref="B19">
    <cfRule type="containsText" dxfId="6" priority="1" stopIfTrue="1" operator="containsText" text="No missing ID numbers">
      <formula>NOT(ISERROR(SEARCH("No missing ID numbers",B19)))</formula>
    </cfRule>
    <cfRule type="cellIs" dxfId="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2"/>
  <sheetViews>
    <sheetView topLeftCell="B1" zoomScale="90" zoomScaleNormal="90" workbookViewId="0">
      <pane ySplit="3" topLeftCell="A31" activePane="bottomLeft" state="frozen"/>
      <selection pane="bottomLeft" activeCell="J33" sqref="J3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3251</v>
      </c>
      <c r="M1"/>
    </row>
    <row r="2" spans="1:14" x14ac:dyDescent="0.25">
      <c r="A2" s="16" t="s">
        <v>3252</v>
      </c>
      <c r="M2"/>
    </row>
    <row r="3" spans="1:14" ht="45" x14ac:dyDescent="0.25">
      <c r="A3" s="45" t="s">
        <v>3</v>
      </c>
      <c r="B3" s="45" t="s">
        <v>0</v>
      </c>
      <c r="C3" s="45" t="s">
        <v>1</v>
      </c>
      <c r="D3" s="46" t="s">
        <v>357</v>
      </c>
      <c r="E3" s="45" t="s">
        <v>2280</v>
      </c>
      <c r="F3" s="275" t="s">
        <v>70</v>
      </c>
      <c r="G3" s="275" t="s">
        <v>71</v>
      </c>
      <c r="H3" s="275" t="s">
        <v>82</v>
      </c>
      <c r="I3" s="45" t="s">
        <v>29</v>
      </c>
      <c r="J3" s="45" t="s">
        <v>2</v>
      </c>
      <c r="K3" s="45" t="s">
        <v>455</v>
      </c>
      <c r="L3" s="45" t="s">
        <v>197</v>
      </c>
      <c r="M3" s="214"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3569</v>
      </c>
      <c r="K4" s="55" t="s">
        <v>2411</v>
      </c>
      <c r="L4" s="2" t="s">
        <v>2410</v>
      </c>
    </row>
    <row r="5" spans="1:14" ht="60" x14ac:dyDescent="0.25">
      <c r="A5" s="2" t="s">
        <v>4</v>
      </c>
      <c r="B5" s="2" t="s">
        <v>2477</v>
      </c>
      <c r="C5" s="1" t="s">
        <v>3579</v>
      </c>
      <c r="D5" s="2" t="s">
        <v>2478</v>
      </c>
      <c r="E5" s="2" t="s">
        <v>2479</v>
      </c>
      <c r="F5" s="177">
        <v>0</v>
      </c>
      <c r="G5" s="387">
        <v>3</v>
      </c>
      <c r="H5" s="387">
        <v>0.1</v>
      </c>
      <c r="I5" s="2" t="s">
        <v>3581</v>
      </c>
      <c r="J5" s="6" t="s">
        <v>3582</v>
      </c>
      <c r="K5" s="2"/>
      <c r="L5" s="2" t="s">
        <v>2727</v>
      </c>
      <c r="M5" s="216" t="s">
        <v>3278</v>
      </c>
    </row>
    <row r="6" spans="1:14" ht="93.75" customHeight="1" x14ac:dyDescent="0.25">
      <c r="A6" s="2" t="s">
        <v>4</v>
      </c>
      <c r="B6" s="2" t="s">
        <v>3576</v>
      </c>
      <c r="C6" s="1" t="s">
        <v>3577</v>
      </c>
      <c r="D6" s="2" t="s">
        <v>2481</v>
      </c>
      <c r="E6" s="1" t="s">
        <v>3580</v>
      </c>
      <c r="F6" s="52">
        <v>0</v>
      </c>
      <c r="G6" s="52">
        <v>1</v>
      </c>
      <c r="H6" s="52">
        <v>0.02</v>
      </c>
      <c r="I6" s="47" t="s">
        <v>2476</v>
      </c>
      <c r="J6" s="47" t="s">
        <v>3578</v>
      </c>
      <c r="K6" s="55"/>
      <c r="L6" s="55" t="s">
        <v>2728</v>
      </c>
      <c r="M6" s="215" t="s">
        <v>2480</v>
      </c>
    </row>
    <row r="7" spans="1:14" ht="90.95" customHeight="1" x14ac:dyDescent="0.25">
      <c r="A7" s="2" t="s">
        <v>4</v>
      </c>
      <c r="B7" s="2" t="s">
        <v>3550</v>
      </c>
      <c r="C7" s="1" t="s">
        <v>3552</v>
      </c>
      <c r="D7" s="2" t="s">
        <v>3554</v>
      </c>
      <c r="E7" s="1" t="s">
        <v>3555</v>
      </c>
      <c r="F7" s="386">
        <v>0</v>
      </c>
      <c r="G7" s="386">
        <v>50000</v>
      </c>
      <c r="H7" s="386">
        <v>100</v>
      </c>
      <c r="I7" s="386" t="s">
        <v>3557</v>
      </c>
      <c r="J7" s="228" t="s">
        <v>3559</v>
      </c>
      <c r="K7" s="55" t="s">
        <v>474</v>
      </c>
      <c r="L7" s="55" t="s">
        <v>475</v>
      </c>
      <c r="M7" s="215" t="s">
        <v>476</v>
      </c>
    </row>
    <row r="8" spans="1:14" ht="90.95" customHeight="1" x14ac:dyDescent="0.25">
      <c r="A8" s="2" t="s">
        <v>4</v>
      </c>
      <c r="B8" s="2" t="s">
        <v>3551</v>
      </c>
      <c r="C8" s="1" t="s">
        <v>3553</v>
      </c>
      <c r="D8" s="2" t="s">
        <v>3554</v>
      </c>
      <c r="E8" s="1" t="s">
        <v>3556</v>
      </c>
      <c r="F8" s="386">
        <v>0</v>
      </c>
      <c r="G8" s="386">
        <v>50000</v>
      </c>
      <c r="H8" s="386">
        <v>100</v>
      </c>
      <c r="I8" s="386" t="s">
        <v>3557</v>
      </c>
      <c r="J8" s="228" t="s">
        <v>3558</v>
      </c>
      <c r="K8" s="55" t="s">
        <v>474</v>
      </c>
      <c r="L8" s="55" t="s">
        <v>475</v>
      </c>
      <c r="M8" s="215"/>
    </row>
    <row r="9" spans="1:14" ht="75" x14ac:dyDescent="0.25">
      <c r="A9" s="1" t="s">
        <v>4</v>
      </c>
      <c r="B9" s="1" t="s">
        <v>11</v>
      </c>
      <c r="C9" s="1" t="s">
        <v>112</v>
      </c>
      <c r="D9" s="44" t="s">
        <v>11</v>
      </c>
      <c r="E9" s="1" t="s">
        <v>2321</v>
      </c>
      <c r="F9" s="50">
        <v>0</v>
      </c>
      <c r="G9" s="50">
        <v>1</v>
      </c>
      <c r="H9" s="51">
        <v>0.02</v>
      </c>
      <c r="I9" s="47" t="s">
        <v>456</v>
      </c>
      <c r="J9" s="47" t="s">
        <v>3379</v>
      </c>
      <c r="K9" s="47" t="s">
        <v>198</v>
      </c>
      <c r="L9" s="6" t="s">
        <v>199</v>
      </c>
      <c r="M9" s="217"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3570</v>
      </c>
      <c r="K10" s="47" t="s">
        <v>200</v>
      </c>
      <c r="L10" s="6" t="s">
        <v>201</v>
      </c>
      <c r="M10" s="217" t="s">
        <v>3254</v>
      </c>
      <c r="N10" s="47" t="s">
        <v>3255</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8" t="s">
        <v>485</v>
      </c>
    </row>
    <row r="12" spans="1:14" ht="180.75" customHeight="1" x14ac:dyDescent="0.25">
      <c r="A12" s="1" t="s">
        <v>4</v>
      </c>
      <c r="B12" s="1" t="s">
        <v>3037</v>
      </c>
      <c r="C12" s="1" t="s">
        <v>3038</v>
      </c>
      <c r="D12" s="1" t="s">
        <v>3037</v>
      </c>
      <c r="E12" s="1" t="s">
        <v>3039</v>
      </c>
      <c r="F12" s="51">
        <v>0</v>
      </c>
      <c r="G12" s="51">
        <f>-ROUND(MaxBoundCalculations!$B$206,2)</f>
        <v>0.26</v>
      </c>
      <c r="H12" s="51">
        <v>0.01</v>
      </c>
      <c r="I12" s="47" t="s">
        <v>3040</v>
      </c>
      <c r="J12" s="47" t="s">
        <v>3566</v>
      </c>
      <c r="K12" s="47" t="s">
        <v>202</v>
      </c>
      <c r="L12" s="6" t="s">
        <v>203</v>
      </c>
      <c r="M12" s="219" t="s">
        <v>3277</v>
      </c>
    </row>
    <row r="13" spans="1:14" ht="409.5" customHeight="1" x14ac:dyDescent="0.25">
      <c r="A13" s="2" t="s">
        <v>4</v>
      </c>
      <c r="B13" s="2" t="s">
        <v>3541</v>
      </c>
      <c r="C13" s="1" t="s">
        <v>3542</v>
      </c>
      <c r="D13" s="2" t="s">
        <v>3543</v>
      </c>
      <c r="E13" s="1" t="s">
        <v>3544</v>
      </c>
      <c r="F13" s="52">
        <v>0</v>
      </c>
      <c r="G13" s="52">
        <v>1</v>
      </c>
      <c r="H13" s="52">
        <v>0.01</v>
      </c>
      <c r="I13" s="47" t="s">
        <v>477</v>
      </c>
      <c r="J13" s="47" t="s">
        <v>3571</v>
      </c>
      <c r="K13" s="55" t="s">
        <v>478</v>
      </c>
      <c r="L13" s="55" t="s">
        <v>479</v>
      </c>
      <c r="M13" s="216" t="s">
        <v>3253</v>
      </c>
    </row>
    <row r="14" spans="1:14" ht="45" x14ac:dyDescent="0.25">
      <c r="A14" s="2" t="s">
        <v>4</v>
      </c>
      <c r="B14" s="2" t="s">
        <v>3547</v>
      </c>
      <c r="C14" s="1" t="s">
        <v>3548</v>
      </c>
      <c r="D14" s="2" t="s">
        <v>3543</v>
      </c>
      <c r="E14" s="1" t="s">
        <v>3545</v>
      </c>
      <c r="F14" s="385">
        <v>0</v>
      </c>
      <c r="G14" s="385">
        <v>1</v>
      </c>
      <c r="H14" s="385">
        <v>1</v>
      </c>
      <c r="I14" s="47" t="s">
        <v>30</v>
      </c>
      <c r="J14" s="47" t="s">
        <v>3546</v>
      </c>
      <c r="K14" s="55"/>
      <c r="L14" s="55"/>
      <c r="M14" s="216"/>
    </row>
    <row r="15" spans="1:14" ht="195" x14ac:dyDescent="0.25">
      <c r="A15" s="1" t="s">
        <v>72</v>
      </c>
      <c r="B15" s="1" t="s">
        <v>15</v>
      </c>
      <c r="C15" s="1" t="s">
        <v>2512</v>
      </c>
      <c r="D15" s="1" t="s">
        <v>15</v>
      </c>
      <c r="E15" s="1" t="s">
        <v>2511</v>
      </c>
      <c r="F15" s="50">
        <v>0</v>
      </c>
      <c r="G15" s="50">
        <v>1</v>
      </c>
      <c r="H15" s="50">
        <v>0.01</v>
      </c>
      <c r="I15" s="47" t="s">
        <v>115</v>
      </c>
      <c r="J15" s="47" t="s">
        <v>3257</v>
      </c>
      <c r="K15" s="47" t="s">
        <v>204</v>
      </c>
      <c r="L15" s="6" t="s">
        <v>205</v>
      </c>
      <c r="M15" s="217" t="s">
        <v>3256</v>
      </c>
    </row>
    <row r="16" spans="1:14" ht="75" x14ac:dyDescent="0.25">
      <c r="A16" s="1" t="s">
        <v>72</v>
      </c>
      <c r="B16" s="1" t="s">
        <v>101</v>
      </c>
      <c r="C16" s="1" t="s">
        <v>313</v>
      </c>
      <c r="D16" s="1" t="s">
        <v>101</v>
      </c>
      <c r="E16" s="1" t="s">
        <v>2318</v>
      </c>
      <c r="F16" s="50">
        <v>0</v>
      </c>
      <c r="G16" s="50">
        <v>0.75</v>
      </c>
      <c r="H16" s="50">
        <v>0.01</v>
      </c>
      <c r="I16" s="47" t="s">
        <v>31</v>
      </c>
      <c r="J16" s="47" t="s">
        <v>3258</v>
      </c>
      <c r="K16" s="47" t="s">
        <v>206</v>
      </c>
      <c r="L16" s="6" t="s">
        <v>207</v>
      </c>
      <c r="M16" s="217"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8" t="s">
        <v>318</v>
      </c>
      <c r="N18" s="6" t="s">
        <v>409</v>
      </c>
    </row>
    <row r="19" spans="1:14" ht="60" x14ac:dyDescent="0.25">
      <c r="A19" s="1" t="s">
        <v>72</v>
      </c>
      <c r="B19" s="1" t="s">
        <v>276</v>
      </c>
      <c r="C19" s="1" t="s">
        <v>3574</v>
      </c>
      <c r="D19" s="44" t="s">
        <v>359</v>
      </c>
      <c r="E19" s="1" t="s">
        <v>2315</v>
      </c>
      <c r="F19" s="1">
        <v>0</v>
      </c>
      <c r="G19" s="50">
        <v>0.5</v>
      </c>
      <c r="H19" s="51">
        <v>0.01</v>
      </c>
      <c r="I19" s="47" t="s">
        <v>279</v>
      </c>
      <c r="J19" s="47" t="s">
        <v>3575</v>
      </c>
      <c r="K19" s="47" t="s">
        <v>277</v>
      </c>
      <c r="L19" s="6" t="s">
        <v>278</v>
      </c>
      <c r="M19" s="218" t="s">
        <v>319</v>
      </c>
      <c r="N19" s="48"/>
    </row>
    <row r="20" spans="1:14" ht="45" x14ac:dyDescent="0.25">
      <c r="A20" s="1" t="s">
        <v>72</v>
      </c>
      <c r="B20" s="1" t="s">
        <v>13</v>
      </c>
      <c r="C20" s="1" t="s">
        <v>128</v>
      </c>
      <c r="D20" s="1" t="s">
        <v>13</v>
      </c>
      <c r="E20" s="1" t="s">
        <v>2314</v>
      </c>
      <c r="F20" s="1">
        <v>0</v>
      </c>
      <c r="G20" s="1">
        <v>1</v>
      </c>
      <c r="H20" s="1">
        <v>1</v>
      </c>
      <c r="I20" s="47" t="s">
        <v>30</v>
      </c>
      <c r="J20" s="47" t="s">
        <v>2978</v>
      </c>
      <c r="K20" s="47" t="s">
        <v>210</v>
      </c>
      <c r="L20" s="6" t="s">
        <v>211</v>
      </c>
      <c r="M20" s="218" t="s">
        <v>75</v>
      </c>
      <c r="N20" s="48"/>
    </row>
    <row r="21" spans="1:14" ht="45" x14ac:dyDescent="0.25">
      <c r="A21" s="1" t="s">
        <v>72</v>
      </c>
      <c r="B21" s="1" t="s">
        <v>2486</v>
      </c>
      <c r="C21" s="1" t="s">
        <v>2485</v>
      </c>
      <c r="D21" s="1" t="s">
        <v>16</v>
      </c>
      <c r="E21" s="1" t="s">
        <v>2313</v>
      </c>
      <c r="F21" s="50">
        <v>0</v>
      </c>
      <c r="G21" s="50">
        <v>0.5</v>
      </c>
      <c r="H21" s="50">
        <v>0.01</v>
      </c>
      <c r="I21" s="47" t="s">
        <v>2487</v>
      </c>
      <c r="J21" s="47" t="s">
        <v>3259</v>
      </c>
      <c r="K21" s="47" t="s">
        <v>212</v>
      </c>
      <c r="L21" s="6" t="s">
        <v>213</v>
      </c>
      <c r="M21" s="217" t="s">
        <v>159</v>
      </c>
    </row>
    <row r="22" spans="1:14" ht="45" x14ac:dyDescent="0.25">
      <c r="A22" s="1" t="s">
        <v>72</v>
      </c>
      <c r="B22" s="1" t="s">
        <v>12</v>
      </c>
      <c r="C22" s="1" t="s">
        <v>6</v>
      </c>
      <c r="D22" s="1" t="s">
        <v>12</v>
      </c>
      <c r="E22" s="1" t="s">
        <v>2312</v>
      </c>
      <c r="F22" s="1">
        <v>0</v>
      </c>
      <c r="G22" s="1">
        <v>1</v>
      </c>
      <c r="H22" s="1">
        <v>1</v>
      </c>
      <c r="I22" s="47" t="s">
        <v>30</v>
      </c>
      <c r="J22" s="47" t="s">
        <v>3260</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3261</v>
      </c>
      <c r="K23" s="47" t="s">
        <v>344</v>
      </c>
      <c r="L23" s="6" t="s">
        <v>345</v>
      </c>
    </row>
    <row r="24" spans="1:14" ht="150" x14ac:dyDescent="0.25">
      <c r="A24" s="1" t="s">
        <v>8</v>
      </c>
      <c r="B24" s="47" t="s">
        <v>3187</v>
      </c>
      <c r="C24" s="1" t="s">
        <v>2773</v>
      </c>
      <c r="D24" s="47" t="s">
        <v>3187</v>
      </c>
      <c r="E24" s="1" t="s">
        <v>2300</v>
      </c>
      <c r="F24" s="50">
        <v>0</v>
      </c>
      <c r="G24" s="51">
        <v>1</v>
      </c>
      <c r="H24" s="51">
        <v>0.01</v>
      </c>
      <c r="I24" s="47" t="s">
        <v>35</v>
      </c>
      <c r="J24" s="47" t="s">
        <v>3024</v>
      </c>
      <c r="K24" s="47" t="s">
        <v>2473</v>
      </c>
      <c r="L24" s="6" t="s">
        <v>2474</v>
      </c>
      <c r="M24" s="218" t="s">
        <v>157</v>
      </c>
    </row>
    <row r="25" spans="1:14" ht="45" x14ac:dyDescent="0.25">
      <c r="A25" s="2" t="s">
        <v>8</v>
      </c>
      <c r="B25" s="2" t="s">
        <v>280</v>
      </c>
      <c r="C25" s="1" t="s">
        <v>283</v>
      </c>
      <c r="D25" s="2" t="s">
        <v>360</v>
      </c>
      <c r="E25" s="1" t="s">
        <v>2310</v>
      </c>
      <c r="F25" s="53">
        <v>-0.5</v>
      </c>
      <c r="G25" s="53">
        <v>1</v>
      </c>
      <c r="H25" s="53">
        <v>0.02</v>
      </c>
      <c r="I25" s="6" t="s">
        <v>284</v>
      </c>
      <c r="J25" s="47" t="s">
        <v>2333</v>
      </c>
      <c r="K25" s="47" t="s">
        <v>286</v>
      </c>
      <c r="L25" s="6" t="s">
        <v>288</v>
      </c>
      <c r="M25" s="218" t="s">
        <v>320</v>
      </c>
    </row>
    <row r="26" spans="1:14" ht="45" x14ac:dyDescent="0.25">
      <c r="A26" s="2" t="s">
        <v>8</v>
      </c>
      <c r="B26" s="2" t="s">
        <v>281</v>
      </c>
      <c r="C26" s="1" t="s">
        <v>282</v>
      </c>
      <c r="D26" s="2" t="s">
        <v>360</v>
      </c>
      <c r="E26" s="1" t="s">
        <v>2309</v>
      </c>
      <c r="F26" s="53">
        <v>-0.5</v>
      </c>
      <c r="G26" s="53">
        <v>1</v>
      </c>
      <c r="H26" s="53">
        <v>0.02</v>
      </c>
      <c r="I26" s="6" t="s">
        <v>285</v>
      </c>
      <c r="J26" s="47" t="s">
        <v>2334</v>
      </c>
      <c r="K26" s="47" t="s">
        <v>287</v>
      </c>
      <c r="L26" s="6" t="s">
        <v>288</v>
      </c>
      <c r="M26" s="218" t="s">
        <v>320</v>
      </c>
    </row>
    <row r="27" spans="1:14" ht="45" x14ac:dyDescent="0.25">
      <c r="A27" s="1" t="s">
        <v>8</v>
      </c>
      <c r="B27" s="1" t="s">
        <v>316</v>
      </c>
      <c r="C27" s="1" t="s">
        <v>315</v>
      </c>
      <c r="D27" s="1" t="s">
        <v>316</v>
      </c>
      <c r="E27" s="1" t="s">
        <v>2308</v>
      </c>
      <c r="F27" s="1">
        <v>0</v>
      </c>
      <c r="G27" s="1">
        <v>1</v>
      </c>
      <c r="H27" s="1">
        <v>1</v>
      </c>
      <c r="I27" s="47" t="s">
        <v>30</v>
      </c>
    </row>
    <row r="28" spans="1:14" ht="60" x14ac:dyDescent="0.25">
      <c r="A28" s="1" t="s">
        <v>8</v>
      </c>
      <c r="B28" s="1" t="s">
        <v>17</v>
      </c>
      <c r="C28" s="1" t="s">
        <v>28</v>
      </c>
      <c r="D28" s="1" t="s">
        <v>17</v>
      </c>
      <c r="E28" s="1" t="s">
        <v>2307</v>
      </c>
      <c r="F28" s="50">
        <v>0</v>
      </c>
      <c r="G28" s="51">
        <v>1</v>
      </c>
      <c r="H28" s="51">
        <v>0.01</v>
      </c>
      <c r="I28" s="47" t="s">
        <v>34</v>
      </c>
      <c r="J28" s="47" t="s">
        <v>2324</v>
      </c>
      <c r="K28" s="47" t="s">
        <v>216</v>
      </c>
      <c r="L28" s="6" t="s">
        <v>217</v>
      </c>
      <c r="M28" s="217" t="s">
        <v>159</v>
      </c>
    </row>
    <row r="29" spans="1:14" ht="105" x14ac:dyDescent="0.25">
      <c r="A29" s="1" t="s">
        <v>8</v>
      </c>
      <c r="B29" s="1" t="s">
        <v>130</v>
      </c>
      <c r="C29" s="1" t="s">
        <v>129</v>
      </c>
      <c r="D29" s="1" t="s">
        <v>130</v>
      </c>
      <c r="E29" s="1" t="s">
        <v>2306</v>
      </c>
      <c r="F29" s="5">
        <v>0</v>
      </c>
      <c r="G29" s="5">
        <v>25000</v>
      </c>
      <c r="H29" s="5">
        <v>500</v>
      </c>
      <c r="I29" s="47" t="s">
        <v>194</v>
      </c>
      <c r="J29" s="47" t="s">
        <v>3262</v>
      </c>
      <c r="K29" s="47" t="s">
        <v>218</v>
      </c>
      <c r="L29" s="6" t="s">
        <v>219</v>
      </c>
      <c r="M29" s="217" t="s">
        <v>153</v>
      </c>
      <c r="N29" s="47" t="s">
        <v>195</v>
      </c>
    </row>
    <row r="30" spans="1:14" ht="60" x14ac:dyDescent="0.25">
      <c r="A30" s="1" t="s">
        <v>8</v>
      </c>
      <c r="B30" s="1" t="s">
        <v>19</v>
      </c>
      <c r="C30" s="1" t="s">
        <v>3020</v>
      </c>
      <c r="D30" s="1" t="s">
        <v>19</v>
      </c>
      <c r="E30" s="1" t="s">
        <v>2305</v>
      </c>
      <c r="F30" s="50">
        <v>0</v>
      </c>
      <c r="G30" s="50">
        <v>1</v>
      </c>
      <c r="H30" s="50">
        <v>0.01</v>
      </c>
      <c r="I30" s="47" t="s">
        <v>34</v>
      </c>
      <c r="J30" s="47" t="s">
        <v>3021</v>
      </c>
      <c r="K30" s="47" t="s">
        <v>220</v>
      </c>
      <c r="L30" s="6" t="s">
        <v>221</v>
      </c>
      <c r="M30" s="217" t="s">
        <v>154</v>
      </c>
      <c r="N30" s="47"/>
    </row>
    <row r="31" spans="1:14" ht="60" x14ac:dyDescent="0.25">
      <c r="A31" s="1" t="s">
        <v>8</v>
      </c>
      <c r="B31" s="1" t="s">
        <v>134</v>
      </c>
      <c r="C31" s="1" t="s">
        <v>294</v>
      </c>
      <c r="D31" s="1" t="s">
        <v>134</v>
      </c>
      <c r="E31" s="1" t="s">
        <v>2304</v>
      </c>
      <c r="F31" s="50">
        <v>0</v>
      </c>
      <c r="G31" s="50">
        <f>ROUND(MaxBoundCalculations!B181,2)</f>
        <v>1.1299999999999999</v>
      </c>
      <c r="H31" s="50">
        <v>0.01</v>
      </c>
      <c r="I31" s="47" t="s">
        <v>135</v>
      </c>
      <c r="J31" s="47" t="s">
        <v>2325</v>
      </c>
      <c r="K31" s="47" t="s">
        <v>222</v>
      </c>
      <c r="L31" s="6" t="s">
        <v>223</v>
      </c>
      <c r="M31" s="217" t="s">
        <v>155</v>
      </c>
      <c r="N31" s="47" t="s">
        <v>414</v>
      </c>
    </row>
    <row r="32" spans="1:14" ht="45" x14ac:dyDescent="0.25">
      <c r="A32" s="1" t="s">
        <v>8</v>
      </c>
      <c r="B32" s="1" t="s">
        <v>3069</v>
      </c>
      <c r="C32" s="1" t="s">
        <v>3070</v>
      </c>
      <c r="D32" s="1" t="s">
        <v>3069</v>
      </c>
      <c r="E32" s="171"/>
      <c r="F32" s="1">
        <v>0</v>
      </c>
      <c r="G32" s="1">
        <v>1</v>
      </c>
      <c r="H32" s="1">
        <v>1</v>
      </c>
      <c r="I32" s="47" t="s">
        <v>30</v>
      </c>
      <c r="J32" s="228" t="s">
        <v>3263</v>
      </c>
    </row>
    <row r="33" spans="1:14" ht="75" x14ac:dyDescent="0.25">
      <c r="A33" s="1" t="s">
        <v>8</v>
      </c>
      <c r="B33" s="1" t="s">
        <v>60</v>
      </c>
      <c r="C33" s="1" t="s">
        <v>131</v>
      </c>
      <c r="D33" s="1" t="s">
        <v>60</v>
      </c>
      <c r="E33" s="171"/>
      <c r="F33" s="1">
        <v>0</v>
      </c>
      <c r="G33" s="1">
        <v>1</v>
      </c>
      <c r="H33" s="1">
        <v>1</v>
      </c>
      <c r="I33" s="47" t="s">
        <v>30</v>
      </c>
      <c r="J33" s="228" t="s">
        <v>3536</v>
      </c>
    </row>
    <row r="34" spans="1:14" ht="45" x14ac:dyDescent="0.25">
      <c r="A34" s="1" t="s">
        <v>8</v>
      </c>
      <c r="B34" s="1" t="s">
        <v>371</v>
      </c>
      <c r="C34" s="1" t="s">
        <v>372</v>
      </c>
      <c r="D34" s="1" t="s">
        <v>371</v>
      </c>
      <c r="E34" s="1" t="s">
        <v>2303</v>
      </c>
      <c r="F34" s="1">
        <v>0</v>
      </c>
      <c r="G34" s="1">
        <v>1</v>
      </c>
      <c r="H34" s="1">
        <v>1</v>
      </c>
      <c r="I34" s="47" t="s">
        <v>30</v>
      </c>
      <c r="J34" s="47"/>
    </row>
    <row r="35" spans="1:14" ht="45" x14ac:dyDescent="0.25">
      <c r="A35" s="1" t="s">
        <v>8</v>
      </c>
      <c r="B35" s="1" t="s">
        <v>2277</v>
      </c>
      <c r="C35" s="1" t="s">
        <v>2276</v>
      </c>
      <c r="D35" s="1" t="s">
        <v>2278</v>
      </c>
      <c r="E35" s="171"/>
      <c r="F35" s="229">
        <v>0</v>
      </c>
      <c r="G35" s="1">
        <v>20</v>
      </c>
      <c r="H35" s="1">
        <v>1</v>
      </c>
      <c r="I35" s="6" t="s">
        <v>132</v>
      </c>
      <c r="J35" s="47" t="s">
        <v>2842</v>
      </c>
      <c r="K35" s="47" t="s">
        <v>224</v>
      </c>
      <c r="L35" s="6" t="s">
        <v>2279</v>
      </c>
      <c r="M35" s="218" t="s">
        <v>156</v>
      </c>
      <c r="N35" s="6" t="s">
        <v>156</v>
      </c>
    </row>
    <row r="36" spans="1:14" ht="165" x14ac:dyDescent="0.25">
      <c r="A36" s="2" t="s">
        <v>8</v>
      </c>
      <c r="B36" s="2" t="s">
        <v>267</v>
      </c>
      <c r="C36" s="1" t="s">
        <v>268</v>
      </c>
      <c r="D36" s="2" t="s">
        <v>267</v>
      </c>
      <c r="E36" s="1" t="s">
        <v>2302</v>
      </c>
      <c r="F36" s="53">
        <v>0</v>
      </c>
      <c r="G36" s="53">
        <v>0.6</v>
      </c>
      <c r="H36" s="53">
        <v>0.01</v>
      </c>
      <c r="I36" s="6" t="s">
        <v>269</v>
      </c>
      <c r="J36" s="47" t="s">
        <v>3621</v>
      </c>
      <c r="K36" s="6" t="s">
        <v>2259</v>
      </c>
      <c r="L36" s="6" t="s">
        <v>270</v>
      </c>
      <c r="M36" s="217" t="s">
        <v>3276</v>
      </c>
    </row>
    <row r="37" spans="1:14" ht="45" x14ac:dyDescent="0.25">
      <c r="A37" s="2" t="s">
        <v>8</v>
      </c>
      <c r="B37" s="49" t="s">
        <v>2347</v>
      </c>
      <c r="C37" s="1" t="s">
        <v>2348</v>
      </c>
      <c r="D37" s="49" t="s">
        <v>2347</v>
      </c>
      <c r="E37" s="2" t="s">
        <v>2349</v>
      </c>
      <c r="F37" s="53">
        <v>0</v>
      </c>
      <c r="G37" s="53">
        <v>0.9</v>
      </c>
      <c r="H37" s="53">
        <v>0.01</v>
      </c>
      <c r="I37" s="6" t="s">
        <v>2350</v>
      </c>
      <c r="J37" s="47" t="s">
        <v>3264</v>
      </c>
      <c r="K37" s="6" t="s">
        <v>2403</v>
      </c>
      <c r="L37" s="6" t="s">
        <v>2402</v>
      </c>
    </row>
    <row r="38" spans="1:14" ht="45" x14ac:dyDescent="0.25">
      <c r="A38" s="2" t="s">
        <v>8</v>
      </c>
      <c r="B38" s="2" t="s">
        <v>264</v>
      </c>
      <c r="C38" s="1" t="s">
        <v>295</v>
      </c>
      <c r="D38" s="2" t="s">
        <v>361</v>
      </c>
      <c r="E38" s="1" t="s">
        <v>2301</v>
      </c>
      <c r="F38" s="53">
        <v>0</v>
      </c>
      <c r="G38" s="53">
        <v>0.4</v>
      </c>
      <c r="H38" s="53">
        <v>0.01</v>
      </c>
      <c r="I38" s="6" t="s">
        <v>265</v>
      </c>
      <c r="J38" s="47" t="s">
        <v>2326</v>
      </c>
      <c r="K38" s="6" t="s">
        <v>2260</v>
      </c>
      <c r="L38" s="6" t="s">
        <v>266</v>
      </c>
      <c r="M38" s="218" t="s">
        <v>321</v>
      </c>
    </row>
    <row r="39" spans="1:14" ht="180" x14ac:dyDescent="0.25">
      <c r="A39" s="2" t="s">
        <v>8</v>
      </c>
      <c r="B39" s="1" t="s">
        <v>2819</v>
      </c>
      <c r="C39" s="1" t="s">
        <v>2821</v>
      </c>
      <c r="D39" s="1" t="s">
        <v>2819</v>
      </c>
      <c r="E39" s="1" t="s">
        <v>2822</v>
      </c>
      <c r="F39" s="53">
        <v>0</v>
      </c>
      <c r="G39" s="53">
        <v>0.95</v>
      </c>
      <c r="H39" s="53">
        <v>0.01</v>
      </c>
      <c r="I39" s="6" t="s">
        <v>2823</v>
      </c>
      <c r="J39" s="47" t="s">
        <v>3265</v>
      </c>
      <c r="K39" s="47" t="s">
        <v>225</v>
      </c>
      <c r="L39" s="6"/>
      <c r="M39" s="217" t="s">
        <v>3275</v>
      </c>
    </row>
    <row r="40" spans="1:14" ht="195" x14ac:dyDescent="0.25">
      <c r="A40" s="1" t="s">
        <v>8</v>
      </c>
      <c r="B40" s="1" t="s">
        <v>18</v>
      </c>
      <c r="C40" s="1" t="s">
        <v>133</v>
      </c>
      <c r="D40" s="1" t="s">
        <v>18</v>
      </c>
      <c r="E40" s="1" t="s">
        <v>2820</v>
      </c>
      <c r="F40" s="2">
        <v>0</v>
      </c>
      <c r="G40" s="2">
        <v>60</v>
      </c>
      <c r="H40" s="2">
        <v>1</v>
      </c>
      <c r="I40" s="211" t="str">
        <f>UnitControlCenter!$B$49</f>
        <v>$/MWh</v>
      </c>
      <c r="J40" s="47" t="s">
        <v>3266</v>
      </c>
      <c r="K40" s="47" t="s">
        <v>225</v>
      </c>
      <c r="L40" s="6" t="s">
        <v>226</v>
      </c>
      <c r="M40" s="217" t="s">
        <v>158</v>
      </c>
    </row>
    <row r="41" spans="1:14" ht="45" x14ac:dyDescent="0.25">
      <c r="A41" s="1" t="s">
        <v>8</v>
      </c>
      <c r="B41" s="1" t="s">
        <v>3600</v>
      </c>
      <c r="C41" s="1" t="s">
        <v>3601</v>
      </c>
      <c r="D41" s="1" t="s">
        <v>3602</v>
      </c>
      <c r="E41" s="1" t="s">
        <v>3603</v>
      </c>
      <c r="F41" s="2">
        <v>0</v>
      </c>
      <c r="G41" s="2">
        <v>100</v>
      </c>
      <c r="H41" s="2">
        <v>1</v>
      </c>
      <c r="I41" s="2" t="s">
        <v>3604</v>
      </c>
      <c r="J41" s="47" t="s">
        <v>3605</v>
      </c>
      <c r="K41" s="47"/>
      <c r="L41" s="6"/>
      <c r="M41" s="388" t="s">
        <v>3606</v>
      </c>
    </row>
    <row r="42" spans="1:14" ht="105" x14ac:dyDescent="0.25">
      <c r="A42" s="1" t="s">
        <v>9</v>
      </c>
      <c r="B42" s="1" t="s">
        <v>3296</v>
      </c>
      <c r="C42" s="1" t="s">
        <v>3249</v>
      </c>
      <c r="D42" s="1" t="s">
        <v>3296</v>
      </c>
      <c r="E42" s="1" t="s">
        <v>3250</v>
      </c>
      <c r="F42" s="53">
        <v>0</v>
      </c>
      <c r="G42" s="53">
        <v>0.5</v>
      </c>
      <c r="H42" s="53">
        <v>0.01</v>
      </c>
      <c r="I42" s="6" t="s">
        <v>3248</v>
      </c>
      <c r="J42" s="47" t="s">
        <v>3297</v>
      </c>
    </row>
    <row r="43" spans="1:14" ht="75" x14ac:dyDescent="0.25">
      <c r="A43" s="1" t="s">
        <v>9</v>
      </c>
      <c r="B43" s="1" t="s">
        <v>27</v>
      </c>
      <c r="C43" s="1" t="s">
        <v>3072</v>
      </c>
      <c r="D43" s="1" t="s">
        <v>3073</v>
      </c>
      <c r="E43" s="1" t="s">
        <v>3071</v>
      </c>
      <c r="F43" s="50">
        <v>0</v>
      </c>
      <c r="G43" s="51">
        <v>1</v>
      </c>
      <c r="H43" s="51">
        <v>0.01</v>
      </c>
      <c r="I43" s="47" t="s">
        <v>2848</v>
      </c>
      <c r="J43" s="47" t="s">
        <v>3074</v>
      </c>
      <c r="K43" s="47" t="s">
        <v>252</v>
      </c>
      <c r="L43" s="6" t="s">
        <v>253</v>
      </c>
    </row>
    <row r="44" spans="1:14" ht="30" x14ac:dyDescent="0.25">
      <c r="A44" s="1" t="s">
        <v>9</v>
      </c>
      <c r="B44" s="1" t="s">
        <v>21</v>
      </c>
      <c r="C44" s="1" t="s">
        <v>2801</v>
      </c>
      <c r="D44" s="1" t="s">
        <v>21</v>
      </c>
      <c r="E44" s="1" t="s">
        <v>2802</v>
      </c>
      <c r="F44" s="50">
        <v>0</v>
      </c>
      <c r="G44" s="51">
        <v>1</v>
      </c>
      <c r="H44" s="51">
        <v>0.01</v>
      </c>
      <c r="I44" s="47" t="s">
        <v>34</v>
      </c>
      <c r="J44" s="47" t="s">
        <v>2415</v>
      </c>
      <c r="K44" s="47" t="s">
        <v>227</v>
      </c>
      <c r="L44" s="6" t="s">
        <v>228</v>
      </c>
      <c r="M44" s="217" t="s">
        <v>2416</v>
      </c>
    </row>
    <row r="45" spans="1:14" ht="60" x14ac:dyDescent="0.25">
      <c r="A45" s="1" t="s">
        <v>9</v>
      </c>
      <c r="B45" s="1" t="s">
        <v>25</v>
      </c>
      <c r="C45" s="1" t="s">
        <v>296</v>
      </c>
      <c r="D45" s="1" t="s">
        <v>25</v>
      </c>
      <c r="E45" s="1" t="s">
        <v>2299</v>
      </c>
      <c r="F45" s="50">
        <v>0</v>
      </c>
      <c r="G45" s="51">
        <v>1</v>
      </c>
      <c r="H45" s="51">
        <v>0.01</v>
      </c>
      <c r="I45" s="47" t="s">
        <v>34</v>
      </c>
      <c r="J45" s="47" t="s">
        <v>2327</v>
      </c>
      <c r="K45" s="47" t="s">
        <v>229</v>
      </c>
      <c r="L45" s="6" t="s">
        <v>230</v>
      </c>
      <c r="M45" s="217" t="s">
        <v>159</v>
      </c>
    </row>
    <row r="46" spans="1:14" ht="60" x14ac:dyDescent="0.25">
      <c r="A46" s="1" t="s">
        <v>9</v>
      </c>
      <c r="B46" s="1" t="s">
        <v>23</v>
      </c>
      <c r="C46" s="1" t="s">
        <v>59</v>
      </c>
      <c r="D46" s="1" t="s">
        <v>23</v>
      </c>
      <c r="E46" s="1" t="s">
        <v>2298</v>
      </c>
      <c r="F46" s="50">
        <v>0</v>
      </c>
      <c r="G46" s="51">
        <v>1</v>
      </c>
      <c r="H46" s="51">
        <v>0.01</v>
      </c>
      <c r="I46" s="47" t="s">
        <v>34</v>
      </c>
      <c r="J46" s="47" t="s">
        <v>2328</v>
      </c>
      <c r="K46" s="47" t="s">
        <v>231</v>
      </c>
      <c r="L46" s="6" t="s">
        <v>232</v>
      </c>
      <c r="M46" s="217" t="s">
        <v>159</v>
      </c>
    </row>
    <row r="47" spans="1:14" ht="60" x14ac:dyDescent="0.25">
      <c r="A47" s="1" t="s">
        <v>9</v>
      </c>
      <c r="B47" s="1" t="s">
        <v>102</v>
      </c>
      <c r="C47" s="1" t="s">
        <v>297</v>
      </c>
      <c r="D47" s="1" t="s">
        <v>102</v>
      </c>
      <c r="E47" s="1" t="s">
        <v>2297</v>
      </c>
      <c r="F47" s="51">
        <v>0</v>
      </c>
      <c r="G47" s="51">
        <v>0.25</v>
      </c>
      <c r="H47" s="51">
        <v>0.01</v>
      </c>
      <c r="I47" s="47" t="s">
        <v>31</v>
      </c>
      <c r="J47" s="47" t="s">
        <v>3078</v>
      </c>
      <c r="K47" s="47" t="s">
        <v>233</v>
      </c>
      <c r="L47" s="6" t="s">
        <v>234</v>
      </c>
      <c r="M47" s="218" t="s">
        <v>2272</v>
      </c>
      <c r="N47" s="6" t="s">
        <v>2272</v>
      </c>
    </row>
    <row r="48" spans="1:14" ht="60" x14ac:dyDescent="0.25">
      <c r="A48" s="1" t="s">
        <v>9</v>
      </c>
      <c r="B48" s="1" t="s">
        <v>24</v>
      </c>
      <c r="C48" s="1" t="s">
        <v>298</v>
      </c>
      <c r="D48" s="1" t="s">
        <v>24</v>
      </c>
      <c r="E48" s="1" t="s">
        <v>2296</v>
      </c>
      <c r="F48" s="50">
        <v>0</v>
      </c>
      <c r="G48" s="51">
        <v>1</v>
      </c>
      <c r="H48" s="51">
        <v>0.01</v>
      </c>
      <c r="I48" s="47" t="s">
        <v>34</v>
      </c>
      <c r="J48" s="47" t="s">
        <v>2329</v>
      </c>
      <c r="K48" s="47" t="s">
        <v>235</v>
      </c>
      <c r="L48" s="6" t="s">
        <v>236</v>
      </c>
      <c r="M48" s="217" t="s">
        <v>159</v>
      </c>
    </row>
    <row r="49" spans="1:14" ht="105" x14ac:dyDescent="0.25">
      <c r="A49" s="1" t="s">
        <v>9</v>
      </c>
      <c r="B49" s="1" t="s">
        <v>3401</v>
      </c>
      <c r="C49" s="1" t="s">
        <v>3399</v>
      </c>
      <c r="D49" s="1" t="s">
        <v>2720</v>
      </c>
      <c r="E49" s="1" t="s">
        <v>3405</v>
      </c>
      <c r="F49" s="50">
        <v>0</v>
      </c>
      <c r="G49" s="50">
        <v>1</v>
      </c>
      <c r="H49" s="51">
        <v>0.01</v>
      </c>
      <c r="I49" s="47" t="s">
        <v>2436</v>
      </c>
      <c r="J49" s="47" t="s">
        <v>3400</v>
      </c>
      <c r="K49" s="47" t="s">
        <v>237</v>
      </c>
      <c r="L49" s="6" t="s">
        <v>2734</v>
      </c>
      <c r="M49" s="217"/>
    </row>
    <row r="50" spans="1:14" ht="105" x14ac:dyDescent="0.25">
      <c r="A50" s="1" t="s">
        <v>9</v>
      </c>
      <c r="B50" s="1" t="s">
        <v>3402</v>
      </c>
      <c r="C50" s="1" t="s">
        <v>3403</v>
      </c>
      <c r="D50" s="1" t="s">
        <v>2720</v>
      </c>
      <c r="E50" s="1" t="s">
        <v>3404</v>
      </c>
      <c r="F50" s="50">
        <v>0</v>
      </c>
      <c r="G50" s="50">
        <v>1</v>
      </c>
      <c r="H50" s="51">
        <v>0.01</v>
      </c>
      <c r="I50" s="47" t="s">
        <v>2436</v>
      </c>
      <c r="J50" s="47" t="s">
        <v>3406</v>
      </c>
      <c r="K50" s="47" t="s">
        <v>237</v>
      </c>
      <c r="L50" s="6" t="s">
        <v>2734</v>
      </c>
      <c r="M50" s="217"/>
    </row>
    <row r="51" spans="1:14" ht="45" x14ac:dyDescent="0.25">
      <c r="A51" s="2" t="s">
        <v>9</v>
      </c>
      <c r="B51" s="2" t="s">
        <v>2806</v>
      </c>
      <c r="C51" s="1" t="s">
        <v>2809</v>
      </c>
      <c r="D51" s="2" t="s">
        <v>2813</v>
      </c>
      <c r="E51" s="2" t="s">
        <v>2814</v>
      </c>
      <c r="F51" s="52">
        <v>0</v>
      </c>
      <c r="G51" s="53">
        <v>1</v>
      </c>
      <c r="H51" s="53">
        <v>0.01</v>
      </c>
      <c r="I51" s="6" t="s">
        <v>34</v>
      </c>
      <c r="J51" s="6" t="s">
        <v>3338</v>
      </c>
      <c r="K51" s="6" t="s">
        <v>2274</v>
      </c>
      <c r="L51" s="6" t="s">
        <v>2275</v>
      </c>
      <c r="M51" s="218" t="s">
        <v>159</v>
      </c>
    </row>
    <row r="52" spans="1:14" ht="45" x14ac:dyDescent="0.25">
      <c r="A52" s="2" t="s">
        <v>9</v>
      </c>
      <c r="B52" s="2" t="s">
        <v>2807</v>
      </c>
      <c r="C52" s="1" t="s">
        <v>2810</v>
      </c>
      <c r="D52" s="2" t="s">
        <v>2813</v>
      </c>
      <c r="E52" s="2" t="s">
        <v>2815</v>
      </c>
      <c r="F52" s="52">
        <v>0</v>
      </c>
      <c r="G52" s="53">
        <v>1</v>
      </c>
      <c r="H52" s="53">
        <v>0.01</v>
      </c>
      <c r="I52" s="6" t="s">
        <v>34</v>
      </c>
      <c r="J52" s="6" t="s">
        <v>3340</v>
      </c>
      <c r="K52" s="6" t="s">
        <v>2274</v>
      </c>
      <c r="L52" s="6" t="s">
        <v>2275</v>
      </c>
      <c r="M52" s="218"/>
    </row>
    <row r="53" spans="1:14" ht="45" x14ac:dyDescent="0.25">
      <c r="A53" s="2" t="s">
        <v>9</v>
      </c>
      <c r="B53" s="2" t="s">
        <v>2808</v>
      </c>
      <c r="C53" s="1" t="s">
        <v>2811</v>
      </c>
      <c r="D53" s="2" t="s">
        <v>2813</v>
      </c>
      <c r="E53" s="2" t="s">
        <v>2816</v>
      </c>
      <c r="F53" s="52">
        <v>0</v>
      </c>
      <c r="G53" s="53">
        <v>1</v>
      </c>
      <c r="H53" s="53">
        <v>0.01</v>
      </c>
      <c r="I53" s="6" t="s">
        <v>34</v>
      </c>
      <c r="J53" s="6" t="s">
        <v>3339</v>
      </c>
      <c r="K53" s="6" t="s">
        <v>2274</v>
      </c>
      <c r="L53" s="6" t="s">
        <v>2275</v>
      </c>
      <c r="M53" s="218"/>
    </row>
    <row r="54" spans="1:14" ht="45" x14ac:dyDescent="0.25">
      <c r="A54" s="2" t="s">
        <v>9</v>
      </c>
      <c r="B54" s="2" t="s">
        <v>2818</v>
      </c>
      <c r="C54" s="1" t="s">
        <v>2812</v>
      </c>
      <c r="D54" s="2" t="s">
        <v>2813</v>
      </c>
      <c r="E54" s="2" t="s">
        <v>2817</v>
      </c>
      <c r="F54" s="52">
        <v>0</v>
      </c>
      <c r="G54" s="53">
        <v>1</v>
      </c>
      <c r="H54" s="53">
        <v>0.01</v>
      </c>
      <c r="I54" s="6" t="s">
        <v>34</v>
      </c>
      <c r="J54" s="6" t="s">
        <v>3447</v>
      </c>
      <c r="K54" s="6" t="s">
        <v>2274</v>
      </c>
      <c r="L54" s="6" t="s">
        <v>2275</v>
      </c>
      <c r="M54" s="218"/>
    </row>
    <row r="55" spans="1:14" ht="195" x14ac:dyDescent="0.25">
      <c r="A55" s="1" t="s">
        <v>9</v>
      </c>
      <c r="B55" s="1" t="s">
        <v>2461</v>
      </c>
      <c r="C55" s="1" t="s">
        <v>2460</v>
      </c>
      <c r="D55" s="1" t="s">
        <v>2461</v>
      </c>
      <c r="E55" s="1" t="s">
        <v>2463</v>
      </c>
      <c r="F55" s="50">
        <v>0</v>
      </c>
      <c r="G55" s="51">
        <v>1</v>
      </c>
      <c r="H55" s="51">
        <v>0.01</v>
      </c>
      <c r="I55" s="47" t="s">
        <v>2464</v>
      </c>
      <c r="J55" s="47" t="s">
        <v>3267</v>
      </c>
      <c r="K55" s="47"/>
      <c r="L55" s="6" t="s">
        <v>2729</v>
      </c>
      <c r="M55" s="217" t="s">
        <v>3274</v>
      </c>
    </row>
    <row r="56" spans="1:14" ht="60" x14ac:dyDescent="0.25">
      <c r="A56" s="1" t="s">
        <v>9</v>
      </c>
      <c r="B56" s="1" t="s">
        <v>22</v>
      </c>
      <c r="C56" s="1" t="s">
        <v>299</v>
      </c>
      <c r="D56" s="44" t="s">
        <v>362</v>
      </c>
      <c r="E56" s="1" t="s">
        <v>2295</v>
      </c>
      <c r="F56" s="50">
        <v>0</v>
      </c>
      <c r="G56" s="51">
        <v>1</v>
      </c>
      <c r="H56" s="51">
        <v>0.01</v>
      </c>
      <c r="I56" s="47" t="s">
        <v>34</v>
      </c>
      <c r="J56" s="47" t="s">
        <v>3268</v>
      </c>
      <c r="K56" s="47" t="s">
        <v>238</v>
      </c>
      <c r="L56" s="6" t="s">
        <v>239</v>
      </c>
      <c r="M56" s="217"/>
    </row>
    <row r="57" spans="1:14" ht="60" x14ac:dyDescent="0.25">
      <c r="A57" s="1" t="s">
        <v>9</v>
      </c>
      <c r="B57" s="1" t="s">
        <v>20</v>
      </c>
      <c r="C57" s="1" t="s">
        <v>300</v>
      </c>
      <c r="D57" s="44" t="s">
        <v>362</v>
      </c>
      <c r="E57" s="1" t="s">
        <v>2294</v>
      </c>
      <c r="F57" s="50">
        <v>0</v>
      </c>
      <c r="G57" s="51">
        <v>1</v>
      </c>
      <c r="H57" s="51">
        <v>0.01</v>
      </c>
      <c r="I57" s="47" t="s">
        <v>34</v>
      </c>
      <c r="J57" s="47" t="s">
        <v>3269</v>
      </c>
      <c r="K57" s="47" t="s">
        <v>240</v>
      </c>
      <c r="L57" s="6" t="s">
        <v>241</v>
      </c>
      <c r="M57" s="217"/>
    </row>
    <row r="58" spans="1:14" ht="30" x14ac:dyDescent="0.25">
      <c r="A58" s="1" t="s">
        <v>9</v>
      </c>
      <c r="B58" s="1" t="s">
        <v>3304</v>
      </c>
      <c r="C58" s="1" t="s">
        <v>3305</v>
      </c>
      <c r="D58" s="1" t="s">
        <v>3304</v>
      </c>
      <c r="E58" s="1" t="s">
        <v>3306</v>
      </c>
      <c r="F58" s="50">
        <v>0</v>
      </c>
      <c r="G58" s="51">
        <v>1</v>
      </c>
      <c r="H58" s="51">
        <v>0.01</v>
      </c>
      <c r="I58" s="47" t="s">
        <v>34</v>
      </c>
      <c r="J58" s="47" t="s">
        <v>3307</v>
      </c>
      <c r="K58" s="47"/>
      <c r="L58" s="6"/>
      <c r="M58" s="217"/>
    </row>
    <row r="59" spans="1:14" ht="75" x14ac:dyDescent="0.25">
      <c r="A59" s="1" t="s">
        <v>9</v>
      </c>
      <c r="B59" s="1" t="s">
        <v>2516</v>
      </c>
      <c r="C59" s="1" t="s">
        <v>2517</v>
      </c>
      <c r="D59" s="1" t="s">
        <v>2517</v>
      </c>
      <c r="E59" s="1" t="s">
        <v>2518</v>
      </c>
      <c r="F59" s="50">
        <v>0</v>
      </c>
      <c r="G59" s="51">
        <v>1</v>
      </c>
      <c r="H59" s="51">
        <v>0.01</v>
      </c>
      <c r="I59" s="47" t="s">
        <v>2519</v>
      </c>
      <c r="J59" s="47" t="s">
        <v>3270</v>
      </c>
      <c r="K59" s="47"/>
      <c r="L59" s="6" t="s">
        <v>2730</v>
      </c>
      <c r="M59" s="217" t="s">
        <v>159</v>
      </c>
    </row>
    <row r="60" spans="1:14" ht="60" x14ac:dyDescent="0.25">
      <c r="A60" s="1" t="s">
        <v>137</v>
      </c>
      <c r="B60" s="1" t="s">
        <v>139</v>
      </c>
      <c r="C60" s="1" t="s">
        <v>445</v>
      </c>
      <c r="D60" s="1" t="s">
        <v>139</v>
      </c>
      <c r="E60" s="1" t="s">
        <v>2293</v>
      </c>
      <c r="F60" s="50">
        <v>0</v>
      </c>
      <c r="G60" s="51">
        <v>1</v>
      </c>
      <c r="H60" s="51">
        <v>0.01</v>
      </c>
      <c r="I60" s="47" t="s">
        <v>34</v>
      </c>
      <c r="J60" s="47" t="s">
        <v>3388</v>
      </c>
      <c r="K60" s="47" t="s">
        <v>242</v>
      </c>
      <c r="L60" s="6" t="s">
        <v>243</v>
      </c>
      <c r="M60" s="217" t="s">
        <v>159</v>
      </c>
      <c r="N60" s="47" t="s">
        <v>192</v>
      </c>
    </row>
    <row r="61" spans="1:14" ht="45" x14ac:dyDescent="0.25">
      <c r="A61" s="1" t="s">
        <v>137</v>
      </c>
      <c r="B61" s="1" t="s">
        <v>271</v>
      </c>
      <c r="C61" s="1" t="s">
        <v>452</v>
      </c>
      <c r="D61" s="1" t="s">
        <v>271</v>
      </c>
      <c r="E61" s="1" t="s">
        <v>2292</v>
      </c>
      <c r="F61" s="50">
        <v>0</v>
      </c>
      <c r="G61" s="51">
        <v>1</v>
      </c>
      <c r="H61" s="51">
        <v>0.01</v>
      </c>
      <c r="I61" s="47" t="s">
        <v>34</v>
      </c>
      <c r="J61" s="47" t="s">
        <v>3389</v>
      </c>
      <c r="K61" s="47" t="s">
        <v>326</v>
      </c>
      <c r="L61" s="6" t="s">
        <v>327</v>
      </c>
      <c r="M61" s="217"/>
      <c r="N61" s="47"/>
    </row>
    <row r="62" spans="1:14" ht="45" x14ac:dyDescent="0.25">
      <c r="A62" s="1" t="s">
        <v>137</v>
      </c>
      <c r="B62" s="1" t="s">
        <v>3525</v>
      </c>
      <c r="C62" s="1" t="s">
        <v>449</v>
      </c>
      <c r="D62" s="1" t="s">
        <v>3525</v>
      </c>
      <c r="E62" s="1" t="s">
        <v>2291</v>
      </c>
      <c r="F62" s="50">
        <v>0</v>
      </c>
      <c r="G62" s="51">
        <v>1</v>
      </c>
      <c r="H62" s="51">
        <v>0.01</v>
      </c>
      <c r="I62" s="47" t="s">
        <v>34</v>
      </c>
      <c r="J62" s="47" t="s">
        <v>3526</v>
      </c>
      <c r="K62" s="47"/>
      <c r="L62" s="6" t="s">
        <v>2735</v>
      </c>
      <c r="M62" s="217" t="s">
        <v>3527</v>
      </c>
      <c r="N62" s="47"/>
    </row>
    <row r="63" spans="1:14" ht="30" x14ac:dyDescent="0.25">
      <c r="A63" s="1" t="s">
        <v>137</v>
      </c>
      <c r="B63" s="1" t="s">
        <v>193</v>
      </c>
      <c r="C63" s="1" t="s">
        <v>446</v>
      </c>
      <c r="D63" s="1" t="s">
        <v>193</v>
      </c>
      <c r="E63" s="1" t="s">
        <v>2290</v>
      </c>
      <c r="F63" s="50">
        <v>0</v>
      </c>
      <c r="G63" s="51">
        <v>1</v>
      </c>
      <c r="H63" s="51">
        <v>0.01</v>
      </c>
      <c r="I63" s="47" t="s">
        <v>34</v>
      </c>
      <c r="J63" s="47" t="s">
        <v>2330</v>
      </c>
      <c r="K63" s="47" t="s">
        <v>244</v>
      </c>
      <c r="L63" s="6" t="s">
        <v>245</v>
      </c>
      <c r="M63" s="217" t="s">
        <v>159</v>
      </c>
      <c r="N63" s="47"/>
    </row>
    <row r="64" spans="1:14" ht="45" x14ac:dyDescent="0.25">
      <c r="A64" s="1" t="s">
        <v>137</v>
      </c>
      <c r="B64" s="1" t="s">
        <v>2803</v>
      </c>
      <c r="C64" s="1" t="s">
        <v>2804</v>
      </c>
      <c r="D64" s="1" t="s">
        <v>2803</v>
      </c>
      <c r="E64" s="1" t="s">
        <v>2805</v>
      </c>
      <c r="F64" s="50">
        <v>0</v>
      </c>
      <c r="G64" s="51">
        <v>1</v>
      </c>
      <c r="H64" s="51">
        <v>0.01</v>
      </c>
      <c r="I64" s="47" t="s">
        <v>34</v>
      </c>
      <c r="J64" s="47" t="s">
        <v>3450</v>
      </c>
      <c r="K64" s="47" t="s">
        <v>246</v>
      </c>
      <c r="L64" s="6" t="s">
        <v>247</v>
      </c>
      <c r="M64" s="217" t="s">
        <v>159</v>
      </c>
      <c r="N64" s="47"/>
    </row>
    <row r="65" spans="1:14" ht="45" x14ac:dyDescent="0.25">
      <c r="A65" s="1" t="s">
        <v>137</v>
      </c>
      <c r="B65" s="1" t="s">
        <v>3528</v>
      </c>
      <c r="C65" s="1" t="s">
        <v>3448</v>
      </c>
      <c r="D65" s="1" t="s">
        <v>3528</v>
      </c>
      <c r="E65" s="1" t="s">
        <v>3449</v>
      </c>
      <c r="F65" s="50">
        <v>0</v>
      </c>
      <c r="G65" s="51">
        <v>1</v>
      </c>
      <c r="H65" s="51">
        <v>0.01</v>
      </c>
      <c r="I65" s="47" t="s">
        <v>34</v>
      </c>
      <c r="J65" s="47" t="s">
        <v>3529</v>
      </c>
      <c r="K65" s="47"/>
      <c r="L65" s="6"/>
      <c r="M65" s="217"/>
      <c r="N65" s="47"/>
    </row>
    <row r="66" spans="1:14" ht="45" x14ac:dyDescent="0.25">
      <c r="A66" s="1" t="s">
        <v>137</v>
      </c>
      <c r="B66" s="1" t="s">
        <v>140</v>
      </c>
      <c r="C66" s="1" t="s">
        <v>447</v>
      </c>
      <c r="D66" s="1" t="s">
        <v>140</v>
      </c>
      <c r="E66" s="1" t="s">
        <v>2289</v>
      </c>
      <c r="F66" s="50">
        <v>0</v>
      </c>
      <c r="G66" s="51">
        <v>1</v>
      </c>
      <c r="H66" s="51">
        <v>0.01</v>
      </c>
      <c r="I66" s="47" t="s">
        <v>34</v>
      </c>
      <c r="J66" s="47" t="s">
        <v>3390</v>
      </c>
      <c r="K66" s="47" t="s">
        <v>248</v>
      </c>
      <c r="L66" s="6" t="s">
        <v>249</v>
      </c>
      <c r="M66" s="217" t="s">
        <v>159</v>
      </c>
      <c r="N66" s="47"/>
    </row>
    <row r="67" spans="1:14" ht="30" x14ac:dyDescent="0.25">
      <c r="A67" s="1" t="s">
        <v>137</v>
      </c>
      <c r="B67" s="1" t="s">
        <v>138</v>
      </c>
      <c r="C67" s="1" t="s">
        <v>2837</v>
      </c>
      <c r="D67" s="1" t="s">
        <v>138</v>
      </c>
      <c r="E67" s="1" t="s">
        <v>2288</v>
      </c>
      <c r="F67" s="50">
        <v>0</v>
      </c>
      <c r="G67" s="51">
        <v>1</v>
      </c>
      <c r="H67" s="51">
        <v>0.01</v>
      </c>
      <c r="I67" s="47" t="s">
        <v>34</v>
      </c>
      <c r="J67" s="47" t="s">
        <v>2824</v>
      </c>
      <c r="K67" s="47" t="s">
        <v>250</v>
      </c>
      <c r="L67" s="6" t="s">
        <v>251</v>
      </c>
      <c r="M67" s="217" t="s">
        <v>159</v>
      </c>
      <c r="N67" s="47"/>
    </row>
    <row r="68" spans="1:14" ht="45" x14ac:dyDescent="0.25">
      <c r="A68" s="1" t="s">
        <v>137</v>
      </c>
      <c r="B68" s="1" t="s">
        <v>3522</v>
      </c>
      <c r="C68" s="1" t="s">
        <v>448</v>
      </c>
      <c r="D68" s="1" t="s">
        <v>3522</v>
      </c>
      <c r="E68" s="1" t="s">
        <v>2287</v>
      </c>
      <c r="F68" s="50">
        <v>0</v>
      </c>
      <c r="G68" s="51">
        <v>1</v>
      </c>
      <c r="H68" s="51">
        <v>0.01</v>
      </c>
      <c r="I68" s="47" t="s">
        <v>34</v>
      </c>
      <c r="J68" s="47" t="s">
        <v>3523</v>
      </c>
      <c r="K68" s="47"/>
      <c r="L68" s="6" t="s">
        <v>2736</v>
      </c>
      <c r="M68" s="217" t="s">
        <v>3524</v>
      </c>
      <c r="N68" s="47"/>
    </row>
    <row r="69" spans="1:14" ht="105" x14ac:dyDescent="0.25">
      <c r="A69" s="1" t="s">
        <v>137</v>
      </c>
      <c r="B69" s="1" t="s">
        <v>2465</v>
      </c>
      <c r="C69" s="1" t="s">
        <v>2466</v>
      </c>
      <c r="D69" s="1" t="s">
        <v>2465</v>
      </c>
      <c r="E69" s="1" t="s">
        <v>2467</v>
      </c>
      <c r="F69" s="50">
        <v>0</v>
      </c>
      <c r="G69" s="51">
        <v>1</v>
      </c>
      <c r="H69" s="51">
        <v>0.01</v>
      </c>
      <c r="I69" s="47" t="s">
        <v>2468</v>
      </c>
      <c r="J69" s="47" t="s">
        <v>3308</v>
      </c>
      <c r="K69" s="47"/>
      <c r="L69" s="6" t="s">
        <v>2731</v>
      </c>
      <c r="M69" s="216" t="s">
        <v>2469</v>
      </c>
      <c r="N69" s="47"/>
    </row>
    <row r="70" spans="1:14" ht="60" x14ac:dyDescent="0.25">
      <c r="A70" s="2" t="s">
        <v>2502</v>
      </c>
      <c r="B70" s="2" t="s">
        <v>2506</v>
      </c>
      <c r="C70" s="1" t="s">
        <v>301</v>
      </c>
      <c r="D70" s="2" t="s">
        <v>2505</v>
      </c>
      <c r="E70" s="1" t="s">
        <v>2286</v>
      </c>
      <c r="F70" s="53">
        <v>0</v>
      </c>
      <c r="G70" s="53">
        <v>1</v>
      </c>
      <c r="H70" s="53">
        <v>0.01</v>
      </c>
      <c r="I70" s="6" t="s">
        <v>58</v>
      </c>
      <c r="J70" s="6" t="s">
        <v>2331</v>
      </c>
      <c r="K70" s="6" t="s">
        <v>256</v>
      </c>
      <c r="L70" s="6" t="s">
        <v>257</v>
      </c>
      <c r="M70" s="217" t="s">
        <v>159</v>
      </c>
      <c r="N70" s="6"/>
    </row>
    <row r="71" spans="1:14" ht="60" x14ac:dyDescent="0.25">
      <c r="A71" s="2" t="s">
        <v>2502</v>
      </c>
      <c r="B71" s="2" t="s">
        <v>2772</v>
      </c>
      <c r="C71" s="1" t="s">
        <v>2771</v>
      </c>
      <c r="D71" s="2" t="s">
        <v>363</v>
      </c>
      <c r="E71" s="1" t="s">
        <v>2769</v>
      </c>
      <c r="F71" s="53">
        <v>0</v>
      </c>
      <c r="G71" s="53">
        <v>1</v>
      </c>
      <c r="H71" s="53">
        <v>0.01</v>
      </c>
      <c r="I71" s="47" t="s">
        <v>2770</v>
      </c>
      <c r="J71" s="6" t="s">
        <v>2979</v>
      </c>
      <c r="K71" s="6" t="s">
        <v>356</v>
      </c>
      <c r="L71" s="6" t="s">
        <v>2732</v>
      </c>
      <c r="M71" s="217" t="s">
        <v>159</v>
      </c>
      <c r="N71" s="6"/>
    </row>
    <row r="72" spans="1:14" ht="45" x14ac:dyDescent="0.25">
      <c r="A72" s="2" t="s">
        <v>2502</v>
      </c>
      <c r="B72" s="2" t="s">
        <v>2503</v>
      </c>
      <c r="C72" s="1" t="s">
        <v>2504</v>
      </c>
      <c r="D72" s="2" t="s">
        <v>2507</v>
      </c>
      <c r="E72" s="1" t="s">
        <v>2508</v>
      </c>
      <c r="F72" s="53">
        <v>0</v>
      </c>
      <c r="G72" s="53">
        <v>1</v>
      </c>
      <c r="H72" s="53">
        <v>0.01</v>
      </c>
      <c r="I72" s="47" t="s">
        <v>2509</v>
      </c>
      <c r="J72" s="6" t="s">
        <v>2510</v>
      </c>
      <c r="K72" s="6"/>
      <c r="L72" s="6" t="s">
        <v>2733</v>
      </c>
      <c r="M72" s="217"/>
      <c r="N72" s="6"/>
    </row>
    <row r="73" spans="1:14" ht="90" x14ac:dyDescent="0.25">
      <c r="A73" s="1" t="s">
        <v>10</v>
      </c>
      <c r="B73" s="1" t="s">
        <v>3186</v>
      </c>
      <c r="C73" s="1" t="s">
        <v>2437</v>
      </c>
      <c r="D73" s="1" t="s">
        <v>3186</v>
      </c>
      <c r="E73" s="1" t="s">
        <v>2285</v>
      </c>
      <c r="F73" s="1">
        <v>0</v>
      </c>
      <c r="G73" s="1">
        <v>300</v>
      </c>
      <c r="H73" s="1">
        <v>5</v>
      </c>
      <c r="I73" s="171" t="str">
        <f>UnitControlCenter!$B$48</f>
        <v>$/metric ton CO2e</v>
      </c>
      <c r="J73" s="47" t="s">
        <v>3475</v>
      </c>
      <c r="K73" s="47" t="s">
        <v>254</v>
      </c>
      <c r="L73" s="6" t="s">
        <v>255</v>
      </c>
      <c r="M73" s="218" t="s">
        <v>2413</v>
      </c>
      <c r="N73" s="6" t="s">
        <v>411</v>
      </c>
    </row>
    <row r="74" spans="1:14" ht="45" x14ac:dyDescent="0.25">
      <c r="A74" s="1" t="s">
        <v>10</v>
      </c>
      <c r="B74" s="1" t="s">
        <v>26</v>
      </c>
      <c r="C74" s="1" t="s">
        <v>144</v>
      </c>
      <c r="D74" s="1" t="s">
        <v>26</v>
      </c>
      <c r="E74" s="1" t="s">
        <v>2284</v>
      </c>
      <c r="F74" s="53">
        <v>0</v>
      </c>
      <c r="G74" s="53">
        <v>1</v>
      </c>
      <c r="H74" s="53">
        <v>0.01</v>
      </c>
      <c r="I74" s="47" t="s">
        <v>146</v>
      </c>
      <c r="J74" s="47" t="s">
        <v>3271</v>
      </c>
      <c r="K74" s="6" t="s">
        <v>258</v>
      </c>
      <c r="L74" s="6" t="s">
        <v>259</v>
      </c>
      <c r="M74" s="217" t="s">
        <v>159</v>
      </c>
    </row>
    <row r="75" spans="1:14" ht="45" x14ac:dyDescent="0.25">
      <c r="A75" s="2" t="s">
        <v>10</v>
      </c>
      <c r="B75" s="2" t="s">
        <v>2470</v>
      </c>
      <c r="C75" s="1" t="s">
        <v>2471</v>
      </c>
      <c r="D75" s="171"/>
      <c r="E75" s="2" t="s">
        <v>2472</v>
      </c>
      <c r="F75" s="1">
        <v>0</v>
      </c>
      <c r="G75" s="1">
        <v>1</v>
      </c>
      <c r="H75" s="1">
        <v>1</v>
      </c>
      <c r="I75" s="47" t="s">
        <v>30</v>
      </c>
      <c r="J75" s="47" t="s">
        <v>3430</v>
      </c>
      <c r="K75" s="47" t="s">
        <v>254</v>
      </c>
      <c r="L75" s="6" t="s">
        <v>255</v>
      </c>
    </row>
    <row r="76" spans="1:14" ht="60" x14ac:dyDescent="0.25">
      <c r="A76" s="2" t="s">
        <v>10</v>
      </c>
      <c r="B76" s="2" t="s">
        <v>3025</v>
      </c>
      <c r="C76" s="1" t="s">
        <v>3477</v>
      </c>
      <c r="D76" s="171"/>
      <c r="E76" s="2" t="s">
        <v>3479</v>
      </c>
      <c r="F76" s="1">
        <v>0</v>
      </c>
      <c r="G76" s="1">
        <v>1</v>
      </c>
      <c r="H76" s="1">
        <v>1</v>
      </c>
      <c r="I76" s="47" t="s">
        <v>30</v>
      </c>
      <c r="J76" s="47" t="s">
        <v>3476</v>
      </c>
      <c r="K76" s="47" t="s">
        <v>254</v>
      </c>
      <c r="L76" s="6" t="s">
        <v>255</v>
      </c>
    </row>
    <row r="77" spans="1:14" ht="45" x14ac:dyDescent="0.25">
      <c r="A77" s="2" t="s">
        <v>10</v>
      </c>
      <c r="B77" s="1" t="s">
        <v>3429</v>
      </c>
      <c r="C77" s="1" t="s">
        <v>3478</v>
      </c>
      <c r="D77" s="171"/>
      <c r="E77" s="171"/>
      <c r="F77" s="1">
        <v>0</v>
      </c>
      <c r="G77" s="1">
        <v>1</v>
      </c>
      <c r="H77" s="1">
        <v>1</v>
      </c>
      <c r="I77" s="47" t="s">
        <v>30</v>
      </c>
      <c r="J77" s="1" t="s">
        <v>3533</v>
      </c>
      <c r="K77" s="47" t="s">
        <v>254</v>
      </c>
      <c r="L77" s="6" t="s">
        <v>255</v>
      </c>
    </row>
    <row r="78" spans="1:14" ht="45" x14ac:dyDescent="0.25">
      <c r="A78" s="2" t="s">
        <v>10</v>
      </c>
      <c r="B78" s="2" t="s">
        <v>2746</v>
      </c>
      <c r="C78" s="1" t="s">
        <v>2745</v>
      </c>
      <c r="D78" s="2" t="s">
        <v>2746</v>
      </c>
      <c r="E78" s="1" t="s">
        <v>2747</v>
      </c>
      <c r="F78" s="1">
        <v>0</v>
      </c>
      <c r="G78" s="1">
        <v>1</v>
      </c>
      <c r="H78" s="1">
        <v>1</v>
      </c>
      <c r="I78" s="47" t="s">
        <v>30</v>
      </c>
      <c r="J78" s="6"/>
    </row>
    <row r="79" spans="1:14" ht="30" x14ac:dyDescent="0.25">
      <c r="A79" s="2" t="s">
        <v>10</v>
      </c>
      <c r="B79" s="2" t="s">
        <v>2789</v>
      </c>
      <c r="C79" s="1" t="s">
        <v>2789</v>
      </c>
      <c r="D79" s="2" t="s">
        <v>2789</v>
      </c>
      <c r="E79" s="2" t="s">
        <v>2790</v>
      </c>
      <c r="F79" s="53">
        <v>0</v>
      </c>
      <c r="G79" s="53">
        <v>1</v>
      </c>
      <c r="H79" s="53">
        <v>0.01</v>
      </c>
      <c r="I79" s="47" t="s">
        <v>2791</v>
      </c>
      <c r="J79" s="47" t="s">
        <v>3272</v>
      </c>
      <c r="K79" s="6" t="s">
        <v>2945</v>
      </c>
    </row>
    <row r="80" spans="1:14" ht="45" x14ac:dyDescent="0.25">
      <c r="A80" s="1" t="s">
        <v>10</v>
      </c>
      <c r="B80" s="1" t="s">
        <v>3349</v>
      </c>
      <c r="C80" s="1" t="s">
        <v>3348</v>
      </c>
      <c r="D80" s="1" t="s">
        <v>3349</v>
      </c>
      <c r="E80" s="1" t="s">
        <v>2283</v>
      </c>
      <c r="F80" s="50">
        <v>-0.5</v>
      </c>
      <c r="G80" s="50">
        <v>0.5</v>
      </c>
      <c r="H80" s="53">
        <v>0.01</v>
      </c>
      <c r="I80" s="47" t="s">
        <v>147</v>
      </c>
      <c r="J80" s="47" t="s">
        <v>3350</v>
      </c>
      <c r="K80" s="6" t="s">
        <v>260</v>
      </c>
      <c r="L80" s="6" t="s">
        <v>261</v>
      </c>
      <c r="M80" s="218" t="s">
        <v>160</v>
      </c>
    </row>
    <row r="81" spans="1:13" ht="90" x14ac:dyDescent="0.25">
      <c r="A81" s="1" t="s">
        <v>2690</v>
      </c>
      <c r="B81" s="171" t="s">
        <v>328</v>
      </c>
      <c r="C81" s="1" t="s">
        <v>302</v>
      </c>
      <c r="D81" s="1" t="s">
        <v>364</v>
      </c>
      <c r="E81" s="1" t="s">
        <v>2282</v>
      </c>
      <c r="F81" s="51">
        <v>0</v>
      </c>
      <c r="G81" s="51">
        <v>0.4</v>
      </c>
      <c r="H81" s="50">
        <v>0.01</v>
      </c>
      <c r="I81" s="47" t="s">
        <v>32</v>
      </c>
      <c r="J81" s="47" t="s">
        <v>3273</v>
      </c>
      <c r="K81" s="47" t="s">
        <v>262</v>
      </c>
      <c r="L81" s="6" t="s">
        <v>263</v>
      </c>
      <c r="M81" s="217"/>
    </row>
    <row r="82" spans="1:13" ht="90" x14ac:dyDescent="0.25">
      <c r="A82" s="4" t="str">
        <f>A$81</f>
        <v>Research and Development</v>
      </c>
      <c r="B82" s="4" t="str">
        <f t="shared" ref="B82:B85" si="0">B$81</f>
        <v>Capital Cost Reduction</v>
      </c>
      <c r="C82" s="1" t="s">
        <v>303</v>
      </c>
      <c r="D82" s="4" t="str">
        <f t="shared" ref="D82:L85" si="1">D$81</f>
        <v>R&amp;D Capital Cost Reductions</v>
      </c>
      <c r="E82" s="1" t="s">
        <v>3288</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ref="A83:A85" si="2">A$81</f>
        <v>Research and Development</v>
      </c>
      <c r="B83" s="4" t="str">
        <f t="shared" si="0"/>
        <v>Capital Cost Reduction</v>
      </c>
      <c r="C83" s="1" t="s">
        <v>304</v>
      </c>
      <c r="D83" s="4" t="str">
        <f t="shared" si="1"/>
        <v>R&amp;D Capital Cost Reductions</v>
      </c>
      <c r="E83" s="1" t="s">
        <v>3289</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1" t="s">
        <v>305</v>
      </c>
      <c r="D84" s="4" t="str">
        <f t="shared" si="1"/>
        <v>R&amp;D Capital Cost Reductions</v>
      </c>
      <c r="E84" s="1" t="s">
        <v>3290</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90" x14ac:dyDescent="0.25">
      <c r="A85" s="4" t="str">
        <f t="shared" si="2"/>
        <v>Research and Development</v>
      </c>
      <c r="B85" s="4" t="str">
        <f t="shared" si="0"/>
        <v>Capital Cost Reduction</v>
      </c>
      <c r="C85" s="2" t="s">
        <v>306</v>
      </c>
      <c r="D85" s="4" t="str">
        <f t="shared" si="1"/>
        <v>R&amp;D Capital Cost Reductions</v>
      </c>
      <c r="E85" s="1" t="s">
        <v>3291</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7"/>
    </row>
    <row r="86" spans="1:13" ht="105" x14ac:dyDescent="0.25">
      <c r="A86" s="2" t="s">
        <v>2690</v>
      </c>
      <c r="B86" s="2" t="s">
        <v>2835</v>
      </c>
      <c r="C86" s="1" t="s">
        <v>2836</v>
      </c>
      <c r="D86" s="2" t="s">
        <v>2835</v>
      </c>
      <c r="E86" s="52" t="s">
        <v>2838</v>
      </c>
      <c r="F86" s="51">
        <v>0</v>
      </c>
      <c r="G86" s="51">
        <v>1</v>
      </c>
      <c r="H86" s="50">
        <v>0.01</v>
      </c>
      <c r="I86" s="47" t="s">
        <v>34</v>
      </c>
      <c r="J86" s="47" t="s">
        <v>3500</v>
      </c>
      <c r="K86" s="6" t="s">
        <v>2841</v>
      </c>
      <c r="L86" s="6" t="s">
        <v>2840</v>
      </c>
      <c r="M86" s="218" t="s">
        <v>2839</v>
      </c>
    </row>
    <row r="87" spans="1:13" ht="90" x14ac:dyDescent="0.25">
      <c r="A87" s="1" t="s">
        <v>2690</v>
      </c>
      <c r="B87" s="171" t="s">
        <v>341</v>
      </c>
      <c r="C87" s="1" t="s">
        <v>307</v>
      </c>
      <c r="D87" s="1" t="s">
        <v>365</v>
      </c>
      <c r="E87" s="1" t="s">
        <v>2281</v>
      </c>
      <c r="F87" s="51">
        <v>0</v>
      </c>
      <c r="G87" s="51">
        <v>0.4</v>
      </c>
      <c r="H87" s="50">
        <v>0.01</v>
      </c>
      <c r="I87" s="47" t="s">
        <v>33</v>
      </c>
      <c r="J87" s="47" t="s">
        <v>3279</v>
      </c>
      <c r="K87" s="47" t="s">
        <v>262</v>
      </c>
      <c r="L87" s="6" t="s">
        <v>263</v>
      </c>
    </row>
    <row r="88" spans="1:13" ht="90" x14ac:dyDescent="0.25">
      <c r="A88" s="4" t="str">
        <f>A$87</f>
        <v>Research and Development</v>
      </c>
      <c r="B88" s="4" t="str">
        <f>B$87</f>
        <v>Fuel Use Reduction</v>
      </c>
      <c r="C88" s="1" t="s">
        <v>308</v>
      </c>
      <c r="D88" s="4" t="str">
        <f t="shared" ref="D88:L91" si="3">D$87</f>
        <v>R&amp;D Fuel Use Reductions</v>
      </c>
      <c r="E88" s="1" t="s">
        <v>3292</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ref="A89:B91" si="4">A$87</f>
        <v>Research and Development</v>
      </c>
      <c r="B89" s="4" t="str">
        <f t="shared" si="4"/>
        <v>Fuel Use Reduction</v>
      </c>
      <c r="C89" s="1" t="s">
        <v>309</v>
      </c>
      <c r="D89" s="4" t="str">
        <f t="shared" si="3"/>
        <v>R&amp;D Fuel Use Reductions</v>
      </c>
      <c r="E89" s="1" t="s">
        <v>3293</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310</v>
      </c>
      <c r="D90" s="4" t="str">
        <f t="shared" si="3"/>
        <v>R&amp;D Fuel Use Reductions</v>
      </c>
      <c r="E90" s="1" t="s">
        <v>3294</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si="4"/>
        <v>Research and Development</v>
      </c>
      <c r="B91" s="4" t="str">
        <f t="shared" si="4"/>
        <v>Fuel Use Reduction</v>
      </c>
      <c r="C91" s="1" t="s">
        <v>311</v>
      </c>
      <c r="D91" s="4" t="str">
        <f t="shared" si="3"/>
        <v>R&amp;D Fuel Use Reductions</v>
      </c>
      <c r="E91" s="1" t="s">
        <v>3295</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150" x14ac:dyDescent="0.25">
      <c r="A92" s="1" t="s">
        <v>2981</v>
      </c>
      <c r="B92" s="1" t="s">
        <v>2982</v>
      </c>
      <c r="C92" s="1" t="s">
        <v>2989</v>
      </c>
      <c r="D92" s="171"/>
      <c r="E92" s="1" t="s">
        <v>3028</v>
      </c>
      <c r="F92" s="1">
        <v>0</v>
      </c>
      <c r="G92" s="1">
        <v>10</v>
      </c>
      <c r="H92" s="1">
        <v>1</v>
      </c>
      <c r="I92" s="1" t="s">
        <v>2958</v>
      </c>
      <c r="J92" s="1" t="s">
        <v>3280</v>
      </c>
      <c r="K92" s="1" t="s">
        <v>2959</v>
      </c>
    </row>
    <row r="93" spans="1:13" ht="150" x14ac:dyDescent="0.25">
      <c r="A93" s="1" t="s">
        <v>2981</v>
      </c>
      <c r="B93" s="1" t="s">
        <v>2983</v>
      </c>
      <c r="C93" s="1" t="s">
        <v>2990</v>
      </c>
      <c r="D93" s="171"/>
      <c r="E93" s="1" t="s">
        <v>3029</v>
      </c>
      <c r="F93" s="1">
        <v>0</v>
      </c>
      <c r="G93" s="1">
        <v>10</v>
      </c>
      <c r="H93" s="1">
        <v>1</v>
      </c>
      <c r="I93" s="1" t="s">
        <v>2958</v>
      </c>
      <c r="J93" s="4" t="str">
        <f>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ref="K93:K100" si="5">K$92</f>
        <v>io-model.html</v>
      </c>
    </row>
    <row r="94" spans="1:13" ht="150" x14ac:dyDescent="0.25">
      <c r="A94" s="1" t="s">
        <v>2981</v>
      </c>
      <c r="B94" s="1" t="s">
        <v>473</v>
      </c>
      <c r="C94" s="1" t="s">
        <v>2991</v>
      </c>
      <c r="D94" s="171"/>
      <c r="E94" s="1" t="s">
        <v>3030</v>
      </c>
      <c r="F94" s="1">
        <v>0</v>
      </c>
      <c r="G94" s="1">
        <v>10</v>
      </c>
      <c r="H94" s="1">
        <v>1</v>
      </c>
      <c r="I94" s="1" t="s">
        <v>2958</v>
      </c>
      <c r="J94" s="4" t="str">
        <f t="shared" ref="J94:J100" si="6">J$92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2981</v>
      </c>
      <c r="B95" s="1" t="s">
        <v>2984</v>
      </c>
      <c r="C95" s="1" t="s">
        <v>2992</v>
      </c>
      <c r="D95" s="171"/>
      <c r="E95" s="1" t="s">
        <v>3031</v>
      </c>
      <c r="F95" s="1">
        <v>0</v>
      </c>
      <c r="G95" s="1">
        <v>10</v>
      </c>
      <c r="H95" s="1">
        <v>1</v>
      </c>
      <c r="I95" s="1" t="s">
        <v>2958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2981</v>
      </c>
      <c r="B96" s="1" t="s">
        <v>2985</v>
      </c>
      <c r="C96" s="1" t="s">
        <v>2993</v>
      </c>
      <c r="D96" s="171"/>
      <c r="E96" s="1" t="s">
        <v>3032</v>
      </c>
      <c r="F96" s="1">
        <v>0</v>
      </c>
      <c r="G96" s="1">
        <v>10</v>
      </c>
      <c r="H96" s="1">
        <v>1</v>
      </c>
      <c r="I96" s="1" t="s">
        <v>2958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2981</v>
      </c>
      <c r="B97" s="1" t="s">
        <v>276</v>
      </c>
      <c r="C97" s="1" t="s">
        <v>2994</v>
      </c>
      <c r="D97" s="171"/>
      <c r="E97" s="1" t="s">
        <v>3033</v>
      </c>
      <c r="F97" s="1">
        <v>0</v>
      </c>
      <c r="G97" s="1">
        <v>10</v>
      </c>
      <c r="H97" s="1">
        <v>1</v>
      </c>
      <c r="I97" s="1" t="s">
        <v>2958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2981</v>
      </c>
      <c r="B98" s="1" t="s">
        <v>2986</v>
      </c>
      <c r="C98" s="1" t="s">
        <v>2995</v>
      </c>
      <c r="D98" s="171"/>
      <c r="E98" s="1" t="s">
        <v>3034</v>
      </c>
      <c r="F98" s="1">
        <v>0</v>
      </c>
      <c r="G98" s="1">
        <v>10</v>
      </c>
      <c r="H98" s="1">
        <v>1</v>
      </c>
      <c r="I98" s="1" t="s">
        <v>2958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2981</v>
      </c>
      <c r="B99" s="1" t="s">
        <v>2987</v>
      </c>
      <c r="C99" s="1" t="s">
        <v>2996</v>
      </c>
      <c r="D99" s="171"/>
      <c r="E99" s="1" t="s">
        <v>3035</v>
      </c>
      <c r="F99" s="1">
        <v>0</v>
      </c>
      <c r="G99" s="1">
        <v>10</v>
      </c>
      <c r="H99" s="1">
        <v>1</v>
      </c>
      <c r="I99" s="1" t="s">
        <v>2958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2981</v>
      </c>
      <c r="B100" s="1" t="s">
        <v>2988</v>
      </c>
      <c r="C100" s="1" t="s">
        <v>2997</v>
      </c>
      <c r="D100" s="171"/>
      <c r="E100" s="1" t="s">
        <v>3036</v>
      </c>
      <c r="F100" s="1">
        <v>0</v>
      </c>
      <c r="G100" s="1">
        <v>10</v>
      </c>
      <c r="H100" s="1">
        <v>1</v>
      </c>
      <c r="I100" s="1" t="s">
        <v>2958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60" x14ac:dyDescent="0.25">
      <c r="A101" s="1" t="s">
        <v>2857</v>
      </c>
      <c r="B101" s="1" t="s">
        <v>2858</v>
      </c>
      <c r="C101" s="1" t="s">
        <v>3530</v>
      </c>
      <c r="D101" s="171"/>
      <c r="E101" s="1" t="s">
        <v>2859</v>
      </c>
      <c r="F101" s="1">
        <v>0</v>
      </c>
      <c r="G101" s="1">
        <v>1</v>
      </c>
      <c r="H101" s="1">
        <v>1</v>
      </c>
      <c r="I101" s="47" t="s">
        <v>30</v>
      </c>
      <c r="J101" s="1" t="s">
        <v>3531</v>
      </c>
      <c r="K101" s="1"/>
      <c r="L101" s="1"/>
      <c r="M101" s="276"/>
    </row>
    <row r="102" spans="1:13" ht="120" x14ac:dyDescent="0.25">
      <c r="A102" s="1" t="s">
        <v>2857</v>
      </c>
      <c r="B102" s="1" t="s">
        <v>3363</v>
      </c>
      <c r="C102" s="1" t="s">
        <v>3361</v>
      </c>
      <c r="D102" s="171"/>
      <c r="E102" s="171"/>
      <c r="F102" s="1">
        <v>0</v>
      </c>
      <c r="G102" s="1">
        <v>1</v>
      </c>
      <c r="H102" s="1">
        <v>1</v>
      </c>
      <c r="I102" s="47" t="s">
        <v>30</v>
      </c>
      <c r="J102" s="1" t="s">
        <v>3362</v>
      </c>
    </row>
  </sheetData>
  <hyperlinks>
    <hyperlink ref="N60" r:id="rId1" display="https://www.fas.org/sgp/crs/misc/R40562.pdf, p.3, paragraph 1" xr:uid="{7CF34F3F-CA8F-4028-84E1-41FC3F30186E}"/>
    <hyperlink ref="M4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69"/>
  <sheetViews>
    <sheetView topLeftCell="K1" zoomScaleNormal="100" workbookViewId="0">
      <pane ySplit="1" topLeftCell="A1265" activePane="bottomLeft" state="frozen"/>
      <selection pane="bottomLeft" activeCell="J1278" sqref="J1278:R1290"/>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471</v>
      </c>
      <c r="I1" s="347" t="s">
        <v>69</v>
      </c>
      <c r="J1" s="283" t="s">
        <v>357</v>
      </c>
      <c r="K1" s="282" t="s">
        <v>2280</v>
      </c>
      <c r="L1" s="282" t="s">
        <v>70</v>
      </c>
      <c r="M1" s="282" t="s">
        <v>71</v>
      </c>
      <c r="N1" s="282" t="s">
        <v>82</v>
      </c>
      <c r="O1" s="282" t="s">
        <v>29</v>
      </c>
      <c r="P1" s="282" t="s">
        <v>2</v>
      </c>
      <c r="Q1" s="282" t="s">
        <v>455</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2407</v>
      </c>
      <c r="D2" s="2" t="s">
        <v>38</v>
      </c>
      <c r="E2" s="2" t="s">
        <v>2237</v>
      </c>
      <c r="F2" s="2" t="s">
        <v>3572</v>
      </c>
      <c r="G2" s="2" t="s">
        <v>2451</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500</v>
      </c>
      <c r="F3" s="2" t="s">
        <v>3572</v>
      </c>
      <c r="G3" s="2" t="s">
        <v>500</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2240</v>
      </c>
      <c r="F4" s="2" t="s">
        <v>3572</v>
      </c>
      <c r="G4" s="2" t="s">
        <v>2240</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2242</v>
      </c>
      <c r="F5" s="2" t="s">
        <v>3572</v>
      </c>
      <c r="G5" s="2" t="s">
        <v>2242</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2244</v>
      </c>
      <c r="F6" s="2" t="s">
        <v>3572</v>
      </c>
      <c r="G6" s="2" t="s">
        <v>2343</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2245</v>
      </c>
      <c r="F7" s="2" t="s">
        <v>3572</v>
      </c>
      <c r="G7" s="2" t="s">
        <v>2245</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2247</v>
      </c>
      <c r="F8" s="2" t="s">
        <v>3572</v>
      </c>
      <c r="G8" s="2" t="s">
        <v>2247</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2249</v>
      </c>
      <c r="F9" s="2" t="s">
        <v>3572</v>
      </c>
      <c r="G9" s="2" t="s">
        <v>2249</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2251</v>
      </c>
      <c r="F10" s="2" t="s">
        <v>3572</v>
      </c>
      <c r="G10" s="2" t="s">
        <v>2251</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2253</v>
      </c>
      <c r="F11" s="2" t="s">
        <v>3572</v>
      </c>
      <c r="G11" s="2" t="s">
        <v>2253</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2237</v>
      </c>
      <c r="F12" s="2" t="s">
        <v>3567</v>
      </c>
      <c r="G12" s="2" t="s">
        <v>2451</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500</v>
      </c>
      <c r="F13" s="2" t="s">
        <v>3567</v>
      </c>
      <c r="G13" s="2" t="s">
        <v>500</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2240</v>
      </c>
      <c r="F14" s="2" t="s">
        <v>3567</v>
      </c>
      <c r="G14" s="2" t="s">
        <v>2240</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2242</v>
      </c>
      <c r="F15" s="2" t="s">
        <v>3567</v>
      </c>
      <c r="G15" s="2" t="s">
        <v>2242</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2244</v>
      </c>
      <c r="F16" s="2" t="s">
        <v>3567</v>
      </c>
      <c r="G16" s="2" t="s">
        <v>2343</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2245</v>
      </c>
      <c r="F17" s="2" t="s">
        <v>3567</v>
      </c>
      <c r="G17" s="2" t="s">
        <v>2245</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2247</v>
      </c>
      <c r="F18" s="2" t="s">
        <v>3567</v>
      </c>
      <c r="G18" s="2" t="s">
        <v>2247</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2249</v>
      </c>
      <c r="F19" s="2" t="s">
        <v>3567</v>
      </c>
      <c r="G19" s="2" t="s">
        <v>2249</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2251</v>
      </c>
      <c r="F20" s="2" t="s">
        <v>3567</v>
      </c>
      <c r="G20" s="2" t="s">
        <v>2251</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2253</v>
      </c>
      <c r="F21" s="2" t="s">
        <v>3567</v>
      </c>
      <c r="G21" s="2" t="s">
        <v>2253</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2237</v>
      </c>
      <c r="F22" s="2" t="s">
        <v>3380</v>
      </c>
      <c r="G22" s="2" t="s">
        <v>2451</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500</v>
      </c>
      <c r="F23" s="2" t="s">
        <v>3380</v>
      </c>
      <c r="G23" s="2" t="s">
        <v>500</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2240</v>
      </c>
      <c r="F24" s="2" t="s">
        <v>3380</v>
      </c>
      <c r="G24" s="2" t="s">
        <v>2240</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2242</v>
      </c>
      <c r="F25" s="2" t="s">
        <v>3380</v>
      </c>
      <c r="G25" s="2" t="s">
        <v>2242</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2244</v>
      </c>
      <c r="F26" s="2" t="s">
        <v>3380</v>
      </c>
      <c r="G26" s="2" t="s">
        <v>2343</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2245</v>
      </c>
      <c r="F27" s="2" t="s">
        <v>3380</v>
      </c>
      <c r="G27" s="2" t="s">
        <v>2245</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2247</v>
      </c>
      <c r="F28" s="2" t="s">
        <v>3380</v>
      </c>
      <c r="G28" s="2" t="s">
        <v>2247</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2249</v>
      </c>
      <c r="F29" s="2" t="s">
        <v>3380</v>
      </c>
      <c r="G29" s="2" t="s">
        <v>2249</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2251</v>
      </c>
      <c r="F30" s="2" t="s">
        <v>3380</v>
      </c>
      <c r="G30" s="2" t="s">
        <v>2251</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2253</v>
      </c>
      <c r="F31" s="2" t="s">
        <v>3380</v>
      </c>
      <c r="G31" s="2" t="s">
        <v>2253</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2237</v>
      </c>
      <c r="F32" s="2" t="s">
        <v>3381</v>
      </c>
      <c r="G32" s="2" t="s">
        <v>2451</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500</v>
      </c>
      <c r="F33" s="2" t="s">
        <v>3381</v>
      </c>
      <c r="G33" s="2" t="s">
        <v>500</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2240</v>
      </c>
      <c r="F34" s="2" t="s">
        <v>3381</v>
      </c>
      <c r="G34" s="2" t="s">
        <v>2240</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2242</v>
      </c>
      <c r="F35" s="2" t="s">
        <v>3381</v>
      </c>
      <c r="G35" s="2" t="s">
        <v>2242</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2244</v>
      </c>
      <c r="F36" s="2" t="s">
        <v>3381</v>
      </c>
      <c r="G36" s="2" t="s">
        <v>2343</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2245</v>
      </c>
      <c r="F37" s="2" t="s">
        <v>3381</v>
      </c>
      <c r="G37" s="2" t="s">
        <v>2245</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2247</v>
      </c>
      <c r="F38" s="2" t="s">
        <v>3381</v>
      </c>
      <c r="G38" s="2" t="s">
        <v>2247</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2249</v>
      </c>
      <c r="F39" s="2" t="s">
        <v>3381</v>
      </c>
      <c r="G39" s="2" t="s">
        <v>2249</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2251</v>
      </c>
      <c r="F40" s="2" t="s">
        <v>3381</v>
      </c>
      <c r="G40" s="2" t="s">
        <v>2251</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2253</v>
      </c>
      <c r="F41" s="2" t="s">
        <v>3381</v>
      </c>
      <c r="G41" s="2" t="s">
        <v>2253</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2237</v>
      </c>
      <c r="F42" s="2" t="s">
        <v>3382</v>
      </c>
      <c r="G42" s="2" t="s">
        <v>2451</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500</v>
      </c>
      <c r="F43" s="2" t="s">
        <v>3382</v>
      </c>
      <c r="G43" s="2" t="s">
        <v>500</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2240</v>
      </c>
      <c r="F44" s="2" t="s">
        <v>3382</v>
      </c>
      <c r="G44" s="2" t="s">
        <v>2240</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2242</v>
      </c>
      <c r="F45" s="2" t="s">
        <v>3382</v>
      </c>
      <c r="G45" s="2" t="s">
        <v>2242</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2244</v>
      </c>
      <c r="F46" s="2" t="s">
        <v>3382</v>
      </c>
      <c r="G46" s="2" t="s">
        <v>2343</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2245</v>
      </c>
      <c r="F47" s="2" t="s">
        <v>3382</v>
      </c>
      <c r="G47" s="2" t="s">
        <v>2245</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2247</v>
      </c>
      <c r="F48" s="2" t="s">
        <v>3382</v>
      </c>
      <c r="G48" s="2" t="s">
        <v>2247</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2249</v>
      </c>
      <c r="F49" s="2" t="s">
        <v>3382</v>
      </c>
      <c r="G49" s="2" t="s">
        <v>2249</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2251</v>
      </c>
      <c r="F50" s="2" t="s">
        <v>3382</v>
      </c>
      <c r="G50" s="2" t="s">
        <v>2251</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2253</v>
      </c>
      <c r="F51" s="2" t="s">
        <v>3382</v>
      </c>
      <c r="G51" s="2" t="s">
        <v>2253</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2237</v>
      </c>
      <c r="F52" s="2" t="s">
        <v>3383</v>
      </c>
      <c r="G52" s="2" t="s">
        <v>2451</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500</v>
      </c>
      <c r="F53" s="2" t="s">
        <v>3383</v>
      </c>
      <c r="G53" s="2" t="s">
        <v>500</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2240</v>
      </c>
      <c r="F54" s="2" t="s">
        <v>3383</v>
      </c>
      <c r="G54" s="2" t="s">
        <v>2240</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2242</v>
      </c>
      <c r="F55" s="2" t="s">
        <v>3383</v>
      </c>
      <c r="G55" s="2" t="s">
        <v>2242</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2244</v>
      </c>
      <c r="F56" s="2" t="s">
        <v>3383</v>
      </c>
      <c r="G56" s="2" t="s">
        <v>2343</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2245</v>
      </c>
      <c r="F57" s="2" t="s">
        <v>3383</v>
      </c>
      <c r="G57" s="2" t="s">
        <v>2245</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2247</v>
      </c>
      <c r="F58" s="2" t="s">
        <v>3383</v>
      </c>
      <c r="G58" s="2" t="s">
        <v>2247</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2249</v>
      </c>
      <c r="F59" s="2" t="s">
        <v>3383</v>
      </c>
      <c r="G59" s="2" t="s">
        <v>2249</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2251</v>
      </c>
      <c r="F60" s="2" t="s">
        <v>3383</v>
      </c>
      <c r="G60" s="2" t="s">
        <v>2251</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2253</v>
      </c>
      <c r="F61" s="2" t="s">
        <v>3383</v>
      </c>
      <c r="G61" s="2" t="s">
        <v>2253</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1" t="s">
        <v>3579</v>
      </c>
      <c r="H62" s="49">
        <v>360</v>
      </c>
      <c r="I62" s="349" t="s">
        <v>44</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v>
      </c>
      <c r="N62" s="277">
        <f>IF(ISBLANK(INDEX('Policy Characteristics'!H:H,MATCH($C62,'Policy Characteristics'!$C:$C,0))),"",INDEX('Policy Characteristics'!H:H,MATCH($C62,'Policy Characteristics'!$C:$C,0)))</f>
        <v>0.1</v>
      </c>
      <c r="O62" s="277" t="str">
        <f>IF(ISBLANK(INDEX('Policy Characteristics'!I:I,MATCH($C62,'Policy Characteristics'!$C:$C,0))),"",INDEX('Policy Characteristics'!I:I,MATCH($C62,'Policy Characteristics'!$C:$C,0)))</f>
        <v>% increase</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v>
      </c>
      <c r="C63" s="1" t="s">
        <v>3577</v>
      </c>
      <c r="D63" s="47"/>
      <c r="E63" s="47"/>
      <c r="F63" s="47"/>
      <c r="G63" s="47"/>
      <c r="H63" s="49">
        <v>361</v>
      </c>
      <c r="I63" s="348" t="s">
        <v>44</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Passenger Vehicle Subsidy</v>
      </c>
      <c r="C64" s="1" t="s">
        <v>3552</v>
      </c>
      <c r="D64" s="47" t="s">
        <v>38</v>
      </c>
      <c r="E64" s="47" t="s">
        <v>2261</v>
      </c>
      <c r="F64" s="2" t="s">
        <v>3387</v>
      </c>
      <c r="G64" s="47" t="s">
        <v>3560</v>
      </c>
      <c r="H64" s="49">
        <v>189</v>
      </c>
      <c r="I64" s="348" t="s">
        <v>44</v>
      </c>
      <c r="J64" s="278" t="str">
        <f>IF(ISBLANK(INDEX('Policy Characteristics'!D:D,MATCH($C64,'Policy Characteristics'!$C:$C,0))),"",INDEX('Policy Characteristics'!D:D,MATCH($C64,'Policy Characteristics'!$C:$C,0)))</f>
        <v>Vehicle Subsidy</v>
      </c>
      <c r="K64" s="277" t="str">
        <f>IF(ISBLANK(INDEX('Policy Characteristics'!E:E,MATCH($C64,'Policy Characteristics'!$C:$C,0))),"",INDEX('Policy Characteristics'!E:E,MATCH($C64,'Policy Characteristics'!$C:$C,0)))</f>
        <v>trans psgr subsidy</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50000</v>
      </c>
      <c r="N64" s="285">
        <f>IF(ISBLANK(INDEX('Policy Characteristics'!H:H,MATCH($C64,'Policy Characteristics'!$C:$C,0))),"",INDEX('Policy Characteristics'!H:H,MATCH($C64,'Policy Characteristics'!$C:$C,0)))</f>
        <v>100</v>
      </c>
      <c r="O64" s="277" t="str">
        <f>IF(ISBLANK(INDEX('Policy Characteristics'!I:I,MATCH($C64,'Policy Characteristics'!$C:$C,0))),"",INDEX('Policy Characteristics'!I:I,MATCH($C64,'Policy Characteristics'!$C:$C,0)))</f>
        <v>$ / vehicle</v>
      </c>
      <c r="P64" s="2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7" t="str">
        <f>IF(ISBLANK(INDEX('Policy Characteristics'!K:K,MATCH($C64,'Policy Characteristics'!$C:$C,0))),"",INDEX('Policy Characteristics'!K:K,MATCH($C64,'Policy Characteristics'!$C:$C,0)))</f>
        <v>transportation-sector-main.html#ev-subsidy</v>
      </c>
      <c r="R64" s="277" t="str">
        <f>IF(ISBLANK(INDEX('Policy Characteristics'!L:L,MATCH($C64,'Policy Characteristics'!$C:$C,0))),"",INDEX('Policy Characteristics'!L:L,MATCH($C64,'Policy Characteristics'!$C:$C,0)))</f>
        <v>ev-subsidy.html</v>
      </c>
    </row>
    <row r="65" spans="1:18"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Passenger Vehicle Subsidy</v>
      </c>
      <c r="C65" s="277" t="str">
        <f t="shared" ref="C65:C105" si="3">C$64</f>
        <v>Additional Passenger Vehicle Subsidy</v>
      </c>
      <c r="D65" s="47" t="s">
        <v>38</v>
      </c>
      <c r="E65" s="2" t="s">
        <v>2262</v>
      </c>
      <c r="F65" s="2" t="s">
        <v>3387</v>
      </c>
      <c r="G65" s="2" t="s">
        <v>3561</v>
      </c>
      <c r="H65" s="44">
        <v>592</v>
      </c>
      <c r="I65" s="349" t="s">
        <v>45</v>
      </c>
      <c r="J65" s="278" t="str">
        <f>IF(ISBLANK(INDEX('Policy Characteristics'!D:D,MATCH($C65,'Policy Characteristics'!$C:$C,0))),"",INDEX('Policy Characteristics'!D:D,MATCH($C65,'Policy Characteristics'!$C:$C,0)))</f>
        <v>Vehicle Subsidy</v>
      </c>
      <c r="K65" s="277" t="str">
        <f>IF(ISBLANK(INDEX('Policy Characteristics'!E:E,MATCH($C65,'Policy Characteristics'!$C:$C,0))),"",INDEX('Policy Characteristics'!E:E,MATCH($C65,'Policy Characteristics'!$C:$C,0)))</f>
        <v>trans psgr subsidy</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50000</v>
      </c>
      <c r="N65" s="285">
        <f>IF(ISBLANK(INDEX('Policy Characteristics'!H:H,MATCH($C65,'Policy Characteristics'!$C:$C,0))),"",INDEX('Policy Characteristics'!H:H,MATCH($C65,'Policy Characteristics'!$C:$C,0)))</f>
        <v>100</v>
      </c>
      <c r="O65" s="277" t="str">
        <f>IF(ISBLANK(INDEX('Policy Characteristics'!I:I,MATCH($C65,'Policy Characteristics'!$C:$C,0))),"",INDEX('Policy Characteristics'!I:I,MATCH($C65,'Policy Characteristics'!$C:$C,0)))</f>
        <v>$ / vehicle</v>
      </c>
      <c r="P65" s="2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7" t="str">
        <f>IF(ISBLANK(INDEX('Policy Characteristics'!K:K,MATCH($C65,'Policy Characteristics'!$C:$C,0))),"",INDEX('Policy Characteristics'!K:K,MATCH($C65,'Policy Characteristics'!$C:$C,0)))</f>
        <v>transportation-sector-main.html#ev-subsidy</v>
      </c>
      <c r="R65" s="277" t="str">
        <f>IF(ISBLANK(INDEX('Policy Characteristics'!L:L,MATCH($C65,'Policy Characteristics'!$C:$C,0))),"",INDEX('Policy Characteristics'!L:L,MATCH($C65,'Policy Characteristics'!$C:$C,0)))</f>
        <v>ev-subsidy.html</v>
      </c>
    </row>
    <row r="66" spans="1:18"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Passenger Vehicle Subsidy</v>
      </c>
      <c r="C66" s="277" t="str">
        <f t="shared" si="3"/>
        <v>Additional Passenger Vehicle Subsidy</v>
      </c>
      <c r="D66" s="47" t="s">
        <v>38</v>
      </c>
      <c r="E66" s="2" t="s">
        <v>2263</v>
      </c>
      <c r="F66" s="2" t="s">
        <v>3387</v>
      </c>
      <c r="G66" s="2" t="s">
        <v>3562</v>
      </c>
      <c r="H66" s="44">
        <v>593</v>
      </c>
      <c r="I66" s="349" t="s">
        <v>45</v>
      </c>
      <c r="J66" s="278" t="str">
        <f>IF(ISBLANK(INDEX('Policy Characteristics'!D:D,MATCH($C66,'Policy Characteristics'!$C:$C,0))),"",INDEX('Policy Characteristics'!D:D,MATCH($C66,'Policy Characteristics'!$C:$C,0)))</f>
        <v>Vehicle Subsidy</v>
      </c>
      <c r="K66" s="277" t="str">
        <f>IF(ISBLANK(INDEX('Policy Characteristics'!E:E,MATCH($C66,'Policy Characteristics'!$C:$C,0))),"",INDEX('Policy Characteristics'!E:E,MATCH($C66,'Policy Characteristics'!$C:$C,0)))</f>
        <v>trans psgr subsidy</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50000</v>
      </c>
      <c r="N66" s="285">
        <f>IF(ISBLANK(INDEX('Policy Characteristics'!H:H,MATCH($C66,'Policy Characteristics'!$C:$C,0))),"",INDEX('Policy Characteristics'!H:H,MATCH($C66,'Policy Characteristics'!$C:$C,0)))</f>
        <v>100</v>
      </c>
      <c r="O66" s="277" t="str">
        <f>IF(ISBLANK(INDEX('Policy Characteristics'!I:I,MATCH($C66,'Policy Characteristics'!$C:$C,0))),"",INDEX('Policy Characteristics'!I:I,MATCH($C66,'Policy Characteristics'!$C:$C,0)))</f>
        <v>$ / vehicle</v>
      </c>
      <c r="P66" s="2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7" t="str">
        <f>IF(ISBLANK(INDEX('Policy Characteristics'!K:K,MATCH($C66,'Policy Characteristics'!$C:$C,0))),"",INDEX('Policy Characteristics'!K:K,MATCH($C66,'Policy Characteristics'!$C:$C,0)))</f>
        <v>transportation-sector-main.html#ev-subsidy</v>
      </c>
      <c r="R66" s="277" t="str">
        <f>IF(ISBLANK(INDEX('Policy Characteristics'!L:L,MATCH($C66,'Policy Characteristics'!$C:$C,0))),"",INDEX('Policy Characteristics'!L:L,MATCH($C66,'Policy Characteristics'!$C:$C,0)))</f>
        <v>ev-subsidy.html</v>
      </c>
    </row>
    <row r="67" spans="1:18"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Passenger Vehicle Subsidy</v>
      </c>
      <c r="C67" s="277" t="str">
        <f t="shared" si="3"/>
        <v>Additional Passenger Vehicle Subsidy</v>
      </c>
      <c r="D67" s="47" t="s">
        <v>38</v>
      </c>
      <c r="E67" s="2" t="s">
        <v>2264</v>
      </c>
      <c r="F67" s="2" t="s">
        <v>3387</v>
      </c>
      <c r="G67" s="2" t="s">
        <v>3563</v>
      </c>
      <c r="H67" s="44">
        <v>594</v>
      </c>
      <c r="I67" s="349" t="s">
        <v>45</v>
      </c>
      <c r="J67" s="278" t="str">
        <f>IF(ISBLANK(INDEX('Policy Characteristics'!D:D,MATCH($C67,'Policy Characteristics'!$C:$C,0))),"",INDEX('Policy Characteristics'!D:D,MATCH($C67,'Policy Characteristics'!$C:$C,0)))</f>
        <v>Vehicle Subsidy</v>
      </c>
      <c r="K67" s="277" t="str">
        <f>IF(ISBLANK(INDEX('Policy Characteristics'!E:E,MATCH($C67,'Policy Characteristics'!$C:$C,0))),"",INDEX('Policy Characteristics'!E:E,MATCH($C67,'Policy Characteristics'!$C:$C,0)))</f>
        <v>trans psgr subsidy</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50000</v>
      </c>
      <c r="N67" s="285">
        <f>IF(ISBLANK(INDEX('Policy Characteristics'!H:H,MATCH($C67,'Policy Characteristics'!$C:$C,0))),"",INDEX('Policy Characteristics'!H:H,MATCH($C67,'Policy Characteristics'!$C:$C,0)))</f>
        <v>100</v>
      </c>
      <c r="O67" s="277" t="str">
        <f>IF(ISBLANK(INDEX('Policy Characteristics'!I:I,MATCH($C67,'Policy Characteristics'!$C:$C,0))),"",INDEX('Policy Characteristics'!I:I,MATCH($C67,'Policy Characteristics'!$C:$C,0)))</f>
        <v>$ / vehicle</v>
      </c>
      <c r="P67" s="2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7" t="str">
        <f>IF(ISBLANK(INDEX('Policy Characteristics'!K:K,MATCH($C67,'Policy Characteristics'!$C:$C,0))),"",INDEX('Policy Characteristics'!K:K,MATCH($C67,'Policy Characteristics'!$C:$C,0)))</f>
        <v>transportation-sector-main.html#ev-subsidy</v>
      </c>
      <c r="R67" s="277" t="str">
        <f>IF(ISBLANK(INDEX('Policy Characteristics'!L:L,MATCH($C67,'Policy Characteristics'!$C:$C,0))),"",INDEX('Policy Characteristics'!L:L,MATCH($C67,'Policy Characteristics'!$C:$C,0)))</f>
        <v>ev-subsidy.html</v>
      </c>
    </row>
    <row r="68" spans="1:18"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Passenger Vehicle Subsidy</v>
      </c>
      <c r="C68" s="277" t="str">
        <f t="shared" si="3"/>
        <v>Additional Passenger Vehicle Subsidy</v>
      </c>
      <c r="D68" s="47" t="s">
        <v>38</v>
      </c>
      <c r="E68" s="2" t="s">
        <v>2265</v>
      </c>
      <c r="F68" s="2" t="s">
        <v>3387</v>
      </c>
      <c r="G68" s="2" t="s">
        <v>3564</v>
      </c>
      <c r="H68" s="44">
        <v>595</v>
      </c>
      <c r="I68" s="348" t="s">
        <v>44</v>
      </c>
      <c r="J68" s="278" t="str">
        <f>IF(ISBLANK(INDEX('Policy Characteristics'!D:D,MATCH($C68,'Policy Characteristics'!$C:$C,0))),"",INDEX('Policy Characteristics'!D:D,MATCH($C68,'Policy Characteristics'!$C:$C,0)))</f>
        <v>Vehicle Subsidy</v>
      </c>
      <c r="K68" s="277" t="str">
        <f>IF(ISBLANK(INDEX('Policy Characteristics'!E:E,MATCH($C68,'Policy Characteristics'!$C:$C,0))),"",INDEX('Policy Characteristics'!E:E,MATCH($C68,'Policy Characteristics'!$C:$C,0)))</f>
        <v>trans psgr subsidy</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50000</v>
      </c>
      <c r="N68" s="285">
        <f>IF(ISBLANK(INDEX('Policy Characteristics'!H:H,MATCH($C68,'Policy Characteristics'!$C:$C,0))),"",INDEX('Policy Characteristics'!H:H,MATCH($C68,'Policy Characteristics'!$C:$C,0)))</f>
        <v>100</v>
      </c>
      <c r="O68" s="277" t="str">
        <f>IF(ISBLANK(INDEX('Policy Characteristics'!I:I,MATCH($C68,'Policy Characteristics'!$C:$C,0))),"",INDEX('Policy Characteristics'!I:I,MATCH($C68,'Policy Characteristics'!$C:$C,0)))</f>
        <v>$ / vehicle</v>
      </c>
      <c r="P68" s="2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7" t="str">
        <f>IF(ISBLANK(INDEX('Policy Characteristics'!K:K,MATCH($C68,'Policy Characteristics'!$C:$C,0))),"",INDEX('Policy Characteristics'!K:K,MATCH($C68,'Policy Characteristics'!$C:$C,0)))</f>
        <v>transportation-sector-main.html#ev-subsidy</v>
      </c>
      <c r="R68" s="277" t="str">
        <f>IF(ISBLANK(INDEX('Policy Characteristics'!L:L,MATCH($C68,'Policy Characteristics'!$C:$C,0))),"",INDEX('Policy Characteristics'!L:L,MATCH($C68,'Policy Characteristics'!$C:$C,0)))</f>
        <v>ev-subsidy.html</v>
      </c>
    </row>
    <row r="69" spans="1:18"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Passenger Vehicle Subsidy</v>
      </c>
      <c r="C69" s="277" t="str">
        <f t="shared" si="3"/>
        <v>Additional Passenger Vehicle Subsidy</v>
      </c>
      <c r="D69" s="47" t="s">
        <v>38</v>
      </c>
      <c r="E69" s="2" t="s">
        <v>2535</v>
      </c>
      <c r="F69" s="2" t="s">
        <v>3387</v>
      </c>
      <c r="G69" s="2" t="s">
        <v>2535</v>
      </c>
      <c r="H69" s="44">
        <v>596</v>
      </c>
      <c r="I69" s="349" t="s">
        <v>45</v>
      </c>
      <c r="J69" s="278" t="str">
        <f>IF(ISBLANK(INDEX('Policy Characteristics'!D:D,MATCH($C69,'Policy Characteristics'!$C:$C,0))),"",INDEX('Policy Characteristics'!D:D,MATCH($C69,'Policy Characteristics'!$C:$C,0)))</f>
        <v>Vehicle Subsidy</v>
      </c>
      <c r="K69" s="277" t="str">
        <f>IF(ISBLANK(INDEX('Policy Characteristics'!E:E,MATCH($C69,'Policy Characteristics'!$C:$C,0))),"",INDEX('Policy Characteristics'!E:E,MATCH($C69,'Policy Characteristics'!$C:$C,0)))</f>
        <v>trans psgr subsidy</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50000</v>
      </c>
      <c r="N69" s="285">
        <f>IF(ISBLANK(INDEX('Policy Characteristics'!H:H,MATCH($C69,'Policy Characteristics'!$C:$C,0))),"",INDEX('Policy Characteristics'!H:H,MATCH($C69,'Policy Characteristics'!$C:$C,0)))</f>
        <v>100</v>
      </c>
      <c r="O69" s="277" t="str">
        <f>IF(ISBLANK(INDEX('Policy Characteristics'!I:I,MATCH($C69,'Policy Characteristics'!$C:$C,0))),"",INDEX('Policy Characteristics'!I:I,MATCH($C69,'Policy Characteristics'!$C:$C,0)))</f>
        <v>$ / vehicle</v>
      </c>
      <c r="P69" s="2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7" t="str">
        <f>IF(ISBLANK(INDEX('Policy Characteristics'!K:K,MATCH($C69,'Policy Characteristics'!$C:$C,0))),"",INDEX('Policy Characteristics'!K:K,MATCH($C69,'Policy Characteristics'!$C:$C,0)))</f>
        <v>transportation-sector-main.html#ev-subsidy</v>
      </c>
      <c r="R69" s="277" t="str">
        <f>IF(ISBLANK(INDEX('Policy Characteristics'!L:L,MATCH($C69,'Policy Characteristics'!$C:$C,0))),"",INDEX('Policy Characteristics'!L:L,MATCH($C69,'Policy Characteristics'!$C:$C,0)))</f>
        <v>ev-subsidy.html</v>
      </c>
    </row>
    <row r="70" spans="1:18"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Passenger Vehicle Subsidy</v>
      </c>
      <c r="C70" s="277" t="str">
        <f t="shared" si="3"/>
        <v>Additional Passenger Vehicle Subsidy</v>
      </c>
      <c r="D70" s="47" t="s">
        <v>38</v>
      </c>
      <c r="E70" s="2" t="s">
        <v>2534</v>
      </c>
      <c r="F70" s="2" t="s">
        <v>3387</v>
      </c>
      <c r="G70" s="2" t="s">
        <v>3565</v>
      </c>
      <c r="H70" s="44">
        <v>597</v>
      </c>
      <c r="I70" s="348" t="s">
        <v>44</v>
      </c>
      <c r="J70" s="278" t="str">
        <f>IF(ISBLANK(INDEX('Policy Characteristics'!D:D,MATCH($C70,'Policy Characteristics'!$C:$C,0))),"",INDEX('Policy Characteristics'!D:D,MATCH($C70,'Policy Characteristics'!$C:$C,0)))</f>
        <v>Vehicle Subsidy</v>
      </c>
      <c r="K70" s="277" t="str">
        <f>IF(ISBLANK(INDEX('Policy Characteristics'!E:E,MATCH($C70,'Policy Characteristics'!$C:$C,0))),"",INDEX('Policy Characteristics'!E:E,MATCH($C70,'Policy Characteristics'!$C:$C,0)))</f>
        <v>trans psgr subsidy</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50000</v>
      </c>
      <c r="N70" s="285">
        <f>IF(ISBLANK(INDEX('Policy Characteristics'!H:H,MATCH($C70,'Policy Characteristics'!$C:$C,0))),"",INDEX('Policy Characteristics'!H:H,MATCH($C70,'Policy Characteristics'!$C:$C,0)))</f>
        <v>100</v>
      </c>
      <c r="O70" s="277" t="str">
        <f>IF(ISBLANK(INDEX('Policy Characteristics'!I:I,MATCH($C70,'Policy Characteristics'!$C:$C,0))),"",INDEX('Policy Characteristics'!I:I,MATCH($C70,'Policy Characteristics'!$C:$C,0)))</f>
        <v>$ / vehicle</v>
      </c>
      <c r="P70" s="2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7" t="str">
        <f>IF(ISBLANK(INDEX('Policy Characteristics'!K:K,MATCH($C70,'Policy Characteristics'!$C:$C,0))),"",INDEX('Policy Characteristics'!K:K,MATCH($C70,'Policy Characteristics'!$C:$C,0)))</f>
        <v>transportation-sector-main.html#ev-subsidy</v>
      </c>
      <c r="R70" s="277" t="str">
        <f>IF(ISBLANK(INDEX('Policy Characteristics'!L:L,MATCH($C70,'Policy Characteristics'!$C:$C,0))),"",INDEX('Policy Characteristics'!L:L,MATCH($C70,'Policy Characteristics'!$C:$C,0)))</f>
        <v>ev-subsidy.html</v>
      </c>
    </row>
    <row r="71" spans="1:18"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Passenger Vehicle Subsidy</v>
      </c>
      <c r="C71" s="277" t="str">
        <f t="shared" si="3"/>
        <v>Additional Passenger Vehicle Subsidy</v>
      </c>
      <c r="D71" s="47" t="s">
        <v>39</v>
      </c>
      <c r="E71" s="47" t="s">
        <v>2261</v>
      </c>
      <c r="F71" s="2" t="s">
        <v>2369</v>
      </c>
      <c r="G71" s="47" t="s">
        <v>3560</v>
      </c>
      <c r="H71" s="44">
        <v>598</v>
      </c>
      <c r="I71" s="348" t="s">
        <v>44</v>
      </c>
      <c r="J71" s="278" t="str">
        <f>IF(ISBLANK(INDEX('Policy Characteristics'!D:D,MATCH($C71,'Policy Characteristics'!$C:$C,0))),"",INDEX('Policy Characteristics'!D:D,MATCH($C71,'Policy Characteristics'!$C:$C,0)))</f>
        <v>Vehicle Subsidy</v>
      </c>
      <c r="K71" s="277" t="str">
        <f>IF(ISBLANK(INDEX('Policy Characteristics'!E:E,MATCH($C71,'Policy Characteristics'!$C:$C,0))),"",INDEX('Policy Characteristics'!E:E,MATCH($C71,'Policy Characteristics'!$C:$C,0)))</f>
        <v>trans psgr subsidy</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50000</v>
      </c>
      <c r="N71" s="285">
        <f>IF(ISBLANK(INDEX('Policy Characteristics'!H:H,MATCH($C71,'Policy Characteristics'!$C:$C,0))),"",INDEX('Policy Characteristics'!H:H,MATCH($C71,'Policy Characteristics'!$C:$C,0)))</f>
        <v>100</v>
      </c>
      <c r="O71" s="277" t="str">
        <f>IF(ISBLANK(INDEX('Policy Characteristics'!I:I,MATCH($C71,'Policy Characteristics'!$C:$C,0))),"",INDEX('Policy Characteristics'!I:I,MATCH($C71,'Policy Characteristics'!$C:$C,0)))</f>
        <v>$ / vehicle</v>
      </c>
      <c r="P71" s="2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7" t="str">
        <f>IF(ISBLANK(INDEX('Policy Characteristics'!K:K,MATCH($C71,'Policy Characteristics'!$C:$C,0))),"",INDEX('Policy Characteristics'!K:K,MATCH($C71,'Policy Characteristics'!$C:$C,0)))</f>
        <v>transportation-sector-main.html#ev-subsidy</v>
      </c>
      <c r="R71" s="277" t="str">
        <f>IF(ISBLANK(INDEX('Policy Characteristics'!L:L,MATCH($C71,'Policy Characteristics'!$C:$C,0))),"",INDEX('Policy Characteristics'!L:L,MATCH($C71,'Policy Characteristics'!$C:$C,0)))</f>
        <v>ev-subsidy.html</v>
      </c>
    </row>
    <row r="72" spans="1:18"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Passenger Vehicle Subsidy</v>
      </c>
      <c r="C72" s="277" t="str">
        <f t="shared" si="3"/>
        <v>Additional Passenger Vehicle Subsidy</v>
      </c>
      <c r="D72" s="47" t="s">
        <v>39</v>
      </c>
      <c r="E72" s="2" t="s">
        <v>2262</v>
      </c>
      <c r="F72" s="2" t="s">
        <v>2369</v>
      </c>
      <c r="G72" s="2" t="s">
        <v>3561</v>
      </c>
      <c r="H72" s="44">
        <v>599</v>
      </c>
      <c r="I72" s="349" t="s">
        <v>45</v>
      </c>
      <c r="J72" s="278" t="str">
        <f>IF(ISBLANK(INDEX('Policy Characteristics'!D:D,MATCH($C72,'Policy Characteristics'!$C:$C,0))),"",INDEX('Policy Characteristics'!D:D,MATCH($C72,'Policy Characteristics'!$C:$C,0)))</f>
        <v>Vehicle Subsidy</v>
      </c>
      <c r="K72" s="277" t="str">
        <f>IF(ISBLANK(INDEX('Policy Characteristics'!E:E,MATCH($C72,'Policy Characteristics'!$C:$C,0))),"",INDEX('Policy Characteristics'!E:E,MATCH($C72,'Policy Characteristics'!$C:$C,0)))</f>
        <v>trans psgr subsidy</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50000</v>
      </c>
      <c r="N72" s="285">
        <f>IF(ISBLANK(INDEX('Policy Characteristics'!H:H,MATCH($C72,'Policy Characteristics'!$C:$C,0))),"",INDEX('Policy Characteristics'!H:H,MATCH($C72,'Policy Characteristics'!$C:$C,0)))</f>
        <v>100</v>
      </c>
      <c r="O72" s="277" t="str">
        <f>IF(ISBLANK(INDEX('Policy Characteristics'!I:I,MATCH($C72,'Policy Characteristics'!$C:$C,0))),"",INDEX('Policy Characteristics'!I:I,MATCH($C72,'Policy Characteristics'!$C:$C,0)))</f>
        <v>$ / vehicle</v>
      </c>
      <c r="P72" s="2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7" t="str">
        <f>IF(ISBLANK(INDEX('Policy Characteristics'!K:K,MATCH($C72,'Policy Characteristics'!$C:$C,0))),"",INDEX('Policy Characteristics'!K:K,MATCH($C72,'Policy Characteristics'!$C:$C,0)))</f>
        <v>transportation-sector-main.html#ev-subsidy</v>
      </c>
      <c r="R72" s="277" t="str">
        <f>IF(ISBLANK(INDEX('Policy Characteristics'!L:L,MATCH($C72,'Policy Characteristics'!$C:$C,0))),"",INDEX('Policy Characteristics'!L:L,MATCH($C72,'Policy Characteristics'!$C:$C,0)))</f>
        <v>ev-subsidy.html</v>
      </c>
    </row>
    <row r="73" spans="1:18"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Passenger Vehicle Subsidy</v>
      </c>
      <c r="C73" s="277" t="str">
        <f t="shared" si="3"/>
        <v>Additional Passenger Vehicle Subsidy</v>
      </c>
      <c r="D73" s="47" t="s">
        <v>39</v>
      </c>
      <c r="E73" s="2" t="s">
        <v>2263</v>
      </c>
      <c r="F73" s="2" t="s">
        <v>2369</v>
      </c>
      <c r="G73" s="2" t="s">
        <v>3562</v>
      </c>
      <c r="H73" s="44">
        <v>600</v>
      </c>
      <c r="I73" s="349" t="s">
        <v>45</v>
      </c>
      <c r="J73" s="278" t="str">
        <f>IF(ISBLANK(INDEX('Policy Characteristics'!D:D,MATCH($C73,'Policy Characteristics'!$C:$C,0))),"",INDEX('Policy Characteristics'!D:D,MATCH($C73,'Policy Characteristics'!$C:$C,0)))</f>
        <v>Vehicle Subsidy</v>
      </c>
      <c r="K73" s="277" t="str">
        <f>IF(ISBLANK(INDEX('Policy Characteristics'!E:E,MATCH($C73,'Policy Characteristics'!$C:$C,0))),"",INDEX('Policy Characteristics'!E:E,MATCH($C73,'Policy Characteristics'!$C:$C,0)))</f>
        <v>trans psgr subsidy</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50000</v>
      </c>
      <c r="N73" s="285">
        <f>IF(ISBLANK(INDEX('Policy Characteristics'!H:H,MATCH($C73,'Policy Characteristics'!$C:$C,0))),"",INDEX('Policy Characteristics'!H:H,MATCH($C73,'Policy Characteristics'!$C:$C,0)))</f>
        <v>100</v>
      </c>
      <c r="O73" s="277" t="str">
        <f>IF(ISBLANK(INDEX('Policy Characteristics'!I:I,MATCH($C73,'Policy Characteristics'!$C:$C,0))),"",INDEX('Policy Characteristics'!I:I,MATCH($C73,'Policy Characteristics'!$C:$C,0)))</f>
        <v>$ / vehicle</v>
      </c>
      <c r="P73" s="2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7" t="str">
        <f>IF(ISBLANK(INDEX('Policy Characteristics'!K:K,MATCH($C73,'Policy Characteristics'!$C:$C,0))),"",INDEX('Policy Characteristics'!K:K,MATCH($C73,'Policy Characteristics'!$C:$C,0)))</f>
        <v>transportation-sector-main.html#ev-subsidy</v>
      </c>
      <c r="R73" s="277" t="str">
        <f>IF(ISBLANK(INDEX('Policy Characteristics'!L:L,MATCH($C73,'Policy Characteristics'!$C:$C,0))),"",INDEX('Policy Characteristics'!L:L,MATCH($C73,'Policy Characteristics'!$C:$C,0)))</f>
        <v>ev-subsidy.html</v>
      </c>
    </row>
    <row r="74" spans="1:18"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Passenger Vehicle Subsidy</v>
      </c>
      <c r="C74" s="277" t="str">
        <f t="shared" si="3"/>
        <v>Additional Passenger Vehicle Subsidy</v>
      </c>
      <c r="D74" s="47" t="s">
        <v>39</v>
      </c>
      <c r="E74" s="2" t="s">
        <v>2264</v>
      </c>
      <c r="F74" s="2" t="s">
        <v>2369</v>
      </c>
      <c r="G74" s="2" t="s">
        <v>3563</v>
      </c>
      <c r="H74" s="44">
        <v>601</v>
      </c>
      <c r="I74" s="349" t="s">
        <v>45</v>
      </c>
      <c r="J74" s="278" t="str">
        <f>IF(ISBLANK(INDEX('Policy Characteristics'!D:D,MATCH($C74,'Policy Characteristics'!$C:$C,0))),"",INDEX('Policy Characteristics'!D:D,MATCH($C74,'Policy Characteristics'!$C:$C,0)))</f>
        <v>Vehicle Subsidy</v>
      </c>
      <c r="K74" s="277" t="str">
        <f>IF(ISBLANK(INDEX('Policy Characteristics'!E:E,MATCH($C74,'Policy Characteristics'!$C:$C,0))),"",INDEX('Policy Characteristics'!E:E,MATCH($C74,'Policy Characteristics'!$C:$C,0)))</f>
        <v>trans psgr subsidy</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50000</v>
      </c>
      <c r="N74" s="285">
        <f>IF(ISBLANK(INDEX('Policy Characteristics'!H:H,MATCH($C74,'Policy Characteristics'!$C:$C,0))),"",INDEX('Policy Characteristics'!H:H,MATCH($C74,'Policy Characteristics'!$C:$C,0)))</f>
        <v>100</v>
      </c>
      <c r="O74" s="277" t="str">
        <f>IF(ISBLANK(INDEX('Policy Characteristics'!I:I,MATCH($C74,'Policy Characteristics'!$C:$C,0))),"",INDEX('Policy Characteristics'!I:I,MATCH($C74,'Policy Characteristics'!$C:$C,0)))</f>
        <v>$ / vehicle</v>
      </c>
      <c r="P74" s="2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7" t="str">
        <f>IF(ISBLANK(INDEX('Policy Characteristics'!K:K,MATCH($C74,'Policy Characteristics'!$C:$C,0))),"",INDEX('Policy Characteristics'!K:K,MATCH($C74,'Policy Characteristics'!$C:$C,0)))</f>
        <v>transportation-sector-main.html#ev-subsidy</v>
      </c>
      <c r="R74" s="277" t="str">
        <f>IF(ISBLANK(INDEX('Policy Characteristics'!L:L,MATCH($C74,'Policy Characteristics'!$C:$C,0))),"",INDEX('Policy Characteristics'!L:L,MATCH($C74,'Policy Characteristics'!$C:$C,0)))</f>
        <v>ev-subsidy.html</v>
      </c>
    </row>
    <row r="75" spans="1:18"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Passenger Vehicle Subsidy</v>
      </c>
      <c r="C75" s="277" t="str">
        <f t="shared" si="3"/>
        <v>Additional Passenger Vehicle Subsidy</v>
      </c>
      <c r="D75" s="47" t="s">
        <v>39</v>
      </c>
      <c r="E75" s="2" t="s">
        <v>2265</v>
      </c>
      <c r="F75" s="2" t="s">
        <v>2369</v>
      </c>
      <c r="G75" s="2" t="s">
        <v>3564</v>
      </c>
      <c r="H75" s="44">
        <v>602</v>
      </c>
      <c r="I75" s="348" t="s">
        <v>44</v>
      </c>
      <c r="J75" s="278" t="str">
        <f>IF(ISBLANK(INDEX('Policy Characteristics'!D:D,MATCH($C75,'Policy Characteristics'!$C:$C,0))),"",INDEX('Policy Characteristics'!D:D,MATCH($C75,'Policy Characteristics'!$C:$C,0)))</f>
        <v>Vehicle Subsidy</v>
      </c>
      <c r="K75" s="277" t="str">
        <f>IF(ISBLANK(INDEX('Policy Characteristics'!E:E,MATCH($C75,'Policy Characteristics'!$C:$C,0))),"",INDEX('Policy Characteristics'!E:E,MATCH($C75,'Policy Characteristics'!$C:$C,0)))</f>
        <v>trans psgr subsidy</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50000</v>
      </c>
      <c r="N75" s="285">
        <f>IF(ISBLANK(INDEX('Policy Characteristics'!H:H,MATCH($C75,'Policy Characteristics'!$C:$C,0))),"",INDEX('Policy Characteristics'!H:H,MATCH($C75,'Policy Characteristics'!$C:$C,0)))</f>
        <v>100</v>
      </c>
      <c r="O75" s="277" t="str">
        <f>IF(ISBLANK(INDEX('Policy Characteristics'!I:I,MATCH($C75,'Policy Characteristics'!$C:$C,0))),"",INDEX('Policy Characteristics'!I:I,MATCH($C75,'Policy Characteristics'!$C:$C,0)))</f>
        <v>$ / vehicle</v>
      </c>
      <c r="P75" s="2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7" t="str">
        <f>IF(ISBLANK(INDEX('Policy Characteristics'!K:K,MATCH($C75,'Policy Characteristics'!$C:$C,0))),"",INDEX('Policy Characteristics'!K:K,MATCH($C75,'Policy Characteristics'!$C:$C,0)))</f>
        <v>transportation-sector-main.html#ev-subsidy</v>
      </c>
      <c r="R75" s="277" t="str">
        <f>IF(ISBLANK(INDEX('Policy Characteristics'!L:L,MATCH($C75,'Policy Characteristics'!$C:$C,0))),"",INDEX('Policy Characteristics'!L:L,MATCH($C75,'Policy Characteristics'!$C:$C,0)))</f>
        <v>ev-subsidy.html</v>
      </c>
    </row>
    <row r="76" spans="1:18"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Passenger Vehicle Subsidy</v>
      </c>
      <c r="C76" s="277" t="str">
        <f t="shared" si="3"/>
        <v>Additional Passenger Vehicle Subsidy</v>
      </c>
      <c r="D76" s="47" t="s">
        <v>39</v>
      </c>
      <c r="E76" s="2" t="s">
        <v>2535</v>
      </c>
      <c r="F76" s="2" t="s">
        <v>2369</v>
      </c>
      <c r="G76" s="2" t="s">
        <v>2535</v>
      </c>
      <c r="H76" s="44">
        <v>1656</v>
      </c>
      <c r="I76" s="349" t="s">
        <v>45</v>
      </c>
      <c r="J76" s="278" t="str">
        <f>IF(ISBLANK(INDEX('Policy Characteristics'!D:D,MATCH($C76,'Policy Characteristics'!$C:$C,0))),"",INDEX('Policy Characteristics'!D:D,MATCH($C76,'Policy Characteristics'!$C:$C,0)))</f>
        <v>Vehicle Subsidy</v>
      </c>
      <c r="K76" s="277" t="str">
        <f>IF(ISBLANK(INDEX('Policy Characteristics'!E:E,MATCH($C76,'Policy Characteristics'!$C:$C,0))),"",INDEX('Policy Characteristics'!E:E,MATCH($C76,'Policy Characteristics'!$C:$C,0)))</f>
        <v>trans psgr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50000</v>
      </c>
      <c r="N76" s="285">
        <f>IF(ISBLANK(INDEX('Policy Characteristics'!H:H,MATCH($C76,'Policy Characteristics'!$C:$C,0))),"",INDEX('Policy Characteristics'!H:H,MATCH($C76,'Policy Characteristics'!$C:$C,0)))</f>
        <v>100</v>
      </c>
      <c r="O76" s="277" t="str">
        <f>IF(ISBLANK(INDEX('Policy Characteristics'!I:I,MATCH($C76,'Policy Characteristics'!$C:$C,0))),"",INDEX('Policy Characteristics'!I:I,MATCH($C76,'Policy Characteristics'!$C:$C,0)))</f>
        <v>$ / vehicle</v>
      </c>
      <c r="P76" s="2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Passenger Vehicle Subsidy</v>
      </c>
      <c r="C77" s="277" t="str">
        <f t="shared" si="3"/>
        <v>Additional Passenger Vehicle Subsidy</v>
      </c>
      <c r="D77" s="47" t="s">
        <v>39</v>
      </c>
      <c r="E77" s="2" t="s">
        <v>2534</v>
      </c>
      <c r="F77" s="2" t="s">
        <v>2369</v>
      </c>
      <c r="G77" s="2" t="s">
        <v>3565</v>
      </c>
      <c r="H77" s="44">
        <v>1657</v>
      </c>
      <c r="I77" s="348" t="s">
        <v>44</v>
      </c>
      <c r="J77" s="278" t="str">
        <f>IF(ISBLANK(INDEX('Policy Characteristics'!D:D,MATCH($C77,'Policy Characteristics'!$C:$C,0))),"",INDEX('Policy Characteristics'!D:D,MATCH($C77,'Policy Characteristics'!$C:$C,0)))</f>
        <v>Vehicle Subsidy</v>
      </c>
      <c r="K77" s="277" t="str">
        <f>IF(ISBLANK(INDEX('Policy Characteristics'!E:E,MATCH($C77,'Policy Characteristics'!$C:$C,0))),"",INDEX('Policy Characteristics'!E:E,MATCH($C77,'Policy Characteristics'!$C:$C,0)))</f>
        <v>trans psgr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50000</v>
      </c>
      <c r="N77" s="285">
        <f>IF(ISBLANK(INDEX('Policy Characteristics'!H:H,MATCH($C77,'Policy Characteristics'!$C:$C,0))),"",INDEX('Policy Characteristics'!H:H,MATCH($C77,'Policy Characteristics'!$C:$C,0)))</f>
        <v>100</v>
      </c>
      <c r="O77" s="277" t="str">
        <f>IF(ISBLANK(INDEX('Policy Characteristics'!I:I,MATCH($C77,'Policy Characteristics'!$C:$C,0))),"",INDEX('Policy Characteristics'!I:I,MATCH($C77,'Policy Characteristics'!$C:$C,0)))</f>
        <v>$ / vehicle</v>
      </c>
      <c r="P77" s="2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Passenger Vehicle Subsidy</v>
      </c>
      <c r="C78" s="277" t="str">
        <f t="shared" si="3"/>
        <v>Additional Passenger Vehicle Subsidy</v>
      </c>
      <c r="D78" s="2" t="s">
        <v>40</v>
      </c>
      <c r="E78" s="47" t="s">
        <v>2261</v>
      </c>
      <c r="F78" s="2" t="s">
        <v>3384</v>
      </c>
      <c r="G78" s="47" t="s">
        <v>3560</v>
      </c>
      <c r="H78" s="44">
        <v>1658</v>
      </c>
      <c r="I78" s="349" t="s">
        <v>45</v>
      </c>
      <c r="J78" s="278" t="str">
        <f>IF(ISBLANK(INDEX('Policy Characteristics'!D:D,MATCH($C78,'Policy Characteristics'!$C:$C,0))),"",INDEX('Policy Characteristics'!D:D,MATCH($C78,'Policy Characteristics'!$C:$C,0)))</f>
        <v>Vehicle Subsidy</v>
      </c>
      <c r="K78" s="277" t="str">
        <f>IF(ISBLANK(INDEX('Policy Characteristics'!E:E,MATCH($C78,'Policy Characteristics'!$C:$C,0))),"",INDEX('Policy Characteristics'!E:E,MATCH($C78,'Policy Characteristics'!$C:$C,0)))</f>
        <v>trans psgr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50000</v>
      </c>
      <c r="N78" s="285">
        <f>IF(ISBLANK(INDEX('Policy Characteristics'!H:H,MATCH($C78,'Policy Characteristics'!$C:$C,0))),"",INDEX('Policy Characteristics'!H:H,MATCH($C78,'Policy Characteristics'!$C:$C,0)))</f>
        <v>100</v>
      </c>
      <c r="O78" s="277" t="str">
        <f>IF(ISBLANK(INDEX('Policy Characteristics'!I:I,MATCH($C78,'Policy Characteristics'!$C:$C,0))),"",INDEX('Policy Characteristics'!I:I,MATCH($C78,'Policy Characteristics'!$C:$C,0)))</f>
        <v>$ / vehicle</v>
      </c>
      <c r="P78" s="2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Passenger Vehicle Subsidy</v>
      </c>
      <c r="C79" s="277" t="str">
        <f t="shared" si="3"/>
        <v>Additional Passenger Vehicle Subsidy</v>
      </c>
      <c r="D79" s="2" t="s">
        <v>40</v>
      </c>
      <c r="E79" s="2" t="s">
        <v>2262</v>
      </c>
      <c r="F79" s="2" t="s">
        <v>3384</v>
      </c>
      <c r="G79" s="2" t="s">
        <v>3561</v>
      </c>
      <c r="H79" s="44">
        <v>1659</v>
      </c>
      <c r="I79" s="349" t="s">
        <v>45</v>
      </c>
      <c r="J79" s="278" t="str">
        <f>IF(ISBLANK(INDEX('Policy Characteristics'!D:D,MATCH($C79,'Policy Characteristics'!$C:$C,0))),"",INDEX('Policy Characteristics'!D:D,MATCH($C79,'Policy Characteristics'!$C:$C,0)))</f>
        <v>Vehicle Subsidy</v>
      </c>
      <c r="K79" s="277" t="str">
        <f>IF(ISBLANK(INDEX('Policy Characteristics'!E:E,MATCH($C79,'Policy Characteristics'!$C:$C,0))),"",INDEX('Policy Characteristics'!E:E,MATCH($C79,'Policy Characteristics'!$C:$C,0)))</f>
        <v>trans psgr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50000</v>
      </c>
      <c r="N79" s="285">
        <f>IF(ISBLANK(INDEX('Policy Characteristics'!H:H,MATCH($C79,'Policy Characteristics'!$C:$C,0))),"",INDEX('Policy Characteristics'!H:H,MATCH($C79,'Policy Characteristics'!$C:$C,0)))</f>
        <v>100</v>
      </c>
      <c r="O79" s="277" t="str">
        <f>IF(ISBLANK(INDEX('Policy Characteristics'!I:I,MATCH($C79,'Policy Characteristics'!$C:$C,0))),"",INDEX('Policy Characteristics'!I:I,MATCH($C79,'Policy Characteristics'!$C:$C,0)))</f>
        <v>$ / vehicle</v>
      </c>
      <c r="P79" s="2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Passenger Vehicle Subsidy</v>
      </c>
      <c r="C80" s="277" t="str">
        <f t="shared" si="3"/>
        <v>Additional Passenger Vehicle Subsidy</v>
      </c>
      <c r="D80" s="2" t="s">
        <v>40</v>
      </c>
      <c r="E80" s="2" t="s">
        <v>2263</v>
      </c>
      <c r="F80" s="2" t="s">
        <v>3384</v>
      </c>
      <c r="G80" s="2" t="s">
        <v>3562</v>
      </c>
      <c r="H80" s="44">
        <v>1660</v>
      </c>
      <c r="I80" s="349" t="s">
        <v>45</v>
      </c>
      <c r="J80" s="278" t="str">
        <f>IF(ISBLANK(INDEX('Policy Characteristics'!D:D,MATCH($C80,'Policy Characteristics'!$C:$C,0))),"",INDEX('Policy Characteristics'!D:D,MATCH($C80,'Policy Characteristics'!$C:$C,0)))</f>
        <v>Vehicle Subsidy</v>
      </c>
      <c r="K80" s="277" t="str">
        <f>IF(ISBLANK(INDEX('Policy Characteristics'!E:E,MATCH($C80,'Policy Characteristics'!$C:$C,0))),"",INDEX('Policy Characteristics'!E:E,MATCH($C80,'Policy Characteristics'!$C:$C,0)))</f>
        <v>trans psgr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50000</v>
      </c>
      <c r="N80" s="285">
        <f>IF(ISBLANK(INDEX('Policy Characteristics'!H:H,MATCH($C80,'Policy Characteristics'!$C:$C,0))),"",INDEX('Policy Characteristics'!H:H,MATCH($C80,'Policy Characteristics'!$C:$C,0)))</f>
        <v>100</v>
      </c>
      <c r="O80" s="277" t="str">
        <f>IF(ISBLANK(INDEX('Policy Characteristics'!I:I,MATCH($C80,'Policy Characteristics'!$C:$C,0))),"",INDEX('Policy Characteristics'!I:I,MATCH($C80,'Policy Characteristics'!$C:$C,0)))</f>
        <v>$ / vehicle</v>
      </c>
      <c r="P80" s="2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Passenger Vehicle Subsidy</v>
      </c>
      <c r="C81" s="277" t="str">
        <f t="shared" si="3"/>
        <v>Additional Passenger Vehicle Subsidy</v>
      </c>
      <c r="D81" s="2" t="s">
        <v>40</v>
      </c>
      <c r="E81" s="2" t="s">
        <v>2264</v>
      </c>
      <c r="F81" s="2" t="s">
        <v>3384</v>
      </c>
      <c r="G81" s="2" t="s">
        <v>3563</v>
      </c>
      <c r="H81" s="44">
        <v>1661</v>
      </c>
      <c r="I81" s="349" t="s">
        <v>45</v>
      </c>
      <c r="J81" s="278" t="str">
        <f>IF(ISBLANK(INDEX('Policy Characteristics'!D:D,MATCH($C81,'Policy Characteristics'!$C:$C,0))),"",INDEX('Policy Characteristics'!D:D,MATCH($C81,'Policy Characteristics'!$C:$C,0)))</f>
        <v>Vehicle Subsidy</v>
      </c>
      <c r="K81" s="277" t="str">
        <f>IF(ISBLANK(INDEX('Policy Characteristics'!E:E,MATCH($C81,'Policy Characteristics'!$C:$C,0))),"",INDEX('Policy Characteristics'!E:E,MATCH($C81,'Policy Characteristics'!$C:$C,0)))</f>
        <v>trans psgr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50000</v>
      </c>
      <c r="N81" s="285">
        <f>IF(ISBLANK(INDEX('Policy Characteristics'!H:H,MATCH($C81,'Policy Characteristics'!$C:$C,0))),"",INDEX('Policy Characteristics'!H:H,MATCH($C81,'Policy Characteristics'!$C:$C,0)))</f>
        <v>100</v>
      </c>
      <c r="O81" s="277" t="str">
        <f>IF(ISBLANK(INDEX('Policy Characteristics'!I:I,MATCH($C81,'Policy Characteristics'!$C:$C,0))),"",INDEX('Policy Characteristics'!I:I,MATCH($C81,'Policy Characteristics'!$C:$C,0)))</f>
        <v>$ / vehicle</v>
      </c>
      <c r="P81" s="2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Passenger Vehicle Subsidy</v>
      </c>
      <c r="C82" s="277" t="str">
        <f t="shared" si="3"/>
        <v>Additional Passenger Vehicle Subsidy</v>
      </c>
      <c r="D82" s="2" t="s">
        <v>40</v>
      </c>
      <c r="E82" s="2" t="s">
        <v>2265</v>
      </c>
      <c r="F82" s="2" t="s">
        <v>3384</v>
      </c>
      <c r="G82" s="2" t="s">
        <v>3564</v>
      </c>
      <c r="H82" s="44">
        <v>1662</v>
      </c>
      <c r="I82" s="349" t="s">
        <v>45</v>
      </c>
      <c r="J82" s="278" t="str">
        <f>IF(ISBLANK(INDEX('Policy Characteristics'!D:D,MATCH($C82,'Policy Characteristics'!$C:$C,0))),"",INDEX('Policy Characteristics'!D:D,MATCH($C82,'Policy Characteristics'!$C:$C,0)))</f>
        <v>Vehicle Subsidy</v>
      </c>
      <c r="K82" s="277" t="str">
        <f>IF(ISBLANK(INDEX('Policy Characteristics'!E:E,MATCH($C82,'Policy Characteristics'!$C:$C,0))),"",INDEX('Policy Characteristics'!E:E,MATCH($C82,'Policy Characteristics'!$C:$C,0)))</f>
        <v>trans psgr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50000</v>
      </c>
      <c r="N82" s="285">
        <f>IF(ISBLANK(INDEX('Policy Characteristics'!H:H,MATCH($C82,'Policy Characteristics'!$C:$C,0))),"",INDEX('Policy Characteristics'!H:H,MATCH($C82,'Policy Characteristics'!$C:$C,0)))</f>
        <v>100</v>
      </c>
      <c r="O82" s="277" t="str">
        <f>IF(ISBLANK(INDEX('Policy Characteristics'!I:I,MATCH($C82,'Policy Characteristics'!$C:$C,0))),"",INDEX('Policy Characteristics'!I:I,MATCH($C82,'Policy Characteristics'!$C:$C,0)))</f>
        <v>$ / vehicle</v>
      </c>
      <c r="P82" s="2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Passenger Vehicle Subsidy</v>
      </c>
      <c r="C83" s="277" t="str">
        <f t="shared" si="3"/>
        <v>Additional Passenger Vehicle Subsidy</v>
      </c>
      <c r="D83" s="2" t="s">
        <v>40</v>
      </c>
      <c r="E83" s="2" t="s">
        <v>2535</v>
      </c>
      <c r="F83" s="2" t="s">
        <v>3384</v>
      </c>
      <c r="G83" s="2" t="s">
        <v>2535</v>
      </c>
      <c r="H83" s="44">
        <v>1663</v>
      </c>
      <c r="I83" s="349" t="s">
        <v>45</v>
      </c>
      <c r="J83" s="278" t="str">
        <f>IF(ISBLANK(INDEX('Policy Characteristics'!D:D,MATCH($C83,'Policy Characteristics'!$C:$C,0))),"",INDEX('Policy Characteristics'!D:D,MATCH($C83,'Policy Characteristics'!$C:$C,0)))</f>
        <v>Vehicle Subsidy</v>
      </c>
      <c r="K83" s="277" t="str">
        <f>IF(ISBLANK(INDEX('Policy Characteristics'!E:E,MATCH($C83,'Policy Characteristics'!$C:$C,0))),"",INDEX('Policy Characteristics'!E:E,MATCH($C83,'Policy Characteristics'!$C:$C,0)))</f>
        <v>trans psgr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50000</v>
      </c>
      <c r="N83" s="285">
        <f>IF(ISBLANK(INDEX('Policy Characteristics'!H:H,MATCH($C83,'Policy Characteristics'!$C:$C,0))),"",INDEX('Policy Characteristics'!H:H,MATCH($C83,'Policy Characteristics'!$C:$C,0)))</f>
        <v>100</v>
      </c>
      <c r="O83" s="277" t="str">
        <f>IF(ISBLANK(INDEX('Policy Characteristics'!I:I,MATCH($C83,'Policy Characteristics'!$C:$C,0))),"",INDEX('Policy Characteristics'!I:I,MATCH($C83,'Policy Characteristics'!$C:$C,0)))</f>
        <v>$ / vehicle</v>
      </c>
      <c r="P83" s="2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Passenger Vehicle Subsidy</v>
      </c>
      <c r="C84" s="277" t="str">
        <f t="shared" si="3"/>
        <v>Additional Passenger Vehicle Subsidy</v>
      </c>
      <c r="D84" s="2" t="s">
        <v>40</v>
      </c>
      <c r="E84" s="2" t="s">
        <v>2534</v>
      </c>
      <c r="F84" s="2" t="s">
        <v>3384</v>
      </c>
      <c r="G84" s="2" t="s">
        <v>3565</v>
      </c>
      <c r="H84" s="44">
        <v>1664</v>
      </c>
      <c r="I84" s="349" t="s">
        <v>45</v>
      </c>
      <c r="J84" s="278" t="str">
        <f>IF(ISBLANK(INDEX('Policy Characteristics'!D:D,MATCH($C84,'Policy Characteristics'!$C:$C,0))),"",INDEX('Policy Characteristics'!D:D,MATCH($C84,'Policy Characteristics'!$C:$C,0)))</f>
        <v>Vehicle Subsidy</v>
      </c>
      <c r="K84" s="277" t="str">
        <f>IF(ISBLANK(INDEX('Policy Characteristics'!E:E,MATCH($C84,'Policy Characteristics'!$C:$C,0))),"",INDEX('Policy Characteristics'!E:E,MATCH($C84,'Policy Characteristics'!$C:$C,0)))</f>
        <v>trans psgr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50000</v>
      </c>
      <c r="N84" s="285">
        <f>IF(ISBLANK(INDEX('Policy Characteristics'!H:H,MATCH($C84,'Policy Characteristics'!$C:$C,0))),"",INDEX('Policy Characteristics'!H:H,MATCH($C84,'Policy Characteristics'!$C:$C,0)))</f>
        <v>100</v>
      </c>
      <c r="O84" s="277" t="str">
        <f>IF(ISBLANK(INDEX('Policy Characteristics'!I:I,MATCH($C84,'Policy Characteristics'!$C:$C,0))),"",INDEX('Policy Characteristics'!I:I,MATCH($C84,'Policy Characteristics'!$C:$C,0)))</f>
        <v>$ / vehicle</v>
      </c>
      <c r="P84" s="2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Passenger Vehicle Subsidy</v>
      </c>
      <c r="C85" s="277" t="str">
        <f t="shared" si="3"/>
        <v>Additional Passenger Vehicle Subsidy</v>
      </c>
      <c r="D85" s="47" t="s">
        <v>41</v>
      </c>
      <c r="E85" s="47" t="s">
        <v>2261</v>
      </c>
      <c r="F85" s="2" t="s">
        <v>87</v>
      </c>
      <c r="G85" s="47" t="s">
        <v>3560</v>
      </c>
      <c r="H85" s="44">
        <v>1665</v>
      </c>
      <c r="I85" s="349" t="s">
        <v>45</v>
      </c>
      <c r="J85" s="278" t="str">
        <f>IF(ISBLANK(INDEX('Policy Characteristics'!D:D,MATCH($C85,'Policy Characteristics'!$C:$C,0))),"",INDEX('Policy Characteristics'!D:D,MATCH($C85,'Policy Characteristics'!$C:$C,0)))</f>
        <v>Vehicle Subsidy</v>
      </c>
      <c r="K85" s="277" t="str">
        <f>IF(ISBLANK(INDEX('Policy Characteristics'!E:E,MATCH($C85,'Policy Characteristics'!$C:$C,0))),"",INDEX('Policy Characteristics'!E:E,MATCH($C85,'Policy Characteristics'!$C:$C,0)))</f>
        <v>trans psgr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50000</v>
      </c>
      <c r="N85" s="285">
        <f>IF(ISBLANK(INDEX('Policy Characteristics'!H:H,MATCH($C85,'Policy Characteristics'!$C:$C,0))),"",INDEX('Policy Characteristics'!H:H,MATCH($C85,'Policy Characteristics'!$C:$C,0)))</f>
        <v>100</v>
      </c>
      <c r="O85" s="277" t="str">
        <f>IF(ISBLANK(INDEX('Policy Characteristics'!I:I,MATCH($C85,'Policy Characteristics'!$C:$C,0))),"",INDEX('Policy Characteristics'!I:I,MATCH($C85,'Policy Characteristics'!$C:$C,0)))</f>
        <v>$ / vehicle</v>
      </c>
      <c r="P85" s="2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Passenger Vehicle Subsidy</v>
      </c>
      <c r="C86" s="277" t="str">
        <f t="shared" si="3"/>
        <v>Additional Passenger Vehicle Subsidy</v>
      </c>
      <c r="D86" s="47" t="s">
        <v>41</v>
      </c>
      <c r="E86" s="2" t="s">
        <v>2262</v>
      </c>
      <c r="F86" s="2" t="s">
        <v>87</v>
      </c>
      <c r="G86" s="2" t="s">
        <v>3561</v>
      </c>
      <c r="H86" s="44">
        <v>1666</v>
      </c>
      <c r="I86" s="349" t="s">
        <v>45</v>
      </c>
      <c r="J86" s="278" t="str">
        <f>IF(ISBLANK(INDEX('Policy Characteristics'!D:D,MATCH($C86,'Policy Characteristics'!$C:$C,0))),"",INDEX('Policy Characteristics'!D:D,MATCH($C86,'Policy Characteristics'!$C:$C,0)))</f>
        <v>Vehicle Subsidy</v>
      </c>
      <c r="K86" s="277" t="str">
        <f>IF(ISBLANK(INDEX('Policy Characteristics'!E:E,MATCH($C86,'Policy Characteristics'!$C:$C,0))),"",INDEX('Policy Characteristics'!E:E,MATCH($C86,'Policy Characteristics'!$C:$C,0)))</f>
        <v>trans psgr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50000</v>
      </c>
      <c r="N86" s="285">
        <f>IF(ISBLANK(INDEX('Policy Characteristics'!H:H,MATCH($C86,'Policy Characteristics'!$C:$C,0))),"",INDEX('Policy Characteristics'!H:H,MATCH($C86,'Policy Characteristics'!$C:$C,0)))</f>
        <v>100</v>
      </c>
      <c r="O86" s="277" t="str">
        <f>IF(ISBLANK(INDEX('Policy Characteristics'!I:I,MATCH($C86,'Policy Characteristics'!$C:$C,0))),"",INDEX('Policy Characteristics'!I:I,MATCH($C86,'Policy Characteristics'!$C:$C,0)))</f>
        <v>$ / vehicle</v>
      </c>
      <c r="P86" s="2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Passenger Vehicle Subsidy</v>
      </c>
      <c r="C87" s="277" t="str">
        <f t="shared" si="3"/>
        <v>Additional Passenger Vehicle Subsidy</v>
      </c>
      <c r="D87" s="47" t="s">
        <v>41</v>
      </c>
      <c r="E87" s="2" t="s">
        <v>2263</v>
      </c>
      <c r="F87" s="2" t="s">
        <v>87</v>
      </c>
      <c r="G87" s="2" t="s">
        <v>3562</v>
      </c>
      <c r="H87" s="44">
        <v>1667</v>
      </c>
      <c r="I87" s="349" t="s">
        <v>45</v>
      </c>
      <c r="J87" s="278" t="str">
        <f>IF(ISBLANK(INDEX('Policy Characteristics'!D:D,MATCH($C87,'Policy Characteristics'!$C:$C,0))),"",INDEX('Policy Characteristics'!D:D,MATCH($C87,'Policy Characteristics'!$C:$C,0)))</f>
        <v>Vehicle Subsidy</v>
      </c>
      <c r="K87" s="277" t="str">
        <f>IF(ISBLANK(INDEX('Policy Characteristics'!E:E,MATCH($C87,'Policy Characteristics'!$C:$C,0))),"",INDEX('Policy Characteristics'!E:E,MATCH($C87,'Policy Characteristics'!$C:$C,0)))</f>
        <v>trans psgr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50000</v>
      </c>
      <c r="N87" s="285">
        <f>IF(ISBLANK(INDEX('Policy Characteristics'!H:H,MATCH($C87,'Policy Characteristics'!$C:$C,0))),"",INDEX('Policy Characteristics'!H:H,MATCH($C87,'Policy Characteristics'!$C:$C,0)))</f>
        <v>100</v>
      </c>
      <c r="O87" s="277" t="str">
        <f>IF(ISBLANK(INDEX('Policy Characteristics'!I:I,MATCH($C87,'Policy Characteristics'!$C:$C,0))),"",INDEX('Policy Characteristics'!I:I,MATCH($C87,'Policy Characteristics'!$C:$C,0)))</f>
        <v>$ / vehicle</v>
      </c>
      <c r="P87" s="2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Passenger Vehicle Subsidy</v>
      </c>
      <c r="C88" s="277" t="str">
        <f t="shared" si="3"/>
        <v>Additional Passenger Vehicle Subsidy</v>
      </c>
      <c r="D88" s="47" t="s">
        <v>41</v>
      </c>
      <c r="E88" s="2" t="s">
        <v>2264</v>
      </c>
      <c r="F88" s="2" t="s">
        <v>87</v>
      </c>
      <c r="G88" s="2" t="s">
        <v>3563</v>
      </c>
      <c r="H88" s="44">
        <v>1668</v>
      </c>
      <c r="I88" s="349" t="s">
        <v>45</v>
      </c>
      <c r="J88" s="278" t="str">
        <f>IF(ISBLANK(INDEX('Policy Characteristics'!D:D,MATCH($C88,'Policy Characteristics'!$C:$C,0))),"",INDEX('Policy Characteristics'!D:D,MATCH($C88,'Policy Characteristics'!$C:$C,0)))</f>
        <v>Vehicle Subsidy</v>
      </c>
      <c r="K88" s="277" t="str">
        <f>IF(ISBLANK(INDEX('Policy Characteristics'!E:E,MATCH($C88,'Policy Characteristics'!$C:$C,0))),"",INDEX('Policy Characteristics'!E:E,MATCH($C88,'Policy Characteristics'!$C:$C,0)))</f>
        <v>trans psgr subsidy</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50000</v>
      </c>
      <c r="N88" s="285">
        <f>IF(ISBLANK(INDEX('Policy Characteristics'!H:H,MATCH($C88,'Policy Characteristics'!$C:$C,0))),"",INDEX('Policy Characteristics'!H:H,MATCH($C88,'Policy Characteristics'!$C:$C,0)))</f>
        <v>100</v>
      </c>
      <c r="O88" s="277" t="str">
        <f>IF(ISBLANK(INDEX('Policy Characteristics'!I:I,MATCH($C88,'Policy Characteristics'!$C:$C,0))),"",INDEX('Policy Characteristics'!I:I,MATCH($C88,'Policy Characteristics'!$C:$C,0)))</f>
        <v>$ / vehicle</v>
      </c>
      <c r="P88" s="2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7" t="str">
        <f>IF(ISBLANK(INDEX('Policy Characteristics'!K:K,MATCH($C88,'Policy Characteristics'!$C:$C,0))),"",INDEX('Policy Characteristics'!K:K,MATCH($C88,'Policy Characteristics'!$C:$C,0)))</f>
        <v>transportation-sector-main.html#ev-subsidy</v>
      </c>
      <c r="R88" s="277" t="str">
        <f>IF(ISBLANK(INDEX('Policy Characteristics'!L:L,MATCH($C88,'Policy Characteristics'!$C:$C,0))),"",INDEX('Policy Characteristics'!L:L,MATCH($C88,'Policy Characteristics'!$C:$C,0)))</f>
        <v>ev-subsidy.html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Passenger Vehicle Subsidy</v>
      </c>
      <c r="C89" s="277" t="str">
        <f t="shared" si="3"/>
        <v>Additional Passenger Vehicle Subsidy</v>
      </c>
      <c r="D89" s="47" t="s">
        <v>41</v>
      </c>
      <c r="E89" s="2" t="s">
        <v>2265</v>
      </c>
      <c r="F89" s="2" t="s">
        <v>87</v>
      </c>
      <c r="G89" s="2" t="s">
        <v>3564</v>
      </c>
      <c r="H89" s="44">
        <v>1669</v>
      </c>
      <c r="I89" s="349" t="s">
        <v>45</v>
      </c>
      <c r="J89" s="278" t="str">
        <f>IF(ISBLANK(INDEX('Policy Characteristics'!D:D,MATCH($C89,'Policy Characteristics'!$C:$C,0))),"",INDEX('Policy Characteristics'!D:D,MATCH($C89,'Policy Characteristics'!$C:$C,0)))</f>
        <v>Vehicle Subsidy</v>
      </c>
      <c r="K89" s="277" t="str">
        <f>IF(ISBLANK(INDEX('Policy Characteristics'!E:E,MATCH($C89,'Policy Characteristics'!$C:$C,0))),"",INDEX('Policy Characteristics'!E:E,MATCH($C89,'Policy Characteristics'!$C:$C,0)))</f>
        <v>trans psgr subsidy</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50000</v>
      </c>
      <c r="N89" s="285">
        <f>IF(ISBLANK(INDEX('Policy Characteristics'!H:H,MATCH($C89,'Policy Characteristics'!$C:$C,0))),"",INDEX('Policy Characteristics'!H:H,MATCH($C89,'Policy Characteristics'!$C:$C,0)))</f>
        <v>100</v>
      </c>
      <c r="O89" s="277" t="str">
        <f>IF(ISBLANK(INDEX('Policy Characteristics'!I:I,MATCH($C89,'Policy Characteristics'!$C:$C,0))),"",INDEX('Policy Characteristics'!I:I,MATCH($C89,'Policy Characteristics'!$C:$C,0)))</f>
        <v>$ / vehicle</v>
      </c>
      <c r="P89" s="2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7" t="str">
        <f>IF(ISBLANK(INDEX('Policy Characteristics'!K:K,MATCH($C89,'Policy Characteristics'!$C:$C,0))),"",INDEX('Policy Characteristics'!K:K,MATCH($C89,'Policy Characteristics'!$C:$C,0)))</f>
        <v>transportation-sector-main.html#ev-subsidy</v>
      </c>
      <c r="R89" s="277" t="str">
        <f>IF(ISBLANK(INDEX('Policy Characteristics'!L:L,MATCH($C89,'Policy Characteristics'!$C:$C,0))),"",INDEX('Policy Characteristics'!L:L,MATCH($C89,'Policy Characteristics'!$C:$C,0)))</f>
        <v>ev-subsidy.html</v>
      </c>
    </row>
    <row r="90" spans="1:18"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Passenger Vehicle Subsidy</v>
      </c>
      <c r="C90" s="277" t="str">
        <f t="shared" si="3"/>
        <v>Additional Passenger Vehicle Subsidy</v>
      </c>
      <c r="D90" s="47" t="s">
        <v>41</v>
      </c>
      <c r="E90" s="2" t="s">
        <v>2535</v>
      </c>
      <c r="F90" s="2" t="s">
        <v>87</v>
      </c>
      <c r="G90" s="2" t="s">
        <v>2535</v>
      </c>
      <c r="H90" s="44">
        <v>1670</v>
      </c>
      <c r="I90" s="349" t="s">
        <v>45</v>
      </c>
      <c r="J90" s="278" t="str">
        <f>IF(ISBLANK(INDEX('Policy Characteristics'!D:D,MATCH($C90,'Policy Characteristics'!$C:$C,0))),"",INDEX('Policy Characteristics'!D:D,MATCH($C90,'Policy Characteristics'!$C:$C,0)))</f>
        <v>Vehicle Subsidy</v>
      </c>
      <c r="K90" s="277" t="str">
        <f>IF(ISBLANK(INDEX('Policy Characteristics'!E:E,MATCH($C90,'Policy Characteristics'!$C:$C,0))),"",INDEX('Policy Characteristics'!E:E,MATCH($C90,'Policy Characteristics'!$C:$C,0)))</f>
        <v>trans psgr subsidy</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50000</v>
      </c>
      <c r="N90" s="285">
        <f>IF(ISBLANK(INDEX('Policy Characteristics'!H:H,MATCH($C90,'Policy Characteristics'!$C:$C,0))),"",INDEX('Policy Characteristics'!H:H,MATCH($C90,'Policy Characteristics'!$C:$C,0)))</f>
        <v>100</v>
      </c>
      <c r="O90" s="277" t="str">
        <f>IF(ISBLANK(INDEX('Policy Characteristics'!I:I,MATCH($C90,'Policy Characteristics'!$C:$C,0))),"",INDEX('Policy Characteristics'!I:I,MATCH($C90,'Policy Characteristics'!$C:$C,0)))</f>
        <v>$ / vehicle</v>
      </c>
      <c r="P90" s="2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7" t="str">
        <f>IF(ISBLANK(INDEX('Policy Characteristics'!K:K,MATCH($C90,'Policy Characteristics'!$C:$C,0))),"",INDEX('Policy Characteristics'!K:K,MATCH($C90,'Policy Characteristics'!$C:$C,0)))</f>
        <v>transportation-sector-main.html#ev-subsidy</v>
      </c>
      <c r="R90" s="277" t="str">
        <f>IF(ISBLANK(INDEX('Policy Characteristics'!L:L,MATCH($C90,'Policy Characteristics'!$C:$C,0))),"",INDEX('Policy Characteristics'!L:L,MATCH($C90,'Policy Characteristics'!$C:$C,0)))</f>
        <v>ev-subsidy.html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Passenger Vehicle Subsidy</v>
      </c>
      <c r="C91" s="277" t="str">
        <f t="shared" si="3"/>
        <v>Additional Passenger Vehicle Subsidy</v>
      </c>
      <c r="D91" s="47" t="s">
        <v>41</v>
      </c>
      <c r="E91" s="2" t="s">
        <v>2534</v>
      </c>
      <c r="F91" s="2" t="s">
        <v>87</v>
      </c>
      <c r="G91" s="2" t="s">
        <v>3565</v>
      </c>
      <c r="H91" s="44">
        <v>1671</v>
      </c>
      <c r="I91" s="349" t="s">
        <v>45</v>
      </c>
      <c r="J91" s="278" t="str">
        <f>IF(ISBLANK(INDEX('Policy Characteristics'!D:D,MATCH($C91,'Policy Characteristics'!$C:$C,0))),"",INDEX('Policy Characteristics'!D:D,MATCH($C91,'Policy Characteristics'!$C:$C,0)))</f>
        <v>Vehicle Subsidy</v>
      </c>
      <c r="K91" s="277" t="str">
        <f>IF(ISBLANK(INDEX('Policy Characteristics'!E:E,MATCH($C91,'Policy Characteristics'!$C:$C,0))),"",INDEX('Policy Characteristics'!E:E,MATCH($C91,'Policy Characteristics'!$C:$C,0)))</f>
        <v>trans psgr subsidy</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50000</v>
      </c>
      <c r="N91" s="285">
        <f>IF(ISBLANK(INDEX('Policy Characteristics'!H:H,MATCH($C91,'Policy Characteristics'!$C:$C,0))),"",INDEX('Policy Characteristics'!H:H,MATCH($C91,'Policy Characteristics'!$C:$C,0)))</f>
        <v>100</v>
      </c>
      <c r="O91" s="277" t="str">
        <f>IF(ISBLANK(INDEX('Policy Characteristics'!I:I,MATCH($C91,'Policy Characteristics'!$C:$C,0))),"",INDEX('Policy Characteristics'!I:I,MATCH($C91,'Policy Characteristics'!$C:$C,0)))</f>
        <v>$ / vehicle</v>
      </c>
      <c r="P91" s="2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7" t="str">
        <f>IF(ISBLANK(INDEX('Policy Characteristics'!K:K,MATCH($C91,'Policy Characteristics'!$C:$C,0))),"",INDEX('Policy Characteristics'!K:K,MATCH($C91,'Policy Characteristics'!$C:$C,0)))</f>
        <v>transportation-sector-main.html#ev-subsidy</v>
      </c>
      <c r="R91" s="277" t="str">
        <f>IF(ISBLANK(INDEX('Policy Characteristics'!L:L,MATCH($C91,'Policy Characteristics'!$C:$C,0))),"",INDEX('Policy Characteristics'!L:L,MATCH($C91,'Policy Characteristics'!$C:$C,0)))</f>
        <v>ev-subsidy.html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Passenger Vehicle Subsidy</v>
      </c>
      <c r="C92" s="277" t="str">
        <f t="shared" si="3"/>
        <v>Additional Passenger Vehicle Subsidy</v>
      </c>
      <c r="D92" s="47" t="s">
        <v>42</v>
      </c>
      <c r="E92" s="47" t="s">
        <v>2261</v>
      </c>
      <c r="F92" s="2" t="s">
        <v>3385</v>
      </c>
      <c r="G92" s="47" t="s">
        <v>3560</v>
      </c>
      <c r="H92" s="44">
        <v>1672</v>
      </c>
      <c r="I92" s="349" t="s">
        <v>45</v>
      </c>
      <c r="J92" s="278" t="str">
        <f>IF(ISBLANK(INDEX('Policy Characteristics'!D:D,MATCH($C92,'Policy Characteristics'!$C:$C,0))),"",INDEX('Policy Characteristics'!D:D,MATCH($C92,'Policy Characteristics'!$C:$C,0)))</f>
        <v>Vehicle Subsidy</v>
      </c>
      <c r="K92" s="277" t="str">
        <f>IF(ISBLANK(INDEX('Policy Characteristics'!E:E,MATCH($C92,'Policy Characteristics'!$C:$C,0))),"",INDEX('Policy Characteristics'!E:E,MATCH($C92,'Policy Characteristics'!$C:$C,0)))</f>
        <v>trans psgr subsidy</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50000</v>
      </c>
      <c r="N92" s="285">
        <f>IF(ISBLANK(INDEX('Policy Characteristics'!H:H,MATCH($C92,'Policy Characteristics'!$C:$C,0))),"",INDEX('Policy Characteristics'!H:H,MATCH($C92,'Policy Characteristics'!$C:$C,0)))</f>
        <v>100</v>
      </c>
      <c r="O92" s="277" t="str">
        <f>IF(ISBLANK(INDEX('Policy Characteristics'!I:I,MATCH($C92,'Policy Characteristics'!$C:$C,0))),"",INDEX('Policy Characteristics'!I:I,MATCH($C92,'Policy Characteristics'!$C:$C,0)))</f>
        <v>$ / vehicle</v>
      </c>
      <c r="P92" s="2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7" t="str">
        <f>IF(ISBLANK(INDEX('Policy Characteristics'!K:K,MATCH($C92,'Policy Characteristics'!$C:$C,0))),"",INDEX('Policy Characteristics'!K:K,MATCH($C92,'Policy Characteristics'!$C:$C,0)))</f>
        <v>transportation-sector-main.html#ev-subsidy</v>
      </c>
      <c r="R92" s="277" t="str">
        <f>IF(ISBLANK(INDEX('Policy Characteristics'!L:L,MATCH($C92,'Policy Characteristics'!$C:$C,0))),"",INDEX('Policy Characteristics'!L:L,MATCH($C92,'Policy Characteristics'!$C:$C,0)))</f>
        <v>ev-subsidy.html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Passenger Vehicle Subsidy</v>
      </c>
      <c r="C93" s="277" t="str">
        <f t="shared" si="3"/>
        <v>Additional Passenger Vehicle Subsidy</v>
      </c>
      <c r="D93" s="47" t="s">
        <v>42</v>
      </c>
      <c r="E93" s="2" t="s">
        <v>2262</v>
      </c>
      <c r="F93" s="2" t="s">
        <v>3385</v>
      </c>
      <c r="G93" s="2" t="s">
        <v>3561</v>
      </c>
      <c r="H93" s="44">
        <v>1673</v>
      </c>
      <c r="I93" s="349" t="s">
        <v>45</v>
      </c>
      <c r="J93" s="278" t="str">
        <f>IF(ISBLANK(INDEX('Policy Characteristics'!D:D,MATCH($C93,'Policy Characteristics'!$C:$C,0))),"",INDEX('Policy Characteristics'!D:D,MATCH($C93,'Policy Characteristics'!$C:$C,0)))</f>
        <v>Vehicle Subsidy</v>
      </c>
      <c r="K93" s="277" t="str">
        <f>IF(ISBLANK(INDEX('Policy Characteristics'!E:E,MATCH($C93,'Policy Characteristics'!$C:$C,0))),"",INDEX('Policy Characteristics'!E:E,MATCH($C93,'Policy Characteristics'!$C:$C,0)))</f>
        <v>trans psgr subsidy</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50000</v>
      </c>
      <c r="N93" s="285">
        <f>IF(ISBLANK(INDEX('Policy Characteristics'!H:H,MATCH($C93,'Policy Characteristics'!$C:$C,0))),"",INDEX('Policy Characteristics'!H:H,MATCH($C93,'Policy Characteristics'!$C:$C,0)))</f>
        <v>100</v>
      </c>
      <c r="O93" s="277" t="str">
        <f>IF(ISBLANK(INDEX('Policy Characteristics'!I:I,MATCH($C93,'Policy Characteristics'!$C:$C,0))),"",INDEX('Policy Characteristics'!I:I,MATCH($C93,'Policy Characteristics'!$C:$C,0)))</f>
        <v>$ / vehicle</v>
      </c>
      <c r="P93" s="2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7" t="str">
        <f>IF(ISBLANK(INDEX('Policy Characteristics'!K:K,MATCH($C93,'Policy Characteristics'!$C:$C,0))),"",INDEX('Policy Characteristics'!K:K,MATCH($C93,'Policy Characteristics'!$C:$C,0)))</f>
        <v>transportation-sector-main.html#ev-subsidy</v>
      </c>
      <c r="R93" s="277" t="str">
        <f>IF(ISBLANK(INDEX('Policy Characteristics'!L:L,MATCH($C93,'Policy Characteristics'!$C:$C,0))),"",INDEX('Policy Characteristics'!L:L,MATCH($C93,'Policy Characteristics'!$C:$C,0)))</f>
        <v>ev-subsidy.html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Passenger Vehicle Subsidy</v>
      </c>
      <c r="C94" s="277" t="str">
        <f t="shared" si="3"/>
        <v>Additional Passenger Vehicle Subsidy</v>
      </c>
      <c r="D94" s="47" t="s">
        <v>42</v>
      </c>
      <c r="E94" s="2" t="s">
        <v>2263</v>
      </c>
      <c r="F94" s="2" t="s">
        <v>3385</v>
      </c>
      <c r="G94" s="2" t="s">
        <v>3562</v>
      </c>
      <c r="H94" s="44">
        <v>1674</v>
      </c>
      <c r="I94" s="349" t="s">
        <v>45</v>
      </c>
      <c r="J94" s="278" t="str">
        <f>IF(ISBLANK(INDEX('Policy Characteristics'!D:D,MATCH($C94,'Policy Characteristics'!$C:$C,0))),"",INDEX('Policy Characteristics'!D:D,MATCH($C94,'Policy Characteristics'!$C:$C,0)))</f>
        <v>Vehicle Subsidy</v>
      </c>
      <c r="K94" s="277" t="str">
        <f>IF(ISBLANK(INDEX('Policy Characteristics'!E:E,MATCH($C94,'Policy Characteristics'!$C:$C,0))),"",INDEX('Policy Characteristics'!E:E,MATCH($C94,'Policy Characteristics'!$C:$C,0)))</f>
        <v>trans psgr subsidy</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50000</v>
      </c>
      <c r="N94" s="285">
        <f>IF(ISBLANK(INDEX('Policy Characteristics'!H:H,MATCH($C94,'Policy Characteristics'!$C:$C,0))),"",INDEX('Policy Characteristics'!H:H,MATCH($C94,'Policy Characteristics'!$C:$C,0)))</f>
        <v>100</v>
      </c>
      <c r="O94" s="277" t="str">
        <f>IF(ISBLANK(INDEX('Policy Characteristics'!I:I,MATCH($C94,'Policy Characteristics'!$C:$C,0))),"",INDEX('Policy Characteristics'!I:I,MATCH($C94,'Policy Characteristics'!$C:$C,0)))</f>
        <v>$ / vehicle</v>
      </c>
      <c r="P94" s="2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7" t="str">
        <f>IF(ISBLANK(INDEX('Policy Characteristics'!K:K,MATCH($C94,'Policy Characteristics'!$C:$C,0))),"",INDEX('Policy Characteristics'!K:K,MATCH($C94,'Policy Characteristics'!$C:$C,0)))</f>
        <v>transportation-sector-main.html#ev-subsidy</v>
      </c>
      <c r="R94" s="277" t="str">
        <f>IF(ISBLANK(INDEX('Policy Characteristics'!L:L,MATCH($C94,'Policy Characteristics'!$C:$C,0))),"",INDEX('Policy Characteristics'!L:L,MATCH($C94,'Policy Characteristics'!$C:$C,0)))</f>
        <v>ev-subsidy.html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Passenger Vehicle Subsidy</v>
      </c>
      <c r="C95" s="277" t="str">
        <f t="shared" si="3"/>
        <v>Additional Passenger Vehicle Subsidy</v>
      </c>
      <c r="D95" s="47" t="s">
        <v>42</v>
      </c>
      <c r="E95" s="2" t="s">
        <v>2264</v>
      </c>
      <c r="F95" s="2" t="s">
        <v>3385</v>
      </c>
      <c r="G95" s="2" t="s">
        <v>3563</v>
      </c>
      <c r="H95" s="44">
        <v>1675</v>
      </c>
      <c r="I95" s="349" t="s">
        <v>45</v>
      </c>
      <c r="J95" s="278" t="str">
        <f>IF(ISBLANK(INDEX('Policy Characteristics'!D:D,MATCH($C95,'Policy Characteristics'!$C:$C,0))),"",INDEX('Policy Characteristics'!D:D,MATCH($C95,'Policy Characteristics'!$C:$C,0)))</f>
        <v>Vehicle Subsidy</v>
      </c>
      <c r="K95" s="277" t="str">
        <f>IF(ISBLANK(INDEX('Policy Characteristics'!E:E,MATCH($C95,'Policy Characteristics'!$C:$C,0))),"",INDEX('Policy Characteristics'!E:E,MATCH($C95,'Policy Characteristics'!$C:$C,0)))</f>
        <v>trans psgr subsidy</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50000</v>
      </c>
      <c r="N95" s="285">
        <f>IF(ISBLANK(INDEX('Policy Characteristics'!H:H,MATCH($C95,'Policy Characteristics'!$C:$C,0))),"",INDEX('Policy Characteristics'!H:H,MATCH($C95,'Policy Characteristics'!$C:$C,0)))</f>
        <v>100</v>
      </c>
      <c r="O95" s="277" t="str">
        <f>IF(ISBLANK(INDEX('Policy Characteristics'!I:I,MATCH($C95,'Policy Characteristics'!$C:$C,0))),"",INDEX('Policy Characteristics'!I:I,MATCH($C95,'Policy Characteristics'!$C:$C,0)))</f>
        <v>$ / vehicle</v>
      </c>
      <c r="P95" s="2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7" t="str">
        <f>IF(ISBLANK(INDEX('Policy Characteristics'!K:K,MATCH($C95,'Policy Characteristics'!$C:$C,0))),"",INDEX('Policy Characteristics'!K:K,MATCH($C95,'Policy Characteristics'!$C:$C,0)))</f>
        <v>transportation-sector-main.html#ev-subsidy</v>
      </c>
      <c r="R95" s="277" t="str">
        <f>IF(ISBLANK(INDEX('Policy Characteristics'!L:L,MATCH($C95,'Policy Characteristics'!$C:$C,0))),"",INDEX('Policy Characteristics'!L:L,MATCH($C95,'Policy Characteristics'!$C:$C,0)))</f>
        <v>ev-subsidy.html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Passenger Vehicle Subsidy</v>
      </c>
      <c r="C96" s="277" t="str">
        <f t="shared" si="3"/>
        <v>Additional Passenger Vehicle Subsidy</v>
      </c>
      <c r="D96" s="47" t="s">
        <v>42</v>
      </c>
      <c r="E96" s="2" t="s">
        <v>2265</v>
      </c>
      <c r="F96" s="2" t="s">
        <v>3385</v>
      </c>
      <c r="G96" s="2" t="s">
        <v>3564</v>
      </c>
      <c r="H96" s="44">
        <v>1676</v>
      </c>
      <c r="I96" s="349" t="s">
        <v>45</v>
      </c>
      <c r="J96" s="278" t="str">
        <f>IF(ISBLANK(INDEX('Policy Characteristics'!D:D,MATCH($C96,'Policy Characteristics'!$C:$C,0))),"",INDEX('Policy Characteristics'!D:D,MATCH($C96,'Policy Characteristics'!$C:$C,0)))</f>
        <v>Vehicle Subsidy</v>
      </c>
      <c r="K96" s="277" t="str">
        <f>IF(ISBLANK(INDEX('Policy Characteristics'!E:E,MATCH($C96,'Policy Characteristics'!$C:$C,0))),"",INDEX('Policy Characteristics'!E:E,MATCH($C96,'Policy Characteristics'!$C:$C,0)))</f>
        <v>trans psgr subsidy</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50000</v>
      </c>
      <c r="N96" s="285">
        <f>IF(ISBLANK(INDEX('Policy Characteristics'!H:H,MATCH($C96,'Policy Characteristics'!$C:$C,0))),"",INDEX('Policy Characteristics'!H:H,MATCH($C96,'Policy Characteristics'!$C:$C,0)))</f>
        <v>100</v>
      </c>
      <c r="O96" s="277" t="str">
        <f>IF(ISBLANK(INDEX('Policy Characteristics'!I:I,MATCH($C96,'Policy Characteristics'!$C:$C,0))),"",INDEX('Policy Characteristics'!I:I,MATCH($C96,'Policy Characteristics'!$C:$C,0)))</f>
        <v>$ / vehicle</v>
      </c>
      <c r="P96" s="2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7" t="str">
        <f>IF(ISBLANK(INDEX('Policy Characteristics'!K:K,MATCH($C96,'Policy Characteristics'!$C:$C,0))),"",INDEX('Policy Characteristics'!K:K,MATCH($C96,'Policy Characteristics'!$C:$C,0)))</f>
        <v>transportation-sector-main.html#ev-subsidy</v>
      </c>
      <c r="R96" s="277" t="str">
        <f>IF(ISBLANK(INDEX('Policy Characteristics'!L:L,MATCH($C96,'Policy Characteristics'!$C:$C,0))),"",INDEX('Policy Characteristics'!L:L,MATCH($C96,'Policy Characteristics'!$C:$C,0)))</f>
        <v>ev-subsidy.html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Passenger Vehicle Subsidy</v>
      </c>
      <c r="C97" s="277" t="str">
        <f t="shared" si="3"/>
        <v>Additional Passenger Vehicle Subsidy</v>
      </c>
      <c r="D97" s="47" t="s">
        <v>42</v>
      </c>
      <c r="E97" s="2" t="s">
        <v>2535</v>
      </c>
      <c r="F97" s="2" t="s">
        <v>3385</v>
      </c>
      <c r="G97" s="2" t="s">
        <v>2535</v>
      </c>
      <c r="H97" s="44">
        <v>1677</v>
      </c>
      <c r="I97" s="349" t="s">
        <v>45</v>
      </c>
      <c r="J97" s="278" t="str">
        <f>IF(ISBLANK(INDEX('Policy Characteristics'!D:D,MATCH($C97,'Policy Characteristics'!$C:$C,0))),"",INDEX('Policy Characteristics'!D:D,MATCH($C97,'Policy Characteristics'!$C:$C,0)))</f>
        <v>Vehicle Subsidy</v>
      </c>
      <c r="K97" s="277" t="str">
        <f>IF(ISBLANK(INDEX('Policy Characteristics'!E:E,MATCH($C97,'Policy Characteristics'!$C:$C,0))),"",INDEX('Policy Characteristics'!E:E,MATCH($C97,'Policy Characteristics'!$C:$C,0)))</f>
        <v>trans psgr subsidy</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50000</v>
      </c>
      <c r="N97" s="285">
        <f>IF(ISBLANK(INDEX('Policy Characteristics'!H:H,MATCH($C97,'Policy Characteristics'!$C:$C,0))),"",INDEX('Policy Characteristics'!H:H,MATCH($C97,'Policy Characteristics'!$C:$C,0)))</f>
        <v>100</v>
      </c>
      <c r="O97" s="277" t="str">
        <f>IF(ISBLANK(INDEX('Policy Characteristics'!I:I,MATCH($C97,'Policy Characteristics'!$C:$C,0))),"",INDEX('Policy Characteristics'!I:I,MATCH($C97,'Policy Characteristics'!$C:$C,0)))</f>
        <v>$ / vehicle</v>
      </c>
      <c r="P97" s="2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7" t="str">
        <f>IF(ISBLANK(INDEX('Policy Characteristics'!K:K,MATCH($C97,'Policy Characteristics'!$C:$C,0))),"",INDEX('Policy Characteristics'!K:K,MATCH($C97,'Policy Characteristics'!$C:$C,0)))</f>
        <v>transportation-sector-main.html#ev-subsidy</v>
      </c>
      <c r="R97" s="277" t="str">
        <f>IF(ISBLANK(INDEX('Policy Characteristics'!L:L,MATCH($C97,'Policy Characteristics'!$C:$C,0))),"",INDEX('Policy Characteristics'!L:L,MATCH($C97,'Policy Characteristics'!$C:$C,0)))</f>
        <v>ev-subsidy.html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Passenger Vehicle Subsidy</v>
      </c>
      <c r="C98" s="277" t="str">
        <f t="shared" si="3"/>
        <v>Additional Passenger Vehicle Subsidy</v>
      </c>
      <c r="D98" s="47" t="s">
        <v>42</v>
      </c>
      <c r="E98" s="2" t="s">
        <v>2534</v>
      </c>
      <c r="F98" s="2" t="s">
        <v>3385</v>
      </c>
      <c r="G98" s="2" t="s">
        <v>3565</v>
      </c>
      <c r="H98" s="44">
        <v>1678</v>
      </c>
      <c r="I98" s="349" t="s">
        <v>45</v>
      </c>
      <c r="J98" s="278" t="str">
        <f>IF(ISBLANK(INDEX('Policy Characteristics'!D:D,MATCH($C98,'Policy Characteristics'!$C:$C,0))),"",INDEX('Policy Characteristics'!D:D,MATCH($C98,'Policy Characteristics'!$C:$C,0)))</f>
        <v>Vehicle Subsidy</v>
      </c>
      <c r="K98" s="277" t="str">
        <f>IF(ISBLANK(INDEX('Policy Characteristics'!E:E,MATCH($C98,'Policy Characteristics'!$C:$C,0))),"",INDEX('Policy Characteristics'!E:E,MATCH($C98,'Policy Characteristics'!$C:$C,0)))</f>
        <v>trans psgr subsidy</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50000</v>
      </c>
      <c r="N98" s="285">
        <f>IF(ISBLANK(INDEX('Policy Characteristics'!H:H,MATCH($C98,'Policy Characteristics'!$C:$C,0))),"",INDEX('Policy Characteristics'!H:H,MATCH($C98,'Policy Characteristics'!$C:$C,0)))</f>
        <v>100</v>
      </c>
      <c r="O98" s="277" t="str">
        <f>IF(ISBLANK(INDEX('Policy Characteristics'!I:I,MATCH($C98,'Policy Characteristics'!$C:$C,0))),"",INDEX('Policy Characteristics'!I:I,MATCH($C98,'Policy Characteristics'!$C:$C,0)))</f>
        <v>$ / vehicle</v>
      </c>
      <c r="P98" s="2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7" t="str">
        <f>IF(ISBLANK(INDEX('Policy Characteristics'!K:K,MATCH($C98,'Policy Characteristics'!$C:$C,0))),"",INDEX('Policy Characteristics'!K:K,MATCH($C98,'Policy Characteristics'!$C:$C,0)))</f>
        <v>transportation-sector-main.html#ev-subsidy</v>
      </c>
      <c r="R98" s="277" t="str">
        <f>IF(ISBLANK(INDEX('Policy Characteristics'!L:L,MATCH($C98,'Policy Characteristics'!$C:$C,0))),"",INDEX('Policy Characteristics'!L:L,MATCH($C98,'Policy Characteristics'!$C:$C,0)))</f>
        <v>ev-subsidy.html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Passenger Vehicle Subsidy</v>
      </c>
      <c r="C99" s="277" t="str">
        <f t="shared" si="3"/>
        <v>Additional Passenger Vehicle Subsidy</v>
      </c>
      <c r="D99" s="47" t="s">
        <v>114</v>
      </c>
      <c r="E99" s="47" t="s">
        <v>2261</v>
      </c>
      <c r="F99" s="2" t="s">
        <v>148</v>
      </c>
      <c r="G99" s="47" t="s">
        <v>3560</v>
      </c>
      <c r="H99" s="44">
        <v>1679</v>
      </c>
      <c r="I99" s="348" t="s">
        <v>44</v>
      </c>
      <c r="J99" s="278" t="str">
        <f>IF(ISBLANK(INDEX('Policy Characteristics'!D:D,MATCH($C99,'Policy Characteristics'!$C:$C,0))),"",INDEX('Policy Characteristics'!D:D,MATCH($C99,'Policy Characteristics'!$C:$C,0)))</f>
        <v>Vehicle Subsidy</v>
      </c>
      <c r="K99" s="277" t="str">
        <f>IF(ISBLANK(INDEX('Policy Characteristics'!E:E,MATCH($C99,'Policy Characteristics'!$C:$C,0))),"",INDEX('Policy Characteristics'!E:E,MATCH($C99,'Policy Characteristics'!$C:$C,0)))</f>
        <v>trans psgr subsidy</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50000</v>
      </c>
      <c r="N99" s="285">
        <f>IF(ISBLANK(INDEX('Policy Characteristics'!H:H,MATCH($C99,'Policy Characteristics'!$C:$C,0))),"",INDEX('Policy Characteristics'!H:H,MATCH($C99,'Policy Characteristics'!$C:$C,0)))</f>
        <v>100</v>
      </c>
      <c r="O99" s="277" t="str">
        <f>IF(ISBLANK(INDEX('Policy Characteristics'!I:I,MATCH($C99,'Policy Characteristics'!$C:$C,0))),"",INDEX('Policy Characteristics'!I:I,MATCH($C99,'Policy Characteristics'!$C:$C,0)))</f>
        <v>$ / vehicle</v>
      </c>
      <c r="P99" s="2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7" t="str">
        <f>IF(ISBLANK(INDEX('Policy Characteristics'!K:K,MATCH($C99,'Policy Characteristics'!$C:$C,0))),"",INDEX('Policy Characteristics'!K:K,MATCH($C99,'Policy Characteristics'!$C:$C,0)))</f>
        <v>transportation-sector-main.html#ev-subsidy</v>
      </c>
      <c r="R99" s="277" t="str">
        <f>IF(ISBLANK(INDEX('Policy Characteristics'!L:L,MATCH($C99,'Policy Characteristics'!$C:$C,0))),"",INDEX('Policy Characteristics'!L:L,MATCH($C99,'Policy Characteristics'!$C:$C,0)))</f>
        <v>ev-subsidy.html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Passenger Vehicle Subsidy</v>
      </c>
      <c r="C100" s="277" t="str">
        <f t="shared" si="3"/>
        <v>Additional Passenger Vehicle Subsidy</v>
      </c>
      <c r="D100" s="47" t="s">
        <v>114</v>
      </c>
      <c r="E100" s="2" t="s">
        <v>2262</v>
      </c>
      <c r="F100" s="2" t="s">
        <v>148</v>
      </c>
      <c r="G100" s="2" t="s">
        <v>3561</v>
      </c>
      <c r="H100" s="44">
        <v>1680</v>
      </c>
      <c r="I100" s="349" t="s">
        <v>45</v>
      </c>
      <c r="J100" s="278" t="str">
        <f>IF(ISBLANK(INDEX('Policy Characteristics'!D:D,MATCH($C100,'Policy Characteristics'!$C:$C,0))),"",INDEX('Policy Characteristics'!D:D,MATCH($C100,'Policy Characteristics'!$C:$C,0)))</f>
        <v>Vehicle Subsidy</v>
      </c>
      <c r="K100" s="277" t="str">
        <f>IF(ISBLANK(INDEX('Policy Characteristics'!E:E,MATCH($C100,'Policy Characteristics'!$C:$C,0))),"",INDEX('Policy Characteristics'!E:E,MATCH($C100,'Policy Characteristics'!$C:$C,0)))</f>
        <v>trans psgr subsidy</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50000</v>
      </c>
      <c r="N100" s="285">
        <f>IF(ISBLANK(INDEX('Policy Characteristics'!H:H,MATCH($C100,'Policy Characteristics'!$C:$C,0))),"",INDEX('Policy Characteristics'!H:H,MATCH($C100,'Policy Characteristics'!$C:$C,0)))</f>
        <v>100</v>
      </c>
      <c r="O100" s="277" t="str">
        <f>IF(ISBLANK(INDEX('Policy Characteristics'!I:I,MATCH($C100,'Policy Characteristics'!$C:$C,0))),"",INDEX('Policy Characteristics'!I:I,MATCH($C100,'Policy Characteristics'!$C:$C,0)))</f>
        <v>$ / vehicle</v>
      </c>
      <c r="P100" s="2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7" t="str">
        <f>IF(ISBLANK(INDEX('Policy Characteristics'!K:K,MATCH($C100,'Policy Characteristics'!$C:$C,0))),"",INDEX('Policy Characteristics'!K:K,MATCH($C100,'Policy Characteristics'!$C:$C,0)))</f>
        <v>transportation-sector-main.html#ev-subsidy</v>
      </c>
      <c r="R100" s="277" t="str">
        <f>IF(ISBLANK(INDEX('Policy Characteristics'!L:L,MATCH($C100,'Policy Characteristics'!$C:$C,0))),"",INDEX('Policy Characteristics'!L:L,MATCH($C100,'Policy Characteristics'!$C:$C,0)))</f>
        <v>ev-subsidy.html</v>
      </c>
    </row>
    <row r="101" spans="1:18"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Passenger Vehicle Subsidy</v>
      </c>
      <c r="C101" s="277" t="str">
        <f t="shared" si="3"/>
        <v>Additional Passenger Vehicle Subsidy</v>
      </c>
      <c r="D101" s="47" t="s">
        <v>114</v>
      </c>
      <c r="E101" s="2" t="s">
        <v>2263</v>
      </c>
      <c r="F101" s="2" t="s">
        <v>148</v>
      </c>
      <c r="G101" s="2" t="s">
        <v>3562</v>
      </c>
      <c r="H101" s="44">
        <v>1681</v>
      </c>
      <c r="I101" s="349" t="s">
        <v>45</v>
      </c>
      <c r="J101" s="278" t="str">
        <f>IF(ISBLANK(INDEX('Policy Characteristics'!D:D,MATCH($C101,'Policy Characteristics'!$C:$C,0))),"",INDEX('Policy Characteristics'!D:D,MATCH($C101,'Policy Characteristics'!$C:$C,0)))</f>
        <v>Vehicle Subsidy</v>
      </c>
      <c r="K101" s="277" t="str">
        <f>IF(ISBLANK(INDEX('Policy Characteristics'!E:E,MATCH($C101,'Policy Characteristics'!$C:$C,0))),"",INDEX('Policy Characteristics'!E:E,MATCH($C101,'Policy Characteristics'!$C:$C,0)))</f>
        <v>trans psgr subsidy</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50000</v>
      </c>
      <c r="N101" s="285">
        <f>IF(ISBLANK(INDEX('Policy Characteristics'!H:H,MATCH($C101,'Policy Characteristics'!$C:$C,0))),"",INDEX('Policy Characteristics'!H:H,MATCH($C101,'Policy Characteristics'!$C:$C,0)))</f>
        <v>100</v>
      </c>
      <c r="O101" s="277" t="str">
        <f>IF(ISBLANK(INDEX('Policy Characteristics'!I:I,MATCH($C101,'Policy Characteristics'!$C:$C,0))),"",INDEX('Policy Characteristics'!I:I,MATCH($C101,'Policy Characteristics'!$C:$C,0)))</f>
        <v>$ / vehicle</v>
      </c>
      <c r="P101" s="2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7" t="str">
        <f>IF(ISBLANK(INDEX('Policy Characteristics'!K:K,MATCH($C101,'Policy Characteristics'!$C:$C,0))),"",INDEX('Policy Characteristics'!K:K,MATCH($C101,'Policy Characteristics'!$C:$C,0)))</f>
        <v>transportation-sector-main.html#ev-subsidy</v>
      </c>
      <c r="R101" s="277" t="str">
        <f>IF(ISBLANK(INDEX('Policy Characteristics'!L:L,MATCH($C101,'Policy Characteristics'!$C:$C,0))),"",INDEX('Policy Characteristics'!L:L,MATCH($C101,'Policy Characteristics'!$C:$C,0)))</f>
        <v>ev-subsidy.html</v>
      </c>
    </row>
    <row r="102" spans="1:18"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Passenger Vehicle Subsidy</v>
      </c>
      <c r="C102" s="277" t="str">
        <f t="shared" si="3"/>
        <v>Additional Passenger Vehicle Subsidy</v>
      </c>
      <c r="D102" s="47" t="s">
        <v>114</v>
      </c>
      <c r="E102" s="2" t="s">
        <v>2264</v>
      </c>
      <c r="F102" s="2" t="s">
        <v>148</v>
      </c>
      <c r="G102" s="2" t="s">
        <v>3563</v>
      </c>
      <c r="H102" s="44">
        <v>1682</v>
      </c>
      <c r="I102" s="349" t="s">
        <v>45</v>
      </c>
      <c r="J102" s="278" t="str">
        <f>IF(ISBLANK(INDEX('Policy Characteristics'!D:D,MATCH($C102,'Policy Characteristics'!$C:$C,0))),"",INDEX('Policy Characteristics'!D:D,MATCH($C102,'Policy Characteristics'!$C:$C,0)))</f>
        <v>Vehicle Subsidy</v>
      </c>
      <c r="K102" s="277" t="str">
        <f>IF(ISBLANK(INDEX('Policy Characteristics'!E:E,MATCH($C102,'Policy Characteristics'!$C:$C,0))),"",INDEX('Policy Characteristics'!E:E,MATCH($C102,'Policy Characteristics'!$C:$C,0)))</f>
        <v>trans psgr subsidy</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50000</v>
      </c>
      <c r="N102" s="285">
        <f>IF(ISBLANK(INDEX('Policy Characteristics'!H:H,MATCH($C102,'Policy Characteristics'!$C:$C,0))),"",INDEX('Policy Characteristics'!H:H,MATCH($C102,'Policy Characteristics'!$C:$C,0)))</f>
        <v>100</v>
      </c>
      <c r="O102" s="277" t="str">
        <f>IF(ISBLANK(INDEX('Policy Characteristics'!I:I,MATCH($C102,'Policy Characteristics'!$C:$C,0))),"",INDEX('Policy Characteristics'!I:I,MATCH($C102,'Policy Characteristics'!$C:$C,0)))</f>
        <v>$ / vehicle</v>
      </c>
      <c r="P102" s="2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7" t="str">
        <f>IF(ISBLANK(INDEX('Policy Characteristics'!K:K,MATCH($C102,'Policy Characteristics'!$C:$C,0))),"",INDEX('Policy Characteristics'!K:K,MATCH($C102,'Policy Characteristics'!$C:$C,0)))</f>
        <v>transportation-sector-main.html#ev-subsidy</v>
      </c>
      <c r="R102" s="277" t="str">
        <f>IF(ISBLANK(INDEX('Policy Characteristics'!L:L,MATCH($C102,'Policy Characteristics'!$C:$C,0))),"",INDEX('Policy Characteristics'!L:L,MATCH($C102,'Policy Characteristics'!$C:$C,0)))</f>
        <v>ev-subsidy.html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Passenger Vehicle Subsidy</v>
      </c>
      <c r="C103" s="277" t="str">
        <f t="shared" si="3"/>
        <v>Additional Passenger Vehicle Subsidy</v>
      </c>
      <c r="D103" s="47" t="s">
        <v>114</v>
      </c>
      <c r="E103" s="2" t="s">
        <v>2265</v>
      </c>
      <c r="F103" s="2" t="s">
        <v>148</v>
      </c>
      <c r="G103" s="2" t="s">
        <v>3564</v>
      </c>
      <c r="H103" s="44">
        <v>1683</v>
      </c>
      <c r="I103" s="348" t="s">
        <v>44</v>
      </c>
      <c r="J103" s="278" t="str">
        <f>IF(ISBLANK(INDEX('Policy Characteristics'!D:D,MATCH($C103,'Policy Characteristics'!$C:$C,0))),"",INDEX('Policy Characteristics'!D:D,MATCH($C103,'Policy Characteristics'!$C:$C,0)))</f>
        <v>Vehicle Subsidy</v>
      </c>
      <c r="K103" s="277" t="str">
        <f>IF(ISBLANK(INDEX('Policy Characteristics'!E:E,MATCH($C103,'Policy Characteristics'!$C:$C,0))),"",INDEX('Policy Characteristics'!E:E,MATCH($C103,'Policy Characteristics'!$C:$C,0)))</f>
        <v>trans psgr subsidy</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50000</v>
      </c>
      <c r="N103" s="285">
        <f>IF(ISBLANK(INDEX('Policy Characteristics'!H:H,MATCH($C103,'Policy Characteristics'!$C:$C,0))),"",INDEX('Policy Characteristics'!H:H,MATCH($C103,'Policy Characteristics'!$C:$C,0)))</f>
        <v>100</v>
      </c>
      <c r="O103" s="277" t="str">
        <f>IF(ISBLANK(INDEX('Policy Characteristics'!I:I,MATCH($C103,'Policy Characteristics'!$C:$C,0))),"",INDEX('Policy Characteristics'!I:I,MATCH($C103,'Policy Characteristics'!$C:$C,0)))</f>
        <v>$ / vehicle</v>
      </c>
      <c r="P103" s="2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7" t="str">
        <f>IF(ISBLANK(INDEX('Policy Characteristics'!K:K,MATCH($C103,'Policy Characteristics'!$C:$C,0))),"",INDEX('Policy Characteristics'!K:K,MATCH($C103,'Policy Characteristics'!$C:$C,0)))</f>
        <v>transportation-sector-main.html#ev-subsidy</v>
      </c>
      <c r="R103" s="277" t="str">
        <f>IF(ISBLANK(INDEX('Policy Characteristics'!L:L,MATCH($C103,'Policy Characteristics'!$C:$C,0))),"",INDEX('Policy Characteristics'!L:L,MATCH($C103,'Policy Characteristics'!$C:$C,0)))</f>
        <v>ev-subsidy.html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Passenger Vehicle Subsidy</v>
      </c>
      <c r="C104" s="277" t="str">
        <f t="shared" si="3"/>
        <v>Additional Passenger Vehicle Subsidy</v>
      </c>
      <c r="D104" s="47" t="s">
        <v>114</v>
      </c>
      <c r="E104" s="2" t="s">
        <v>2535</v>
      </c>
      <c r="F104" s="2" t="s">
        <v>148</v>
      </c>
      <c r="G104" s="2" t="s">
        <v>2535</v>
      </c>
      <c r="H104" s="44">
        <v>1684</v>
      </c>
      <c r="I104" s="349" t="s">
        <v>45</v>
      </c>
      <c r="J104" s="278" t="str">
        <f>IF(ISBLANK(INDEX('Policy Characteristics'!D:D,MATCH($C104,'Policy Characteristics'!$C:$C,0))),"",INDEX('Policy Characteristics'!D:D,MATCH($C104,'Policy Characteristics'!$C:$C,0)))</f>
        <v>Vehicle Subsidy</v>
      </c>
      <c r="K104" s="277" t="str">
        <f>IF(ISBLANK(INDEX('Policy Characteristics'!E:E,MATCH($C104,'Policy Characteristics'!$C:$C,0))),"",INDEX('Policy Characteristics'!E:E,MATCH($C104,'Policy Characteristics'!$C:$C,0)))</f>
        <v>trans psgr subsidy</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50000</v>
      </c>
      <c r="N104" s="285">
        <f>IF(ISBLANK(INDEX('Policy Characteristics'!H:H,MATCH($C104,'Policy Characteristics'!$C:$C,0))),"",INDEX('Policy Characteristics'!H:H,MATCH($C104,'Policy Characteristics'!$C:$C,0)))</f>
        <v>100</v>
      </c>
      <c r="O104" s="277" t="str">
        <f>IF(ISBLANK(INDEX('Policy Characteristics'!I:I,MATCH($C104,'Policy Characteristics'!$C:$C,0))),"",INDEX('Policy Characteristics'!I:I,MATCH($C104,'Policy Characteristics'!$C:$C,0)))</f>
        <v>$ / vehicle</v>
      </c>
      <c r="P104" s="2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7" t="str">
        <f>IF(ISBLANK(INDEX('Policy Characteristics'!K:K,MATCH($C104,'Policy Characteristics'!$C:$C,0))),"",INDEX('Policy Characteristics'!K:K,MATCH($C104,'Policy Characteristics'!$C:$C,0)))</f>
        <v>transportation-sector-main.html#ev-subsidy</v>
      </c>
      <c r="R104" s="277" t="str">
        <f>IF(ISBLANK(INDEX('Policy Characteristics'!L:L,MATCH($C104,'Policy Characteristics'!$C:$C,0))),"",INDEX('Policy Characteristics'!L:L,MATCH($C104,'Policy Characteristics'!$C:$C,0)))</f>
        <v>ev-subsidy.html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Passenger Vehicle Subsidy</v>
      </c>
      <c r="C105" s="277" t="str">
        <f t="shared" si="3"/>
        <v>Additional Passenger Vehicle Subsidy</v>
      </c>
      <c r="D105" s="47" t="s">
        <v>114</v>
      </c>
      <c r="E105" s="2" t="s">
        <v>2534</v>
      </c>
      <c r="F105" s="2" t="s">
        <v>148</v>
      </c>
      <c r="G105" s="2" t="s">
        <v>3565</v>
      </c>
      <c r="H105" s="44">
        <v>1685</v>
      </c>
      <c r="I105" s="348" t="s">
        <v>44</v>
      </c>
      <c r="J105" s="278" t="str">
        <f>IF(ISBLANK(INDEX('Policy Characteristics'!D:D,MATCH($C105,'Policy Characteristics'!$C:$C,0))),"",INDEX('Policy Characteristics'!D:D,MATCH($C105,'Policy Characteristics'!$C:$C,0)))</f>
        <v>Vehicle Subsidy</v>
      </c>
      <c r="K105" s="277" t="str">
        <f>IF(ISBLANK(INDEX('Policy Characteristics'!E:E,MATCH($C105,'Policy Characteristics'!$C:$C,0))),"",INDEX('Policy Characteristics'!E:E,MATCH($C105,'Policy Characteristics'!$C:$C,0)))</f>
        <v>trans psgr subsidy</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50000</v>
      </c>
      <c r="N105" s="285">
        <f>IF(ISBLANK(INDEX('Policy Characteristics'!H:H,MATCH($C105,'Policy Characteristics'!$C:$C,0))),"",INDEX('Policy Characteristics'!H:H,MATCH($C105,'Policy Characteristics'!$C:$C,0)))</f>
        <v>100</v>
      </c>
      <c r="O105" s="277" t="str">
        <f>IF(ISBLANK(INDEX('Policy Characteristics'!I:I,MATCH($C105,'Policy Characteristics'!$C:$C,0))),"",INDEX('Policy Characteristics'!I:I,MATCH($C105,'Policy Characteristics'!$C:$C,0)))</f>
        <v>$ / vehicle</v>
      </c>
      <c r="P105" s="277"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7" t="str">
        <f>IF(ISBLANK(INDEX('Policy Characteristics'!K:K,MATCH($C105,'Policy Characteristics'!$C:$C,0))),"",INDEX('Policy Characteristics'!K:K,MATCH($C105,'Policy Characteristics'!$C:$C,0)))</f>
        <v>transportation-sector-main.html#ev-subsidy</v>
      </c>
      <c r="R105" s="277" t="str">
        <f>IF(ISBLANK(INDEX('Policy Characteristics'!L:L,MATCH($C105,'Policy Characteristics'!$C:$C,0))),"",INDEX('Policy Characteristics'!L:L,MATCH($C105,'Policy Characteristics'!$C:$C,0)))</f>
        <v>ev-subsidy.html</v>
      </c>
    </row>
    <row r="106" spans="1:18" s="2" customFormat="1"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Freight Vehicle Subsidy</v>
      </c>
      <c r="C106" s="1" t="s">
        <v>3553</v>
      </c>
      <c r="D106" s="47" t="s">
        <v>38</v>
      </c>
      <c r="E106" s="47" t="s">
        <v>2261</v>
      </c>
      <c r="F106" s="2" t="s">
        <v>3573</v>
      </c>
      <c r="G106" s="47" t="s">
        <v>3560</v>
      </c>
      <c r="H106" s="44">
        <v>1686</v>
      </c>
      <c r="I106" s="348" t="s">
        <v>44</v>
      </c>
      <c r="J106" s="278" t="str">
        <f>IF(ISBLANK(INDEX('Policy Characteristics'!D:D,MATCH($C106,'Policy Characteristics'!$C:$C,0))),"",INDEX('Policy Characteristics'!D:D,MATCH($C106,'Policy Characteristics'!$C:$C,0)))</f>
        <v>Vehicle Subsidy</v>
      </c>
      <c r="K106" s="277" t="str">
        <f>IF(ISBLANK(INDEX('Policy Characteristics'!E:E,MATCH($C106,'Policy Characteristics'!$C:$C,0))),"",INDEX('Policy Characteristics'!E:E,MATCH($C106,'Policy Characteristics'!$C:$C,0)))</f>
        <v>trans frgt subsidy</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50000</v>
      </c>
      <c r="N106" s="285">
        <f>IF(ISBLANK(INDEX('Policy Characteristics'!H:H,MATCH($C106,'Policy Characteristics'!$C:$C,0))),"",INDEX('Policy Characteristics'!H:H,MATCH($C106,'Policy Characteristics'!$C:$C,0)))</f>
        <v>100</v>
      </c>
      <c r="O106" s="277" t="str">
        <f>IF(ISBLANK(INDEX('Policy Characteristics'!I:I,MATCH($C106,'Policy Characteristics'!$C:$C,0))),"",INDEX('Policy Characteristics'!I:I,MATCH($C106,'Policy Characteristics'!$C:$C,0)))</f>
        <v>$ / vehicle</v>
      </c>
      <c r="P106" s="2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7" t="str">
        <f>IF(ISBLANK(INDEX('Policy Characteristics'!K:K,MATCH($C106,'Policy Characteristics'!$C:$C,0))),"",INDEX('Policy Characteristics'!K:K,MATCH($C106,'Policy Characteristics'!$C:$C,0)))</f>
        <v>transportation-sector-main.html#ev-subsidy</v>
      </c>
      <c r="R106" s="277" t="str">
        <f>IF(ISBLANK(INDEX('Policy Characteristics'!L:L,MATCH($C106,'Policy Characteristics'!$C:$C,0))),"",INDEX('Policy Characteristics'!L:L,MATCH($C106,'Policy Characteristics'!$C:$C,0)))</f>
        <v>ev-subsidy.html</v>
      </c>
    </row>
    <row r="107" spans="1:18" ht="14.45" customHeight="1"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Freight Vehicle Subsidy</v>
      </c>
      <c r="C107" s="277" t="str">
        <f>C$106</f>
        <v>Additional Freight Vehicle Subsidy</v>
      </c>
      <c r="D107" s="47" t="s">
        <v>38</v>
      </c>
      <c r="E107" s="2" t="s">
        <v>2262</v>
      </c>
      <c r="F107" s="2" t="s">
        <v>3573</v>
      </c>
      <c r="G107" s="2" t="s">
        <v>3561</v>
      </c>
      <c r="H107" s="44">
        <v>1687</v>
      </c>
      <c r="I107" s="348" t="s">
        <v>44</v>
      </c>
      <c r="J107" s="278" t="str">
        <f>IF(ISBLANK(INDEX('Policy Characteristics'!D:D,MATCH($C107,'Policy Characteristics'!$C:$C,0))),"",INDEX('Policy Characteristics'!D:D,MATCH($C107,'Policy Characteristics'!$C:$C,0)))</f>
        <v>Vehicle Subsidy</v>
      </c>
      <c r="K107" s="277" t="str">
        <f>IF(ISBLANK(INDEX('Policy Characteristics'!E:E,MATCH($C107,'Policy Characteristics'!$C:$C,0))),"",INDEX('Policy Characteristics'!E:E,MATCH($C107,'Policy Characteristics'!$C:$C,0)))</f>
        <v>trans frgt subsidy</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50000</v>
      </c>
      <c r="N107" s="285">
        <f>IF(ISBLANK(INDEX('Policy Characteristics'!H:H,MATCH($C107,'Policy Characteristics'!$C:$C,0))),"",INDEX('Policy Characteristics'!H:H,MATCH($C107,'Policy Characteristics'!$C:$C,0)))</f>
        <v>100</v>
      </c>
      <c r="O107" s="277" t="str">
        <f>IF(ISBLANK(INDEX('Policy Characteristics'!I:I,MATCH($C107,'Policy Characteristics'!$C:$C,0))),"",INDEX('Policy Characteristics'!I:I,MATCH($C107,'Policy Characteristics'!$C:$C,0)))</f>
        <v>$ / vehicle</v>
      </c>
      <c r="P107" s="2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7" t="str">
        <f>IF(ISBLANK(INDEX('Policy Characteristics'!K:K,MATCH($C107,'Policy Characteristics'!$C:$C,0))),"",INDEX('Policy Characteristics'!K:K,MATCH($C107,'Policy Characteristics'!$C:$C,0)))</f>
        <v>transportation-sector-main.html#ev-subsidy</v>
      </c>
      <c r="R107" s="277" t="str">
        <f>IF(ISBLANK(INDEX('Policy Characteristics'!L:L,MATCH($C107,'Policy Characteristics'!$C:$C,0))),"",INDEX('Policy Characteristics'!L:L,MATCH($C107,'Policy Characteristics'!$C:$C,0)))</f>
        <v>ev-subsidy.html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Freight Vehicle Subsidy</v>
      </c>
      <c r="C108" s="277" t="str">
        <f t="shared" ref="C108:C147" si="4">C$106</f>
        <v>Additional Freight Vehicle Subsidy</v>
      </c>
      <c r="D108" s="47" t="s">
        <v>38</v>
      </c>
      <c r="E108" s="2" t="s">
        <v>2263</v>
      </c>
      <c r="F108" s="2" t="s">
        <v>3573</v>
      </c>
      <c r="G108" s="2" t="s">
        <v>3562</v>
      </c>
      <c r="H108" s="44">
        <v>1688</v>
      </c>
      <c r="I108" s="349" t="s">
        <v>45</v>
      </c>
      <c r="J108" s="278" t="str">
        <f>IF(ISBLANK(INDEX('Policy Characteristics'!D:D,MATCH($C108,'Policy Characteristics'!$C:$C,0))),"",INDEX('Policy Characteristics'!D:D,MATCH($C108,'Policy Characteristics'!$C:$C,0)))</f>
        <v>Vehicle Subsidy</v>
      </c>
      <c r="K108" s="277" t="str">
        <f>IF(ISBLANK(INDEX('Policy Characteristics'!E:E,MATCH($C108,'Policy Characteristics'!$C:$C,0))),"",INDEX('Policy Characteristics'!E:E,MATCH($C108,'Policy Characteristics'!$C:$C,0)))</f>
        <v>trans frgt subsidy</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50000</v>
      </c>
      <c r="N108" s="285">
        <f>IF(ISBLANK(INDEX('Policy Characteristics'!H:H,MATCH($C108,'Policy Characteristics'!$C:$C,0))),"",INDEX('Policy Characteristics'!H:H,MATCH($C108,'Policy Characteristics'!$C:$C,0)))</f>
        <v>100</v>
      </c>
      <c r="O108" s="277" t="str">
        <f>IF(ISBLANK(INDEX('Policy Characteristics'!I:I,MATCH($C108,'Policy Characteristics'!$C:$C,0))),"",INDEX('Policy Characteristics'!I:I,MATCH($C108,'Policy Characteristics'!$C:$C,0)))</f>
        <v>$ / vehicle</v>
      </c>
      <c r="P108" s="2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7" t="str">
        <f>IF(ISBLANK(INDEX('Policy Characteristics'!K:K,MATCH($C108,'Policy Characteristics'!$C:$C,0))),"",INDEX('Policy Characteristics'!K:K,MATCH($C108,'Policy Characteristics'!$C:$C,0)))</f>
        <v>transportation-sector-main.html#ev-subsidy</v>
      </c>
      <c r="R108" s="277" t="str">
        <f>IF(ISBLANK(INDEX('Policy Characteristics'!L:L,MATCH($C108,'Policy Characteristics'!$C:$C,0))),"",INDEX('Policy Characteristics'!L:L,MATCH($C108,'Policy Characteristics'!$C:$C,0)))</f>
        <v>ev-subsidy.html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Freight Vehicle Subsidy</v>
      </c>
      <c r="C109" s="277" t="str">
        <f t="shared" si="4"/>
        <v>Additional Freight Vehicle Subsidy</v>
      </c>
      <c r="D109" s="47" t="s">
        <v>38</v>
      </c>
      <c r="E109" s="2" t="s">
        <v>2264</v>
      </c>
      <c r="F109" s="2" t="s">
        <v>3573</v>
      </c>
      <c r="G109" s="2" t="s">
        <v>3563</v>
      </c>
      <c r="H109" s="44">
        <v>1689</v>
      </c>
      <c r="I109" s="349" t="s">
        <v>45</v>
      </c>
      <c r="J109" s="278" t="str">
        <f>IF(ISBLANK(INDEX('Policy Characteristics'!D:D,MATCH($C109,'Policy Characteristics'!$C:$C,0))),"",INDEX('Policy Characteristics'!D:D,MATCH($C109,'Policy Characteristics'!$C:$C,0)))</f>
        <v>Vehicle Subsidy</v>
      </c>
      <c r="K109" s="277" t="str">
        <f>IF(ISBLANK(INDEX('Policy Characteristics'!E:E,MATCH($C109,'Policy Characteristics'!$C:$C,0))),"",INDEX('Policy Characteristics'!E:E,MATCH($C109,'Policy Characteristics'!$C:$C,0)))</f>
        <v>trans frgt subsidy</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50000</v>
      </c>
      <c r="N109" s="285">
        <f>IF(ISBLANK(INDEX('Policy Characteristics'!H:H,MATCH($C109,'Policy Characteristics'!$C:$C,0))),"",INDEX('Policy Characteristics'!H:H,MATCH($C109,'Policy Characteristics'!$C:$C,0)))</f>
        <v>100</v>
      </c>
      <c r="O109" s="277" t="str">
        <f>IF(ISBLANK(INDEX('Policy Characteristics'!I:I,MATCH($C109,'Policy Characteristics'!$C:$C,0))),"",INDEX('Policy Characteristics'!I:I,MATCH($C109,'Policy Characteristics'!$C:$C,0)))</f>
        <v>$ / vehicle</v>
      </c>
      <c r="P109" s="2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7" t="str">
        <f>IF(ISBLANK(INDEX('Policy Characteristics'!K:K,MATCH($C109,'Policy Characteristics'!$C:$C,0))),"",INDEX('Policy Characteristics'!K:K,MATCH($C109,'Policy Characteristics'!$C:$C,0)))</f>
        <v>transportation-sector-main.html#ev-subsidy</v>
      </c>
      <c r="R109" s="277" t="str">
        <f>IF(ISBLANK(INDEX('Policy Characteristics'!L:L,MATCH($C109,'Policy Characteristics'!$C:$C,0))),"",INDEX('Policy Characteristics'!L:L,MATCH($C109,'Policy Characteristics'!$C:$C,0)))</f>
        <v>ev-subsidy.html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Freight Vehicle Subsidy</v>
      </c>
      <c r="C110" s="277" t="str">
        <f t="shared" si="4"/>
        <v>Additional Freight Vehicle Subsidy</v>
      </c>
      <c r="D110" s="47" t="s">
        <v>38</v>
      </c>
      <c r="E110" s="2" t="s">
        <v>2265</v>
      </c>
      <c r="F110" s="2" t="s">
        <v>3573</v>
      </c>
      <c r="G110" s="2" t="s">
        <v>3564</v>
      </c>
      <c r="H110" s="44">
        <v>1690</v>
      </c>
      <c r="I110" s="349" t="s">
        <v>45</v>
      </c>
      <c r="J110" s="278" t="str">
        <f>IF(ISBLANK(INDEX('Policy Characteristics'!D:D,MATCH($C110,'Policy Characteristics'!$C:$C,0))),"",INDEX('Policy Characteristics'!D:D,MATCH($C110,'Policy Characteristics'!$C:$C,0)))</f>
        <v>Vehicle Subsidy</v>
      </c>
      <c r="K110" s="277" t="str">
        <f>IF(ISBLANK(INDEX('Policy Characteristics'!E:E,MATCH($C110,'Policy Characteristics'!$C:$C,0))),"",INDEX('Policy Characteristics'!E:E,MATCH($C110,'Policy Characteristics'!$C:$C,0)))</f>
        <v>trans frgt subsidy</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50000</v>
      </c>
      <c r="N110" s="285">
        <f>IF(ISBLANK(INDEX('Policy Characteristics'!H:H,MATCH($C110,'Policy Characteristics'!$C:$C,0))),"",INDEX('Policy Characteristics'!H:H,MATCH($C110,'Policy Characteristics'!$C:$C,0)))</f>
        <v>100</v>
      </c>
      <c r="O110" s="277" t="str">
        <f>IF(ISBLANK(INDEX('Policy Characteristics'!I:I,MATCH($C110,'Policy Characteristics'!$C:$C,0))),"",INDEX('Policy Characteristics'!I:I,MATCH($C110,'Policy Characteristics'!$C:$C,0)))</f>
        <v>$ / vehicle</v>
      </c>
      <c r="P110" s="2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7" t="str">
        <f>IF(ISBLANK(INDEX('Policy Characteristics'!K:K,MATCH($C110,'Policy Characteristics'!$C:$C,0))),"",INDEX('Policy Characteristics'!K:K,MATCH($C110,'Policy Characteristics'!$C:$C,0)))</f>
        <v>transportation-sector-main.html#ev-subsidy</v>
      </c>
      <c r="R110" s="277" t="str">
        <f>IF(ISBLANK(INDEX('Policy Characteristics'!L:L,MATCH($C110,'Policy Characteristics'!$C:$C,0))),"",INDEX('Policy Characteristics'!L:L,MATCH($C110,'Policy Characteristics'!$C:$C,0)))</f>
        <v>ev-subsidy.html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Freight Vehicle Subsidy</v>
      </c>
      <c r="C111" s="277" t="str">
        <f t="shared" si="4"/>
        <v>Additional Freight Vehicle Subsidy</v>
      </c>
      <c r="D111" s="47" t="s">
        <v>38</v>
      </c>
      <c r="E111" s="2" t="s">
        <v>2535</v>
      </c>
      <c r="F111" s="2" t="s">
        <v>3573</v>
      </c>
      <c r="G111" s="2" t="s">
        <v>2535</v>
      </c>
      <c r="H111" s="44">
        <v>1691</v>
      </c>
      <c r="I111" s="348" t="s">
        <v>44</v>
      </c>
      <c r="J111" s="278" t="str">
        <f>IF(ISBLANK(INDEX('Policy Characteristics'!D:D,MATCH($C111,'Policy Characteristics'!$C:$C,0))),"",INDEX('Policy Characteristics'!D:D,MATCH($C111,'Policy Characteristics'!$C:$C,0)))</f>
        <v>Vehicle Subsidy</v>
      </c>
      <c r="K111" s="277" t="str">
        <f>IF(ISBLANK(INDEX('Policy Characteristics'!E:E,MATCH($C111,'Policy Characteristics'!$C:$C,0))),"",INDEX('Policy Characteristics'!E:E,MATCH($C111,'Policy Characteristics'!$C:$C,0)))</f>
        <v>trans frgt subsidy</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50000</v>
      </c>
      <c r="N111" s="285">
        <f>IF(ISBLANK(INDEX('Policy Characteristics'!H:H,MATCH($C111,'Policy Characteristics'!$C:$C,0))),"",INDEX('Policy Characteristics'!H:H,MATCH($C111,'Policy Characteristics'!$C:$C,0)))</f>
        <v>100</v>
      </c>
      <c r="O111" s="277" t="str">
        <f>IF(ISBLANK(INDEX('Policy Characteristics'!I:I,MATCH($C111,'Policy Characteristics'!$C:$C,0))),"",INDEX('Policy Characteristics'!I:I,MATCH($C111,'Policy Characteristics'!$C:$C,0)))</f>
        <v>$ / vehicle</v>
      </c>
      <c r="P111" s="2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7" t="str">
        <f>IF(ISBLANK(INDEX('Policy Characteristics'!K:K,MATCH($C111,'Policy Characteristics'!$C:$C,0))),"",INDEX('Policy Characteristics'!K:K,MATCH($C111,'Policy Characteristics'!$C:$C,0)))</f>
        <v>transportation-sector-main.html#ev-subsidy</v>
      </c>
      <c r="R111" s="277" t="str">
        <f>IF(ISBLANK(INDEX('Policy Characteristics'!L:L,MATCH($C111,'Policy Characteristics'!$C:$C,0))),"",INDEX('Policy Characteristics'!L:L,MATCH($C111,'Policy Characteristics'!$C:$C,0)))</f>
        <v>ev-subsidy.html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Freight Vehicle Subsidy</v>
      </c>
      <c r="C112" s="277" t="str">
        <f t="shared" si="4"/>
        <v>Additional Freight Vehicle Subsidy</v>
      </c>
      <c r="D112" s="47" t="s">
        <v>38</v>
      </c>
      <c r="E112" s="2" t="s">
        <v>2534</v>
      </c>
      <c r="F112" s="2" t="s">
        <v>3573</v>
      </c>
      <c r="G112" s="2" t="s">
        <v>3565</v>
      </c>
      <c r="H112" s="44">
        <v>1692</v>
      </c>
      <c r="I112" s="349" t="s">
        <v>45</v>
      </c>
      <c r="J112" s="278" t="str">
        <f>IF(ISBLANK(INDEX('Policy Characteristics'!D:D,MATCH($C112,'Policy Characteristics'!$C:$C,0))),"",INDEX('Policy Characteristics'!D:D,MATCH($C112,'Policy Characteristics'!$C:$C,0)))</f>
        <v>Vehicle Subsidy</v>
      </c>
      <c r="K112" s="277" t="str">
        <f>IF(ISBLANK(INDEX('Policy Characteristics'!E:E,MATCH($C112,'Policy Characteristics'!$C:$C,0))),"",INDEX('Policy Characteristics'!E:E,MATCH($C112,'Policy Characteristics'!$C:$C,0)))</f>
        <v>trans frgt subsidy</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50000</v>
      </c>
      <c r="N112" s="285">
        <f>IF(ISBLANK(INDEX('Policy Characteristics'!H:H,MATCH($C112,'Policy Characteristics'!$C:$C,0))),"",INDEX('Policy Characteristics'!H:H,MATCH($C112,'Policy Characteristics'!$C:$C,0)))</f>
        <v>100</v>
      </c>
      <c r="O112" s="277" t="str">
        <f>IF(ISBLANK(INDEX('Policy Characteristics'!I:I,MATCH($C112,'Policy Characteristics'!$C:$C,0))),"",INDEX('Policy Characteristics'!I:I,MATCH($C112,'Policy Characteristics'!$C:$C,0)))</f>
        <v>$ / vehicle</v>
      </c>
      <c r="P112" s="2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7" t="str">
        <f>IF(ISBLANK(INDEX('Policy Characteristics'!K:K,MATCH($C112,'Policy Characteristics'!$C:$C,0))),"",INDEX('Policy Characteristics'!K:K,MATCH($C112,'Policy Characteristics'!$C:$C,0)))</f>
        <v>transportation-sector-main.html#ev-subsidy</v>
      </c>
      <c r="R112" s="277" t="str">
        <f>IF(ISBLANK(INDEX('Policy Characteristics'!L:L,MATCH($C112,'Policy Characteristics'!$C:$C,0))),"",INDEX('Policy Characteristics'!L:L,MATCH($C112,'Policy Characteristics'!$C:$C,0)))</f>
        <v>ev-subsidy.html</v>
      </c>
    </row>
    <row r="113" spans="1:18"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Freight Vehicle Subsidy</v>
      </c>
      <c r="C113" s="277" t="str">
        <f t="shared" si="4"/>
        <v>Additional Freight Vehicle Subsidy</v>
      </c>
      <c r="D113" s="47" t="s">
        <v>39</v>
      </c>
      <c r="E113" s="47" t="s">
        <v>2261</v>
      </c>
      <c r="F113" s="2" t="s">
        <v>3568</v>
      </c>
      <c r="G113" s="47" t="s">
        <v>3560</v>
      </c>
      <c r="H113" s="44">
        <v>1693</v>
      </c>
      <c r="I113" s="348" t="s">
        <v>44</v>
      </c>
      <c r="J113" s="278" t="str">
        <f>IF(ISBLANK(INDEX('Policy Characteristics'!D:D,MATCH($C113,'Policy Characteristics'!$C:$C,0))),"",INDEX('Policy Characteristics'!D:D,MATCH($C113,'Policy Characteristics'!$C:$C,0)))</f>
        <v>Vehicle Subsidy</v>
      </c>
      <c r="K113" s="277" t="str">
        <f>IF(ISBLANK(INDEX('Policy Characteristics'!E:E,MATCH($C113,'Policy Characteristics'!$C:$C,0))),"",INDEX('Policy Characteristics'!E:E,MATCH($C113,'Policy Characteristics'!$C:$C,0)))</f>
        <v>trans frgt subsidy</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50000</v>
      </c>
      <c r="N113" s="285">
        <f>IF(ISBLANK(INDEX('Policy Characteristics'!H:H,MATCH($C113,'Policy Characteristics'!$C:$C,0))),"",INDEX('Policy Characteristics'!H:H,MATCH($C113,'Policy Characteristics'!$C:$C,0)))</f>
        <v>100</v>
      </c>
      <c r="O113" s="277" t="str">
        <f>IF(ISBLANK(INDEX('Policy Characteristics'!I:I,MATCH($C113,'Policy Characteristics'!$C:$C,0))),"",INDEX('Policy Characteristics'!I:I,MATCH($C113,'Policy Characteristics'!$C:$C,0)))</f>
        <v>$ / vehicle</v>
      </c>
      <c r="P113" s="2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7" t="str">
        <f>IF(ISBLANK(INDEX('Policy Characteristics'!K:K,MATCH($C113,'Policy Characteristics'!$C:$C,0))),"",INDEX('Policy Characteristics'!K:K,MATCH($C113,'Policy Characteristics'!$C:$C,0)))</f>
        <v>transportation-sector-main.html#ev-subsidy</v>
      </c>
      <c r="R113" s="277" t="str">
        <f>IF(ISBLANK(INDEX('Policy Characteristics'!L:L,MATCH($C113,'Policy Characteristics'!$C:$C,0))),"",INDEX('Policy Characteristics'!L:L,MATCH($C113,'Policy Characteristics'!$C:$C,0)))</f>
        <v>ev-subsidy.html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Freight Vehicle Subsidy</v>
      </c>
      <c r="C114" s="277" t="str">
        <f t="shared" si="4"/>
        <v>Additional Freight Vehicle Subsidy</v>
      </c>
      <c r="D114" s="47" t="s">
        <v>39</v>
      </c>
      <c r="E114" s="2" t="s">
        <v>2262</v>
      </c>
      <c r="F114" s="2" t="s">
        <v>3568</v>
      </c>
      <c r="G114" s="2" t="s">
        <v>3561</v>
      </c>
      <c r="H114" s="44">
        <v>1694</v>
      </c>
      <c r="I114" s="349" t="s">
        <v>45</v>
      </c>
      <c r="J114" s="278" t="str">
        <f>IF(ISBLANK(INDEX('Policy Characteristics'!D:D,MATCH($C114,'Policy Characteristics'!$C:$C,0))),"",INDEX('Policy Characteristics'!D:D,MATCH($C114,'Policy Characteristics'!$C:$C,0)))</f>
        <v>Vehicle Subsidy</v>
      </c>
      <c r="K114" s="277" t="str">
        <f>IF(ISBLANK(INDEX('Policy Characteristics'!E:E,MATCH($C114,'Policy Characteristics'!$C:$C,0))),"",INDEX('Policy Characteristics'!E:E,MATCH($C114,'Policy Characteristics'!$C:$C,0)))</f>
        <v>trans frgt subsidy</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50000</v>
      </c>
      <c r="N114" s="285">
        <f>IF(ISBLANK(INDEX('Policy Characteristics'!H:H,MATCH($C114,'Policy Characteristics'!$C:$C,0))),"",INDEX('Policy Characteristics'!H:H,MATCH($C114,'Policy Characteristics'!$C:$C,0)))</f>
        <v>100</v>
      </c>
      <c r="O114" s="277" t="str">
        <f>IF(ISBLANK(INDEX('Policy Characteristics'!I:I,MATCH($C114,'Policy Characteristics'!$C:$C,0))),"",INDEX('Policy Characteristics'!I:I,MATCH($C114,'Policy Characteristics'!$C:$C,0)))</f>
        <v>$ / vehicle</v>
      </c>
      <c r="P114" s="2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7" t="str">
        <f>IF(ISBLANK(INDEX('Policy Characteristics'!K:K,MATCH($C114,'Policy Characteristics'!$C:$C,0))),"",INDEX('Policy Characteristics'!K:K,MATCH($C114,'Policy Characteristics'!$C:$C,0)))</f>
        <v>transportation-sector-main.html#ev-subsidy</v>
      </c>
      <c r="R114" s="277" t="str">
        <f>IF(ISBLANK(INDEX('Policy Characteristics'!L:L,MATCH($C114,'Policy Characteristics'!$C:$C,0))),"",INDEX('Policy Characteristics'!L:L,MATCH($C114,'Policy Characteristics'!$C:$C,0)))</f>
        <v>ev-subsidy.html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Freight Vehicle Subsidy</v>
      </c>
      <c r="C115" s="277" t="str">
        <f t="shared" si="4"/>
        <v>Additional Freight Vehicle Subsidy</v>
      </c>
      <c r="D115" s="47" t="s">
        <v>39</v>
      </c>
      <c r="E115" s="2" t="s">
        <v>2263</v>
      </c>
      <c r="F115" s="2" t="s">
        <v>3568</v>
      </c>
      <c r="G115" s="2" t="s">
        <v>3562</v>
      </c>
      <c r="H115" s="44">
        <v>1695</v>
      </c>
      <c r="I115" s="349" t="s">
        <v>45</v>
      </c>
      <c r="J115" s="278" t="str">
        <f>IF(ISBLANK(INDEX('Policy Characteristics'!D:D,MATCH($C115,'Policy Characteristics'!$C:$C,0))),"",INDEX('Policy Characteristics'!D:D,MATCH($C115,'Policy Characteristics'!$C:$C,0)))</f>
        <v>Vehicle Subsidy</v>
      </c>
      <c r="K115" s="277" t="str">
        <f>IF(ISBLANK(INDEX('Policy Characteristics'!E:E,MATCH($C115,'Policy Characteristics'!$C:$C,0))),"",INDEX('Policy Characteristics'!E:E,MATCH($C115,'Policy Characteristics'!$C:$C,0)))</f>
        <v>trans frgt subsidy</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50000</v>
      </c>
      <c r="N115" s="285">
        <f>IF(ISBLANK(INDEX('Policy Characteristics'!H:H,MATCH($C115,'Policy Characteristics'!$C:$C,0))),"",INDEX('Policy Characteristics'!H:H,MATCH($C115,'Policy Characteristics'!$C:$C,0)))</f>
        <v>100</v>
      </c>
      <c r="O115" s="277" t="str">
        <f>IF(ISBLANK(INDEX('Policy Characteristics'!I:I,MATCH($C115,'Policy Characteristics'!$C:$C,0))),"",INDEX('Policy Characteristics'!I:I,MATCH($C115,'Policy Characteristics'!$C:$C,0)))</f>
        <v>$ / vehicle</v>
      </c>
      <c r="P115" s="2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7" t="str">
        <f>IF(ISBLANK(INDEX('Policy Characteristics'!K:K,MATCH($C115,'Policy Characteristics'!$C:$C,0))),"",INDEX('Policy Characteristics'!K:K,MATCH($C115,'Policy Characteristics'!$C:$C,0)))</f>
        <v>transportation-sector-main.html#ev-subsidy</v>
      </c>
      <c r="R115" s="277" t="str">
        <f>IF(ISBLANK(INDEX('Policy Characteristics'!L:L,MATCH($C115,'Policy Characteristics'!$C:$C,0))),"",INDEX('Policy Characteristics'!L:L,MATCH($C115,'Policy Characteristics'!$C:$C,0)))</f>
        <v>ev-subsidy.html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Freight Vehicle Subsidy</v>
      </c>
      <c r="C116" s="277" t="str">
        <f t="shared" si="4"/>
        <v>Additional Freight Vehicle Subsidy</v>
      </c>
      <c r="D116" s="47" t="s">
        <v>39</v>
      </c>
      <c r="E116" s="2" t="s">
        <v>2264</v>
      </c>
      <c r="F116" s="2" t="s">
        <v>3568</v>
      </c>
      <c r="G116" s="2" t="s">
        <v>3563</v>
      </c>
      <c r="H116" s="44">
        <v>1696</v>
      </c>
      <c r="I116" s="349" t="s">
        <v>45</v>
      </c>
      <c r="J116" s="278" t="str">
        <f>IF(ISBLANK(INDEX('Policy Characteristics'!D:D,MATCH($C116,'Policy Characteristics'!$C:$C,0))),"",INDEX('Policy Characteristics'!D:D,MATCH($C116,'Policy Characteristics'!$C:$C,0)))</f>
        <v>Vehicle Subsidy</v>
      </c>
      <c r="K116" s="277" t="str">
        <f>IF(ISBLANK(INDEX('Policy Characteristics'!E:E,MATCH($C116,'Policy Characteristics'!$C:$C,0))),"",INDEX('Policy Characteristics'!E:E,MATCH($C116,'Policy Characteristics'!$C:$C,0)))</f>
        <v>trans frgt subsidy</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50000</v>
      </c>
      <c r="N116" s="285">
        <f>IF(ISBLANK(INDEX('Policy Characteristics'!H:H,MATCH($C116,'Policy Characteristics'!$C:$C,0))),"",INDEX('Policy Characteristics'!H:H,MATCH($C116,'Policy Characteristics'!$C:$C,0)))</f>
        <v>100</v>
      </c>
      <c r="O116" s="277" t="str">
        <f>IF(ISBLANK(INDEX('Policy Characteristics'!I:I,MATCH($C116,'Policy Characteristics'!$C:$C,0))),"",INDEX('Policy Characteristics'!I:I,MATCH($C116,'Policy Characteristics'!$C:$C,0)))</f>
        <v>$ / vehicle</v>
      </c>
      <c r="P116" s="2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7" t="str">
        <f>IF(ISBLANK(INDEX('Policy Characteristics'!K:K,MATCH($C116,'Policy Characteristics'!$C:$C,0))),"",INDEX('Policy Characteristics'!K:K,MATCH($C116,'Policy Characteristics'!$C:$C,0)))</f>
        <v>transportation-sector-main.html#ev-subsidy</v>
      </c>
      <c r="R116" s="277" t="str">
        <f>IF(ISBLANK(INDEX('Policy Characteristics'!L:L,MATCH($C116,'Policy Characteristics'!$C:$C,0))),"",INDEX('Policy Characteristics'!L:L,MATCH($C116,'Policy Characteristics'!$C:$C,0)))</f>
        <v>ev-subsidy.html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Freight Vehicle Subsidy</v>
      </c>
      <c r="C117" s="277" t="str">
        <f t="shared" si="4"/>
        <v>Additional Freight Vehicle Subsidy</v>
      </c>
      <c r="D117" s="47" t="s">
        <v>39</v>
      </c>
      <c r="E117" s="2" t="s">
        <v>2265</v>
      </c>
      <c r="F117" s="2" t="s">
        <v>3568</v>
      </c>
      <c r="G117" s="2" t="s">
        <v>3564</v>
      </c>
      <c r="H117" s="44">
        <v>1697</v>
      </c>
      <c r="I117" s="348" t="s">
        <v>44</v>
      </c>
      <c r="J117" s="278" t="str">
        <f>IF(ISBLANK(INDEX('Policy Characteristics'!D:D,MATCH($C117,'Policy Characteristics'!$C:$C,0))),"",INDEX('Policy Characteristics'!D:D,MATCH($C117,'Policy Characteristics'!$C:$C,0)))</f>
        <v>Vehicle Subsidy</v>
      </c>
      <c r="K117" s="277" t="str">
        <f>IF(ISBLANK(INDEX('Policy Characteristics'!E:E,MATCH($C117,'Policy Characteristics'!$C:$C,0))),"",INDEX('Policy Characteristics'!E:E,MATCH($C117,'Policy Characteristics'!$C:$C,0)))</f>
        <v>trans frgt subsidy</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50000</v>
      </c>
      <c r="N117" s="285">
        <f>IF(ISBLANK(INDEX('Policy Characteristics'!H:H,MATCH($C117,'Policy Characteristics'!$C:$C,0))),"",INDEX('Policy Characteristics'!H:H,MATCH($C117,'Policy Characteristics'!$C:$C,0)))</f>
        <v>100</v>
      </c>
      <c r="O117" s="277" t="str">
        <f>IF(ISBLANK(INDEX('Policy Characteristics'!I:I,MATCH($C117,'Policy Characteristics'!$C:$C,0))),"",INDEX('Policy Characteristics'!I:I,MATCH($C117,'Policy Characteristics'!$C:$C,0)))</f>
        <v>$ / vehicle</v>
      </c>
      <c r="P117" s="2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7" t="str">
        <f>IF(ISBLANK(INDEX('Policy Characteristics'!K:K,MATCH($C117,'Policy Characteristics'!$C:$C,0))),"",INDEX('Policy Characteristics'!K:K,MATCH($C117,'Policy Characteristics'!$C:$C,0)))</f>
        <v>transportation-sector-main.html#ev-subsidy</v>
      </c>
      <c r="R117" s="277" t="str">
        <f>IF(ISBLANK(INDEX('Policy Characteristics'!L:L,MATCH($C117,'Policy Characteristics'!$C:$C,0))),"",INDEX('Policy Characteristics'!L:L,MATCH($C117,'Policy Characteristics'!$C:$C,0)))</f>
        <v>ev-subsidy.html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Freight Vehicle Subsidy</v>
      </c>
      <c r="C118" s="277" t="str">
        <f t="shared" si="4"/>
        <v>Additional Freight Vehicle Subsidy</v>
      </c>
      <c r="D118" s="47" t="s">
        <v>39</v>
      </c>
      <c r="E118" s="2" t="s">
        <v>2535</v>
      </c>
      <c r="F118" s="2" t="s">
        <v>3568</v>
      </c>
      <c r="G118" s="2" t="s">
        <v>2535</v>
      </c>
      <c r="H118" s="44">
        <v>1698</v>
      </c>
      <c r="I118" s="349" t="s">
        <v>45</v>
      </c>
      <c r="J118" s="278" t="str">
        <f>IF(ISBLANK(INDEX('Policy Characteristics'!D:D,MATCH($C118,'Policy Characteristics'!$C:$C,0))),"",INDEX('Policy Characteristics'!D:D,MATCH($C118,'Policy Characteristics'!$C:$C,0)))</f>
        <v>Vehicle Subsidy</v>
      </c>
      <c r="K118" s="277" t="str">
        <f>IF(ISBLANK(INDEX('Policy Characteristics'!E:E,MATCH($C118,'Policy Characteristics'!$C:$C,0))),"",INDEX('Policy Characteristics'!E:E,MATCH($C118,'Policy Characteristics'!$C:$C,0)))</f>
        <v>trans frgt subsidy</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50000</v>
      </c>
      <c r="N118" s="285">
        <f>IF(ISBLANK(INDEX('Policy Characteristics'!H:H,MATCH($C118,'Policy Characteristics'!$C:$C,0))),"",INDEX('Policy Characteristics'!H:H,MATCH($C118,'Policy Characteristics'!$C:$C,0)))</f>
        <v>100</v>
      </c>
      <c r="O118" s="277" t="str">
        <f>IF(ISBLANK(INDEX('Policy Characteristics'!I:I,MATCH($C118,'Policy Characteristics'!$C:$C,0))),"",INDEX('Policy Characteristics'!I:I,MATCH($C118,'Policy Characteristics'!$C:$C,0)))</f>
        <v>$ / vehicle</v>
      </c>
      <c r="P118" s="2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7" t="str">
        <f>IF(ISBLANK(INDEX('Policy Characteristics'!K:K,MATCH($C118,'Policy Characteristics'!$C:$C,0))),"",INDEX('Policy Characteristics'!K:K,MATCH($C118,'Policy Characteristics'!$C:$C,0)))</f>
        <v>transportation-sector-main.html#ev-subsidy</v>
      </c>
      <c r="R118" s="277" t="str">
        <f>IF(ISBLANK(INDEX('Policy Characteristics'!L:L,MATCH($C118,'Policy Characteristics'!$C:$C,0))),"",INDEX('Policy Characteristics'!L:L,MATCH($C118,'Policy Characteristics'!$C:$C,0)))</f>
        <v>ev-subsidy.html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Freight Vehicle Subsidy</v>
      </c>
      <c r="C119" s="277" t="str">
        <f t="shared" si="4"/>
        <v>Additional Freight Vehicle Subsidy</v>
      </c>
      <c r="D119" s="47" t="s">
        <v>39</v>
      </c>
      <c r="E119" s="2" t="s">
        <v>2534</v>
      </c>
      <c r="F119" s="2" t="s">
        <v>3568</v>
      </c>
      <c r="G119" s="2" t="s">
        <v>3565</v>
      </c>
      <c r="H119" s="44">
        <v>1699</v>
      </c>
      <c r="I119" s="348" t="s">
        <v>44</v>
      </c>
      <c r="J119" s="278" t="str">
        <f>IF(ISBLANK(INDEX('Policy Characteristics'!D:D,MATCH($C119,'Policy Characteristics'!$C:$C,0))),"",INDEX('Policy Characteristics'!D:D,MATCH($C119,'Policy Characteristics'!$C:$C,0)))</f>
        <v>Vehicle Subsidy</v>
      </c>
      <c r="K119" s="277" t="str">
        <f>IF(ISBLANK(INDEX('Policy Characteristics'!E:E,MATCH($C119,'Policy Characteristics'!$C:$C,0))),"",INDEX('Policy Characteristics'!E:E,MATCH($C119,'Policy Characteristics'!$C:$C,0)))</f>
        <v>trans frgt subsidy</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50000</v>
      </c>
      <c r="N119" s="285">
        <f>IF(ISBLANK(INDEX('Policy Characteristics'!H:H,MATCH($C119,'Policy Characteristics'!$C:$C,0))),"",INDEX('Policy Characteristics'!H:H,MATCH($C119,'Policy Characteristics'!$C:$C,0)))</f>
        <v>100</v>
      </c>
      <c r="O119" s="277" t="str">
        <f>IF(ISBLANK(INDEX('Policy Characteristics'!I:I,MATCH($C119,'Policy Characteristics'!$C:$C,0))),"",INDEX('Policy Characteristics'!I:I,MATCH($C119,'Policy Characteristics'!$C:$C,0)))</f>
        <v>$ / vehicle</v>
      </c>
      <c r="P119" s="2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7" t="str">
        <f>IF(ISBLANK(INDEX('Policy Characteristics'!K:K,MATCH($C119,'Policy Characteristics'!$C:$C,0))),"",INDEX('Policy Characteristics'!K:K,MATCH($C119,'Policy Characteristics'!$C:$C,0)))</f>
        <v>transportation-sector-main.html#ev-subsidy</v>
      </c>
      <c r="R119" s="277" t="str">
        <f>IF(ISBLANK(INDEX('Policy Characteristics'!L:L,MATCH($C119,'Policy Characteristics'!$C:$C,0))),"",INDEX('Policy Characteristics'!L:L,MATCH($C119,'Policy Characteristics'!$C:$C,0)))</f>
        <v>ev-subsidy.html</v>
      </c>
    </row>
    <row r="120" spans="1:18"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Freight Vehicle Subsidy</v>
      </c>
      <c r="C120" s="277" t="str">
        <f t="shared" si="4"/>
        <v>Additional Freight Vehicle Subsidy</v>
      </c>
      <c r="D120" s="2" t="s">
        <v>40</v>
      </c>
      <c r="E120" s="47" t="s">
        <v>2261</v>
      </c>
      <c r="F120" s="2" t="s">
        <v>3384</v>
      </c>
      <c r="G120" s="47" t="s">
        <v>3560</v>
      </c>
      <c r="H120" s="44">
        <v>1700</v>
      </c>
      <c r="I120" s="349" t="s">
        <v>45</v>
      </c>
      <c r="J120" s="278" t="str">
        <f>IF(ISBLANK(INDEX('Policy Characteristics'!D:D,MATCH($C120,'Policy Characteristics'!$C:$C,0))),"",INDEX('Policy Characteristics'!D:D,MATCH($C120,'Policy Characteristics'!$C:$C,0)))</f>
        <v>Vehicle Subsidy</v>
      </c>
      <c r="K120" s="277" t="str">
        <f>IF(ISBLANK(INDEX('Policy Characteristics'!E:E,MATCH($C120,'Policy Characteristics'!$C:$C,0))),"",INDEX('Policy Characteristics'!E:E,MATCH($C120,'Policy Characteristics'!$C:$C,0)))</f>
        <v>trans frgt subsidy</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50000</v>
      </c>
      <c r="N120" s="285">
        <f>IF(ISBLANK(INDEX('Policy Characteristics'!H:H,MATCH($C120,'Policy Characteristics'!$C:$C,0))),"",INDEX('Policy Characteristics'!H:H,MATCH($C120,'Policy Characteristics'!$C:$C,0)))</f>
        <v>100</v>
      </c>
      <c r="O120" s="277" t="str">
        <f>IF(ISBLANK(INDEX('Policy Characteristics'!I:I,MATCH($C120,'Policy Characteristics'!$C:$C,0))),"",INDEX('Policy Characteristics'!I:I,MATCH($C120,'Policy Characteristics'!$C:$C,0)))</f>
        <v>$ / vehicle</v>
      </c>
      <c r="P120" s="2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7" t="str">
        <f>IF(ISBLANK(INDEX('Policy Characteristics'!K:K,MATCH($C120,'Policy Characteristics'!$C:$C,0))),"",INDEX('Policy Characteristics'!K:K,MATCH($C120,'Policy Characteristics'!$C:$C,0)))</f>
        <v>transportation-sector-main.html#ev-subsidy</v>
      </c>
      <c r="R120" s="277" t="str">
        <f>IF(ISBLANK(INDEX('Policy Characteristics'!L:L,MATCH($C120,'Policy Characteristics'!$C:$C,0))),"",INDEX('Policy Characteristics'!L:L,MATCH($C120,'Policy Characteristics'!$C:$C,0)))</f>
        <v>ev-subsidy.html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Freight Vehicle Subsidy</v>
      </c>
      <c r="C121" s="277" t="str">
        <f t="shared" si="4"/>
        <v>Additional Freight Vehicle Subsidy</v>
      </c>
      <c r="D121" s="2" t="s">
        <v>40</v>
      </c>
      <c r="E121" s="2" t="s">
        <v>2262</v>
      </c>
      <c r="F121" s="2" t="s">
        <v>3384</v>
      </c>
      <c r="G121" s="2" t="s">
        <v>3561</v>
      </c>
      <c r="H121" s="44">
        <v>1701</v>
      </c>
      <c r="I121" s="349" t="s">
        <v>45</v>
      </c>
      <c r="J121" s="278" t="str">
        <f>IF(ISBLANK(INDEX('Policy Characteristics'!D:D,MATCH($C121,'Policy Characteristics'!$C:$C,0))),"",INDEX('Policy Characteristics'!D:D,MATCH($C121,'Policy Characteristics'!$C:$C,0)))</f>
        <v>Vehicle Subsidy</v>
      </c>
      <c r="K121" s="277" t="str">
        <f>IF(ISBLANK(INDEX('Policy Characteristics'!E:E,MATCH($C121,'Policy Characteristics'!$C:$C,0))),"",INDEX('Policy Characteristics'!E:E,MATCH($C121,'Policy Characteristics'!$C:$C,0)))</f>
        <v>trans frgt subsidy</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50000</v>
      </c>
      <c r="N121" s="285">
        <f>IF(ISBLANK(INDEX('Policy Characteristics'!H:H,MATCH($C121,'Policy Characteristics'!$C:$C,0))),"",INDEX('Policy Characteristics'!H:H,MATCH($C121,'Policy Characteristics'!$C:$C,0)))</f>
        <v>100</v>
      </c>
      <c r="O121" s="277" t="str">
        <f>IF(ISBLANK(INDEX('Policy Characteristics'!I:I,MATCH($C121,'Policy Characteristics'!$C:$C,0))),"",INDEX('Policy Characteristics'!I:I,MATCH($C121,'Policy Characteristics'!$C:$C,0)))</f>
        <v>$ / vehicle</v>
      </c>
      <c r="P121" s="2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7" t="str">
        <f>IF(ISBLANK(INDEX('Policy Characteristics'!K:K,MATCH($C121,'Policy Characteristics'!$C:$C,0))),"",INDEX('Policy Characteristics'!K:K,MATCH($C121,'Policy Characteristics'!$C:$C,0)))</f>
        <v>transportation-sector-main.html#ev-subsidy</v>
      </c>
      <c r="R121" s="277" t="str">
        <f>IF(ISBLANK(INDEX('Policy Characteristics'!L:L,MATCH($C121,'Policy Characteristics'!$C:$C,0))),"",INDEX('Policy Characteristics'!L:L,MATCH($C121,'Policy Characteristics'!$C:$C,0)))</f>
        <v>ev-subsidy.html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Freight Vehicle Subsidy</v>
      </c>
      <c r="C122" s="277" t="str">
        <f t="shared" si="4"/>
        <v>Additional Freight Vehicle Subsidy</v>
      </c>
      <c r="D122" s="2" t="s">
        <v>40</v>
      </c>
      <c r="E122" s="2" t="s">
        <v>2263</v>
      </c>
      <c r="F122" s="2" t="s">
        <v>3384</v>
      </c>
      <c r="G122" s="2" t="s">
        <v>3562</v>
      </c>
      <c r="H122" s="44">
        <v>1702</v>
      </c>
      <c r="I122" s="349" t="s">
        <v>45</v>
      </c>
      <c r="J122" s="278" t="str">
        <f>IF(ISBLANK(INDEX('Policy Characteristics'!D:D,MATCH($C122,'Policy Characteristics'!$C:$C,0))),"",INDEX('Policy Characteristics'!D:D,MATCH($C122,'Policy Characteristics'!$C:$C,0)))</f>
        <v>Vehicle Subsidy</v>
      </c>
      <c r="K122" s="277" t="str">
        <f>IF(ISBLANK(INDEX('Policy Characteristics'!E:E,MATCH($C122,'Policy Characteristics'!$C:$C,0))),"",INDEX('Policy Characteristics'!E:E,MATCH($C122,'Policy Characteristics'!$C:$C,0)))</f>
        <v>trans frgt subsidy</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50000</v>
      </c>
      <c r="N122" s="285">
        <f>IF(ISBLANK(INDEX('Policy Characteristics'!H:H,MATCH($C122,'Policy Characteristics'!$C:$C,0))),"",INDEX('Policy Characteristics'!H:H,MATCH($C122,'Policy Characteristics'!$C:$C,0)))</f>
        <v>100</v>
      </c>
      <c r="O122" s="277" t="str">
        <f>IF(ISBLANK(INDEX('Policy Characteristics'!I:I,MATCH($C122,'Policy Characteristics'!$C:$C,0))),"",INDEX('Policy Characteristics'!I:I,MATCH($C122,'Policy Characteristics'!$C:$C,0)))</f>
        <v>$ / vehicle</v>
      </c>
      <c r="P122" s="2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7" t="str">
        <f>IF(ISBLANK(INDEX('Policy Characteristics'!K:K,MATCH($C122,'Policy Characteristics'!$C:$C,0))),"",INDEX('Policy Characteristics'!K:K,MATCH($C122,'Policy Characteristics'!$C:$C,0)))</f>
        <v>transportation-sector-main.html#ev-subsidy</v>
      </c>
      <c r="R122" s="277" t="str">
        <f>IF(ISBLANK(INDEX('Policy Characteristics'!L:L,MATCH($C122,'Policy Characteristics'!$C:$C,0))),"",INDEX('Policy Characteristics'!L:L,MATCH($C122,'Policy Characteristics'!$C:$C,0)))</f>
        <v>ev-subsidy.html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Freight Vehicle Subsidy</v>
      </c>
      <c r="C123" s="277" t="str">
        <f t="shared" si="4"/>
        <v>Additional Freight Vehicle Subsidy</v>
      </c>
      <c r="D123" s="2" t="s">
        <v>40</v>
      </c>
      <c r="E123" s="2" t="s">
        <v>2264</v>
      </c>
      <c r="F123" s="2" t="s">
        <v>3384</v>
      </c>
      <c r="G123" s="2" t="s">
        <v>3563</v>
      </c>
      <c r="H123" s="44">
        <v>1703</v>
      </c>
      <c r="I123" s="349" t="s">
        <v>45</v>
      </c>
      <c r="J123" s="278" t="str">
        <f>IF(ISBLANK(INDEX('Policy Characteristics'!D:D,MATCH($C123,'Policy Characteristics'!$C:$C,0))),"",INDEX('Policy Characteristics'!D:D,MATCH($C123,'Policy Characteristics'!$C:$C,0)))</f>
        <v>Vehicle Subsidy</v>
      </c>
      <c r="K123" s="277" t="str">
        <f>IF(ISBLANK(INDEX('Policy Characteristics'!E:E,MATCH($C123,'Policy Characteristics'!$C:$C,0))),"",INDEX('Policy Characteristics'!E:E,MATCH($C123,'Policy Characteristics'!$C:$C,0)))</f>
        <v>trans frgt subsidy</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50000</v>
      </c>
      <c r="N123" s="285">
        <f>IF(ISBLANK(INDEX('Policy Characteristics'!H:H,MATCH($C123,'Policy Characteristics'!$C:$C,0))),"",INDEX('Policy Characteristics'!H:H,MATCH($C123,'Policy Characteristics'!$C:$C,0)))</f>
        <v>100</v>
      </c>
      <c r="O123" s="277" t="str">
        <f>IF(ISBLANK(INDEX('Policy Characteristics'!I:I,MATCH($C123,'Policy Characteristics'!$C:$C,0))),"",INDEX('Policy Characteristics'!I:I,MATCH($C123,'Policy Characteristics'!$C:$C,0)))</f>
        <v>$ / vehicle</v>
      </c>
      <c r="P123" s="2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7" t="str">
        <f>IF(ISBLANK(INDEX('Policy Characteristics'!K:K,MATCH($C123,'Policy Characteristics'!$C:$C,0))),"",INDEX('Policy Characteristics'!K:K,MATCH($C123,'Policy Characteristics'!$C:$C,0)))</f>
        <v>transportation-sector-main.html#ev-subsidy</v>
      </c>
      <c r="R123" s="277" t="str">
        <f>IF(ISBLANK(INDEX('Policy Characteristics'!L:L,MATCH($C123,'Policy Characteristics'!$C:$C,0))),"",INDEX('Policy Characteristics'!L:L,MATCH($C123,'Policy Characteristics'!$C:$C,0)))</f>
        <v>ev-subsidy.html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Freight Vehicle Subsidy</v>
      </c>
      <c r="C124" s="277" t="str">
        <f t="shared" si="4"/>
        <v>Additional Freight Vehicle Subsidy</v>
      </c>
      <c r="D124" s="2" t="s">
        <v>40</v>
      </c>
      <c r="E124" s="2" t="s">
        <v>2265</v>
      </c>
      <c r="F124" s="2" t="s">
        <v>3384</v>
      </c>
      <c r="G124" s="2" t="s">
        <v>3564</v>
      </c>
      <c r="H124" s="44">
        <v>1704</v>
      </c>
      <c r="I124" s="349" t="s">
        <v>45</v>
      </c>
      <c r="J124" s="278" t="str">
        <f>IF(ISBLANK(INDEX('Policy Characteristics'!D:D,MATCH($C124,'Policy Characteristics'!$C:$C,0))),"",INDEX('Policy Characteristics'!D:D,MATCH($C124,'Policy Characteristics'!$C:$C,0)))</f>
        <v>Vehicle Subsidy</v>
      </c>
      <c r="K124" s="277" t="str">
        <f>IF(ISBLANK(INDEX('Policy Characteristics'!E:E,MATCH($C124,'Policy Characteristics'!$C:$C,0))),"",INDEX('Policy Characteristics'!E:E,MATCH($C124,'Policy Characteristics'!$C:$C,0)))</f>
        <v>trans frgt subsidy</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50000</v>
      </c>
      <c r="N124" s="285">
        <f>IF(ISBLANK(INDEX('Policy Characteristics'!H:H,MATCH($C124,'Policy Characteristics'!$C:$C,0))),"",INDEX('Policy Characteristics'!H:H,MATCH($C124,'Policy Characteristics'!$C:$C,0)))</f>
        <v>100</v>
      </c>
      <c r="O124" s="277" t="str">
        <f>IF(ISBLANK(INDEX('Policy Characteristics'!I:I,MATCH($C124,'Policy Characteristics'!$C:$C,0))),"",INDEX('Policy Characteristics'!I:I,MATCH($C124,'Policy Characteristics'!$C:$C,0)))</f>
        <v>$ / vehicle</v>
      </c>
      <c r="P124" s="2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7" t="str">
        <f>IF(ISBLANK(INDEX('Policy Characteristics'!K:K,MATCH($C124,'Policy Characteristics'!$C:$C,0))),"",INDEX('Policy Characteristics'!K:K,MATCH($C124,'Policy Characteristics'!$C:$C,0)))</f>
        <v>transportation-sector-main.html#ev-subsidy</v>
      </c>
      <c r="R124" s="277" t="str">
        <f>IF(ISBLANK(INDEX('Policy Characteristics'!L:L,MATCH($C124,'Policy Characteristics'!$C:$C,0))),"",INDEX('Policy Characteristics'!L:L,MATCH($C124,'Policy Characteristics'!$C:$C,0)))</f>
        <v>ev-subsidy.html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Freight Vehicle Subsidy</v>
      </c>
      <c r="C125" s="277" t="str">
        <f t="shared" si="4"/>
        <v>Additional Freight Vehicle Subsidy</v>
      </c>
      <c r="D125" s="2" t="s">
        <v>40</v>
      </c>
      <c r="E125" s="2" t="s">
        <v>2535</v>
      </c>
      <c r="F125" s="2" t="s">
        <v>3384</v>
      </c>
      <c r="G125" s="2" t="s">
        <v>2535</v>
      </c>
      <c r="H125" s="44">
        <v>1705</v>
      </c>
      <c r="I125" s="349" t="s">
        <v>45</v>
      </c>
      <c r="J125" s="278" t="str">
        <f>IF(ISBLANK(INDEX('Policy Characteristics'!D:D,MATCH($C125,'Policy Characteristics'!$C:$C,0))),"",INDEX('Policy Characteristics'!D:D,MATCH($C125,'Policy Characteristics'!$C:$C,0)))</f>
        <v>Vehicle Subsidy</v>
      </c>
      <c r="K125" s="277" t="str">
        <f>IF(ISBLANK(INDEX('Policy Characteristics'!E:E,MATCH($C125,'Policy Characteristics'!$C:$C,0))),"",INDEX('Policy Characteristics'!E:E,MATCH($C125,'Policy Characteristics'!$C:$C,0)))</f>
        <v>trans frgt subsidy</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50000</v>
      </c>
      <c r="N125" s="285">
        <f>IF(ISBLANK(INDEX('Policy Characteristics'!H:H,MATCH($C125,'Policy Characteristics'!$C:$C,0))),"",INDEX('Policy Characteristics'!H:H,MATCH($C125,'Policy Characteristics'!$C:$C,0)))</f>
        <v>100</v>
      </c>
      <c r="O125" s="277" t="str">
        <f>IF(ISBLANK(INDEX('Policy Characteristics'!I:I,MATCH($C125,'Policy Characteristics'!$C:$C,0))),"",INDEX('Policy Characteristics'!I:I,MATCH($C125,'Policy Characteristics'!$C:$C,0)))</f>
        <v>$ / vehicle</v>
      </c>
      <c r="P125" s="2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7" t="str">
        <f>IF(ISBLANK(INDEX('Policy Characteristics'!K:K,MATCH($C125,'Policy Characteristics'!$C:$C,0))),"",INDEX('Policy Characteristics'!K:K,MATCH($C125,'Policy Characteristics'!$C:$C,0)))</f>
        <v>transportation-sector-main.html#ev-subsidy</v>
      </c>
      <c r="R125" s="277" t="str">
        <f>IF(ISBLANK(INDEX('Policy Characteristics'!L:L,MATCH($C125,'Policy Characteristics'!$C:$C,0))),"",INDEX('Policy Characteristics'!L:L,MATCH($C125,'Policy Characteristics'!$C:$C,0)))</f>
        <v>ev-subsidy.html</v>
      </c>
    </row>
    <row r="126" spans="1:18" x14ac:dyDescent="0.25">
      <c r="A126" s="277" t="str">
        <f>IF(ISBLANK(INDEX('Policy Characteristics'!A:A,MATCH($C126,'Policy Characteristics'!$C:$C,0))),"",INDEX('Policy Characteristics'!A:A,MATCH($C126,'Policy Characteristics'!$C:$C,0)))</f>
        <v>Transportation</v>
      </c>
      <c r="B126" s="286" t="str">
        <f>IF(ISBLANK(INDEX('Policy Characteristics'!B:B,MATCH($C126,'Policy Characteristics'!$C:$C,0))),"",INDEX('Policy Characteristics'!B:B,MATCH($C126,'Policy Characteristics'!$C:$C,0)))</f>
        <v>Freight Vehicle Subsidy</v>
      </c>
      <c r="C126" s="277" t="str">
        <f t="shared" si="4"/>
        <v>Additional Freight Vehicle Subsidy</v>
      </c>
      <c r="D126" s="2" t="s">
        <v>40</v>
      </c>
      <c r="E126" s="2" t="s">
        <v>2534</v>
      </c>
      <c r="F126" s="2" t="s">
        <v>3384</v>
      </c>
      <c r="G126" s="2" t="s">
        <v>3565</v>
      </c>
      <c r="H126" s="44">
        <v>1706</v>
      </c>
      <c r="I126" s="349" t="s">
        <v>45</v>
      </c>
      <c r="J126" s="278" t="str">
        <f>IF(ISBLANK(INDEX('Policy Characteristics'!D:D,MATCH($C126,'Policy Characteristics'!$C:$C,0))),"",INDEX('Policy Characteristics'!D:D,MATCH($C126,'Policy Characteristics'!$C:$C,0)))</f>
        <v>Vehicle Subsidy</v>
      </c>
      <c r="K126" s="277" t="str">
        <f>IF(ISBLANK(INDEX('Policy Characteristics'!E:E,MATCH($C126,'Policy Characteristics'!$C:$C,0))),"",INDEX('Policy Characteristics'!E:E,MATCH($C126,'Policy Characteristics'!$C:$C,0)))</f>
        <v>trans frgt subsidy</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50000</v>
      </c>
      <c r="N126" s="285">
        <f>IF(ISBLANK(INDEX('Policy Characteristics'!H:H,MATCH($C126,'Policy Characteristics'!$C:$C,0))),"",INDEX('Policy Characteristics'!H:H,MATCH($C126,'Policy Characteristics'!$C:$C,0)))</f>
        <v>100</v>
      </c>
      <c r="O126" s="277" t="str">
        <f>IF(ISBLANK(INDEX('Policy Characteristics'!I:I,MATCH($C126,'Policy Characteristics'!$C:$C,0))),"",INDEX('Policy Characteristics'!I:I,MATCH($C126,'Policy Characteristics'!$C:$C,0)))</f>
        <v>$ / vehicle</v>
      </c>
      <c r="P126" s="2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7" t="str">
        <f>IF(ISBLANK(INDEX('Policy Characteristics'!K:K,MATCH($C126,'Policy Characteristics'!$C:$C,0))),"",INDEX('Policy Characteristics'!K:K,MATCH($C126,'Policy Characteristics'!$C:$C,0)))</f>
        <v>transportation-sector-main.html#ev-subsidy</v>
      </c>
      <c r="R126" s="277" t="str">
        <f>IF(ISBLANK(INDEX('Policy Characteristics'!L:L,MATCH($C126,'Policy Characteristics'!$C:$C,0))),"",INDEX('Policy Characteristics'!L:L,MATCH($C126,'Policy Characteristics'!$C:$C,0)))</f>
        <v>ev-subsidy.html</v>
      </c>
    </row>
    <row r="127" spans="1:18" x14ac:dyDescent="0.25">
      <c r="A127" s="277" t="str">
        <f>IF(ISBLANK(INDEX('Policy Characteristics'!A:A,MATCH($C127,'Policy Characteristics'!$C:$C,0))),"",INDEX('Policy Characteristics'!A:A,MATCH($C127,'Policy Characteristics'!$C:$C,0)))</f>
        <v>Transportation</v>
      </c>
      <c r="B127" s="286" t="str">
        <f>IF(ISBLANK(INDEX('Policy Characteristics'!B:B,MATCH($C127,'Policy Characteristics'!$C:$C,0))),"",INDEX('Policy Characteristics'!B:B,MATCH($C127,'Policy Characteristics'!$C:$C,0)))</f>
        <v>Freight Vehicle Subsidy</v>
      </c>
      <c r="C127" s="277" t="str">
        <f t="shared" si="4"/>
        <v>Additional Freight Vehicle Subsidy</v>
      </c>
      <c r="D127" s="47" t="s">
        <v>41</v>
      </c>
      <c r="E127" s="47" t="s">
        <v>2261</v>
      </c>
      <c r="F127" s="2" t="s">
        <v>87</v>
      </c>
      <c r="G127" s="47" t="s">
        <v>3560</v>
      </c>
      <c r="H127" s="44">
        <v>1707</v>
      </c>
      <c r="I127" s="349" t="s">
        <v>45</v>
      </c>
      <c r="J127" s="278" t="str">
        <f>IF(ISBLANK(INDEX('Policy Characteristics'!D:D,MATCH($C127,'Policy Characteristics'!$C:$C,0))),"",INDEX('Policy Characteristics'!D:D,MATCH($C127,'Policy Characteristics'!$C:$C,0)))</f>
        <v>Vehicle Subsidy</v>
      </c>
      <c r="K127" s="277" t="str">
        <f>IF(ISBLANK(INDEX('Policy Characteristics'!E:E,MATCH($C127,'Policy Characteristics'!$C:$C,0))),"",INDEX('Policy Characteristics'!E:E,MATCH($C127,'Policy Characteristics'!$C:$C,0)))</f>
        <v>trans frgt subsidy</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50000</v>
      </c>
      <c r="N127" s="285">
        <f>IF(ISBLANK(INDEX('Policy Characteristics'!H:H,MATCH($C127,'Policy Characteristics'!$C:$C,0))),"",INDEX('Policy Characteristics'!H:H,MATCH($C127,'Policy Characteristics'!$C:$C,0)))</f>
        <v>100</v>
      </c>
      <c r="O127" s="277" t="str">
        <f>IF(ISBLANK(INDEX('Policy Characteristics'!I:I,MATCH($C127,'Policy Characteristics'!$C:$C,0))),"",INDEX('Policy Characteristics'!I:I,MATCH($C127,'Policy Characteristics'!$C:$C,0)))</f>
        <v>$ / vehicle</v>
      </c>
      <c r="P127" s="2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7" t="str">
        <f>IF(ISBLANK(INDEX('Policy Characteristics'!K:K,MATCH($C127,'Policy Characteristics'!$C:$C,0))),"",INDEX('Policy Characteristics'!K:K,MATCH($C127,'Policy Characteristics'!$C:$C,0)))</f>
        <v>transportation-sector-main.html#ev-subsidy</v>
      </c>
      <c r="R127" s="277" t="str">
        <f>IF(ISBLANK(INDEX('Policy Characteristics'!L:L,MATCH($C127,'Policy Characteristics'!$C:$C,0))),"",INDEX('Policy Characteristics'!L:L,MATCH($C127,'Policy Characteristics'!$C:$C,0)))</f>
        <v>ev-subsidy.html</v>
      </c>
    </row>
    <row r="128" spans="1:18" x14ac:dyDescent="0.25">
      <c r="A128" s="277" t="str">
        <f>IF(ISBLANK(INDEX('Policy Characteristics'!A:A,MATCH($C128,'Policy Characteristics'!$C:$C,0))),"",INDEX('Policy Characteristics'!A:A,MATCH($C128,'Policy Characteristics'!$C:$C,0)))</f>
        <v>Transportation</v>
      </c>
      <c r="B128" s="286" t="str">
        <f>IF(ISBLANK(INDEX('Policy Characteristics'!B:B,MATCH($C128,'Policy Characteristics'!$C:$C,0))),"",INDEX('Policy Characteristics'!B:B,MATCH($C128,'Policy Characteristics'!$C:$C,0)))</f>
        <v>Freight Vehicle Subsidy</v>
      </c>
      <c r="C128" s="277" t="str">
        <f t="shared" si="4"/>
        <v>Additional Freight Vehicle Subsidy</v>
      </c>
      <c r="D128" s="47" t="s">
        <v>41</v>
      </c>
      <c r="E128" s="2" t="s">
        <v>2262</v>
      </c>
      <c r="F128" s="2" t="s">
        <v>87</v>
      </c>
      <c r="G128" s="2" t="s">
        <v>3561</v>
      </c>
      <c r="H128" s="44">
        <v>1708</v>
      </c>
      <c r="I128" s="349" t="s">
        <v>45</v>
      </c>
      <c r="J128" s="278" t="str">
        <f>IF(ISBLANK(INDEX('Policy Characteristics'!D:D,MATCH($C128,'Policy Characteristics'!$C:$C,0))),"",INDEX('Policy Characteristics'!D:D,MATCH($C128,'Policy Characteristics'!$C:$C,0)))</f>
        <v>Vehicle Subsidy</v>
      </c>
      <c r="K128" s="277" t="str">
        <f>IF(ISBLANK(INDEX('Policy Characteristics'!E:E,MATCH($C128,'Policy Characteristics'!$C:$C,0))),"",INDEX('Policy Characteristics'!E:E,MATCH($C128,'Policy Characteristics'!$C:$C,0)))</f>
        <v>trans frgt subsidy</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50000</v>
      </c>
      <c r="N128" s="285">
        <f>IF(ISBLANK(INDEX('Policy Characteristics'!H:H,MATCH($C128,'Policy Characteristics'!$C:$C,0))),"",INDEX('Policy Characteristics'!H:H,MATCH($C128,'Policy Characteristics'!$C:$C,0)))</f>
        <v>100</v>
      </c>
      <c r="O128" s="277" t="str">
        <f>IF(ISBLANK(INDEX('Policy Characteristics'!I:I,MATCH($C128,'Policy Characteristics'!$C:$C,0))),"",INDEX('Policy Characteristics'!I:I,MATCH($C128,'Policy Characteristics'!$C:$C,0)))</f>
        <v>$ / vehicle</v>
      </c>
      <c r="P128" s="2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7" t="str">
        <f>IF(ISBLANK(INDEX('Policy Characteristics'!K:K,MATCH($C128,'Policy Characteristics'!$C:$C,0))),"",INDEX('Policy Characteristics'!K:K,MATCH($C128,'Policy Characteristics'!$C:$C,0)))</f>
        <v>transportation-sector-main.html#ev-subsidy</v>
      </c>
      <c r="R128" s="277" t="str">
        <f>IF(ISBLANK(INDEX('Policy Characteristics'!L:L,MATCH($C128,'Policy Characteristics'!$C:$C,0))),"",INDEX('Policy Characteristics'!L:L,MATCH($C128,'Policy Characteristics'!$C:$C,0)))</f>
        <v>ev-subsidy.html</v>
      </c>
    </row>
    <row r="129" spans="1:18" x14ac:dyDescent="0.25">
      <c r="A129" s="277" t="str">
        <f>IF(ISBLANK(INDEX('Policy Characteristics'!A:A,MATCH($C129,'Policy Characteristics'!$C:$C,0))),"",INDEX('Policy Characteristics'!A:A,MATCH($C129,'Policy Characteristics'!$C:$C,0)))</f>
        <v>Transportation</v>
      </c>
      <c r="B129" s="286" t="str">
        <f>IF(ISBLANK(INDEX('Policy Characteristics'!B:B,MATCH($C129,'Policy Characteristics'!$C:$C,0))),"",INDEX('Policy Characteristics'!B:B,MATCH($C129,'Policy Characteristics'!$C:$C,0)))</f>
        <v>Freight Vehicle Subsidy</v>
      </c>
      <c r="C129" s="277" t="str">
        <f t="shared" si="4"/>
        <v>Additional Freight Vehicle Subsidy</v>
      </c>
      <c r="D129" s="47" t="s">
        <v>41</v>
      </c>
      <c r="E129" s="2" t="s">
        <v>2263</v>
      </c>
      <c r="F129" s="2" t="s">
        <v>87</v>
      </c>
      <c r="G129" s="2" t="s">
        <v>3562</v>
      </c>
      <c r="H129" s="44">
        <v>1709</v>
      </c>
      <c r="I129" s="349" t="s">
        <v>45</v>
      </c>
      <c r="J129" s="278" t="str">
        <f>IF(ISBLANK(INDEX('Policy Characteristics'!D:D,MATCH($C129,'Policy Characteristics'!$C:$C,0))),"",INDEX('Policy Characteristics'!D:D,MATCH($C129,'Policy Characteristics'!$C:$C,0)))</f>
        <v>Vehicle Subsidy</v>
      </c>
      <c r="K129" s="277" t="str">
        <f>IF(ISBLANK(INDEX('Policy Characteristics'!E:E,MATCH($C129,'Policy Characteristics'!$C:$C,0))),"",INDEX('Policy Characteristics'!E:E,MATCH($C129,'Policy Characteristics'!$C:$C,0)))</f>
        <v>trans frgt subsidy</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50000</v>
      </c>
      <c r="N129" s="285">
        <f>IF(ISBLANK(INDEX('Policy Characteristics'!H:H,MATCH($C129,'Policy Characteristics'!$C:$C,0))),"",INDEX('Policy Characteristics'!H:H,MATCH($C129,'Policy Characteristics'!$C:$C,0)))</f>
        <v>100</v>
      </c>
      <c r="O129" s="277" t="str">
        <f>IF(ISBLANK(INDEX('Policy Characteristics'!I:I,MATCH($C129,'Policy Characteristics'!$C:$C,0))),"",INDEX('Policy Characteristics'!I:I,MATCH($C129,'Policy Characteristics'!$C:$C,0)))</f>
        <v>$ / vehicle</v>
      </c>
      <c r="P129" s="2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7" t="str">
        <f>IF(ISBLANK(INDEX('Policy Characteristics'!K:K,MATCH($C129,'Policy Characteristics'!$C:$C,0))),"",INDEX('Policy Characteristics'!K:K,MATCH($C129,'Policy Characteristics'!$C:$C,0)))</f>
        <v>transportation-sector-main.html#ev-subsidy</v>
      </c>
      <c r="R129" s="277" t="str">
        <f>IF(ISBLANK(INDEX('Policy Characteristics'!L:L,MATCH($C129,'Policy Characteristics'!$C:$C,0))),"",INDEX('Policy Characteristics'!L:L,MATCH($C129,'Policy Characteristics'!$C:$C,0)))</f>
        <v>ev-subsidy.html</v>
      </c>
    </row>
    <row r="130" spans="1:18" x14ac:dyDescent="0.25">
      <c r="A130" s="277" t="str">
        <f>IF(ISBLANK(INDEX('Policy Characteristics'!A:A,MATCH($C130,'Policy Characteristics'!$C:$C,0))),"",INDEX('Policy Characteristics'!A:A,MATCH($C130,'Policy Characteristics'!$C:$C,0)))</f>
        <v>Transportation</v>
      </c>
      <c r="B130" s="286" t="str">
        <f>IF(ISBLANK(INDEX('Policy Characteristics'!B:B,MATCH($C130,'Policy Characteristics'!$C:$C,0))),"",INDEX('Policy Characteristics'!B:B,MATCH($C130,'Policy Characteristics'!$C:$C,0)))</f>
        <v>Freight Vehicle Subsidy</v>
      </c>
      <c r="C130" s="277" t="str">
        <f t="shared" si="4"/>
        <v>Additional Freight Vehicle Subsidy</v>
      </c>
      <c r="D130" s="47" t="s">
        <v>41</v>
      </c>
      <c r="E130" s="2" t="s">
        <v>2264</v>
      </c>
      <c r="F130" s="2" t="s">
        <v>87</v>
      </c>
      <c r="G130" s="2" t="s">
        <v>3563</v>
      </c>
      <c r="H130" s="44">
        <v>1710</v>
      </c>
      <c r="I130" s="349" t="s">
        <v>45</v>
      </c>
      <c r="J130" s="278" t="str">
        <f>IF(ISBLANK(INDEX('Policy Characteristics'!D:D,MATCH($C130,'Policy Characteristics'!$C:$C,0))),"",INDEX('Policy Characteristics'!D:D,MATCH($C130,'Policy Characteristics'!$C:$C,0)))</f>
        <v>Vehicle Subsidy</v>
      </c>
      <c r="K130" s="277" t="str">
        <f>IF(ISBLANK(INDEX('Policy Characteristics'!E:E,MATCH($C130,'Policy Characteristics'!$C:$C,0))),"",INDEX('Policy Characteristics'!E:E,MATCH($C130,'Policy Characteristics'!$C:$C,0)))</f>
        <v>trans frgt subsidy</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50000</v>
      </c>
      <c r="N130" s="285">
        <f>IF(ISBLANK(INDEX('Policy Characteristics'!H:H,MATCH($C130,'Policy Characteristics'!$C:$C,0))),"",INDEX('Policy Characteristics'!H:H,MATCH($C130,'Policy Characteristics'!$C:$C,0)))</f>
        <v>100</v>
      </c>
      <c r="O130" s="277" t="str">
        <f>IF(ISBLANK(INDEX('Policy Characteristics'!I:I,MATCH($C130,'Policy Characteristics'!$C:$C,0))),"",INDEX('Policy Characteristics'!I:I,MATCH($C130,'Policy Characteristics'!$C:$C,0)))</f>
        <v>$ / vehicle</v>
      </c>
      <c r="P130" s="2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7" t="str">
        <f>IF(ISBLANK(INDEX('Policy Characteristics'!K:K,MATCH($C130,'Policy Characteristics'!$C:$C,0))),"",INDEX('Policy Characteristics'!K:K,MATCH($C130,'Policy Characteristics'!$C:$C,0)))</f>
        <v>transportation-sector-main.html#ev-subsidy</v>
      </c>
      <c r="R130" s="277" t="str">
        <f>IF(ISBLANK(INDEX('Policy Characteristics'!L:L,MATCH($C130,'Policy Characteristics'!$C:$C,0))),"",INDEX('Policy Characteristics'!L:L,MATCH($C130,'Policy Characteristics'!$C:$C,0)))</f>
        <v>ev-subsidy.html</v>
      </c>
    </row>
    <row r="131" spans="1:18" x14ac:dyDescent="0.25">
      <c r="A131" s="277" t="str">
        <f>IF(ISBLANK(INDEX('Policy Characteristics'!A:A,MATCH($C131,'Policy Characteristics'!$C:$C,0))),"",INDEX('Policy Characteristics'!A:A,MATCH($C131,'Policy Characteristics'!$C:$C,0)))</f>
        <v>Transportation</v>
      </c>
      <c r="B131" s="286" t="str">
        <f>IF(ISBLANK(INDEX('Policy Characteristics'!B:B,MATCH($C131,'Policy Characteristics'!$C:$C,0))),"",INDEX('Policy Characteristics'!B:B,MATCH($C131,'Policy Characteristics'!$C:$C,0)))</f>
        <v>Freight Vehicle Subsidy</v>
      </c>
      <c r="C131" s="277" t="str">
        <f t="shared" si="4"/>
        <v>Additional Freight Vehicle Subsidy</v>
      </c>
      <c r="D131" s="47" t="s">
        <v>41</v>
      </c>
      <c r="E131" s="2" t="s">
        <v>2265</v>
      </c>
      <c r="F131" s="2" t="s">
        <v>87</v>
      </c>
      <c r="G131" s="2" t="s">
        <v>3564</v>
      </c>
      <c r="H131" s="44">
        <v>1711</v>
      </c>
      <c r="I131" s="349" t="s">
        <v>45</v>
      </c>
      <c r="J131" s="278" t="str">
        <f>IF(ISBLANK(INDEX('Policy Characteristics'!D:D,MATCH($C131,'Policy Characteristics'!$C:$C,0))),"",INDEX('Policy Characteristics'!D:D,MATCH($C131,'Policy Characteristics'!$C:$C,0)))</f>
        <v>Vehicle Subsidy</v>
      </c>
      <c r="K131" s="277" t="str">
        <f>IF(ISBLANK(INDEX('Policy Characteristics'!E:E,MATCH($C131,'Policy Characteristics'!$C:$C,0))),"",INDEX('Policy Characteristics'!E:E,MATCH($C131,'Policy Characteristics'!$C:$C,0)))</f>
        <v>trans frgt subsidy</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50000</v>
      </c>
      <c r="N131" s="285">
        <f>IF(ISBLANK(INDEX('Policy Characteristics'!H:H,MATCH($C131,'Policy Characteristics'!$C:$C,0))),"",INDEX('Policy Characteristics'!H:H,MATCH($C131,'Policy Characteristics'!$C:$C,0)))</f>
        <v>100</v>
      </c>
      <c r="O131" s="277" t="str">
        <f>IF(ISBLANK(INDEX('Policy Characteristics'!I:I,MATCH($C131,'Policy Characteristics'!$C:$C,0))),"",INDEX('Policy Characteristics'!I:I,MATCH($C131,'Policy Characteristics'!$C:$C,0)))</f>
        <v>$ / vehicle</v>
      </c>
      <c r="P131" s="2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7" t="str">
        <f>IF(ISBLANK(INDEX('Policy Characteristics'!K:K,MATCH($C131,'Policy Characteristics'!$C:$C,0))),"",INDEX('Policy Characteristics'!K:K,MATCH($C131,'Policy Characteristics'!$C:$C,0)))</f>
        <v>transportation-sector-main.html#ev-subsidy</v>
      </c>
      <c r="R131" s="277" t="str">
        <f>IF(ISBLANK(INDEX('Policy Characteristics'!L:L,MATCH($C131,'Policy Characteristics'!$C:$C,0))),"",INDEX('Policy Characteristics'!L:L,MATCH($C131,'Policy Characteristics'!$C:$C,0)))</f>
        <v>ev-subsidy.html</v>
      </c>
    </row>
    <row r="132" spans="1:18" x14ac:dyDescent="0.25">
      <c r="A132" s="277" t="str">
        <f>IF(ISBLANK(INDEX('Policy Characteristics'!A:A,MATCH($C132,'Policy Characteristics'!$C:$C,0))),"",INDEX('Policy Characteristics'!A:A,MATCH($C132,'Policy Characteristics'!$C:$C,0)))</f>
        <v>Transportation</v>
      </c>
      <c r="B132" s="286" t="str">
        <f>IF(ISBLANK(INDEX('Policy Characteristics'!B:B,MATCH($C132,'Policy Characteristics'!$C:$C,0))),"",INDEX('Policy Characteristics'!B:B,MATCH($C132,'Policy Characteristics'!$C:$C,0)))</f>
        <v>Freight Vehicle Subsidy</v>
      </c>
      <c r="C132" s="277" t="str">
        <f t="shared" si="4"/>
        <v>Additional Freight Vehicle Subsidy</v>
      </c>
      <c r="D132" s="47" t="s">
        <v>41</v>
      </c>
      <c r="E132" s="2" t="s">
        <v>2535</v>
      </c>
      <c r="F132" s="2" t="s">
        <v>87</v>
      </c>
      <c r="G132" s="2" t="s">
        <v>2535</v>
      </c>
      <c r="H132" s="44">
        <v>1712</v>
      </c>
      <c r="I132" s="349" t="s">
        <v>45</v>
      </c>
      <c r="J132" s="278" t="str">
        <f>IF(ISBLANK(INDEX('Policy Characteristics'!D:D,MATCH($C132,'Policy Characteristics'!$C:$C,0))),"",INDEX('Policy Characteristics'!D:D,MATCH($C132,'Policy Characteristics'!$C:$C,0)))</f>
        <v>Vehicle Subsidy</v>
      </c>
      <c r="K132" s="277" t="str">
        <f>IF(ISBLANK(INDEX('Policy Characteristics'!E:E,MATCH($C132,'Policy Characteristics'!$C:$C,0))),"",INDEX('Policy Characteristics'!E:E,MATCH($C132,'Policy Characteristics'!$C:$C,0)))</f>
        <v>trans frgt subsidy</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50000</v>
      </c>
      <c r="N132" s="285">
        <f>IF(ISBLANK(INDEX('Policy Characteristics'!H:H,MATCH($C132,'Policy Characteristics'!$C:$C,0))),"",INDEX('Policy Characteristics'!H:H,MATCH($C132,'Policy Characteristics'!$C:$C,0)))</f>
        <v>100</v>
      </c>
      <c r="O132" s="277" t="str">
        <f>IF(ISBLANK(INDEX('Policy Characteristics'!I:I,MATCH($C132,'Policy Characteristics'!$C:$C,0))),"",INDEX('Policy Characteristics'!I:I,MATCH($C132,'Policy Characteristics'!$C:$C,0)))</f>
        <v>$ / vehicle</v>
      </c>
      <c r="P132" s="2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7" t="str">
        <f>IF(ISBLANK(INDEX('Policy Characteristics'!K:K,MATCH($C132,'Policy Characteristics'!$C:$C,0))),"",INDEX('Policy Characteristics'!K:K,MATCH($C132,'Policy Characteristics'!$C:$C,0)))</f>
        <v>transportation-sector-main.html#ev-subsidy</v>
      </c>
      <c r="R132" s="277" t="str">
        <f>IF(ISBLANK(INDEX('Policy Characteristics'!L:L,MATCH($C132,'Policy Characteristics'!$C:$C,0))),"",INDEX('Policy Characteristics'!L:L,MATCH($C132,'Policy Characteristics'!$C:$C,0)))</f>
        <v>ev-subsidy.html</v>
      </c>
    </row>
    <row r="133" spans="1:18" x14ac:dyDescent="0.25">
      <c r="A133" s="277" t="str">
        <f>IF(ISBLANK(INDEX('Policy Characteristics'!A:A,MATCH($C133,'Policy Characteristics'!$C:$C,0))),"",INDEX('Policy Characteristics'!A:A,MATCH($C133,'Policy Characteristics'!$C:$C,0)))</f>
        <v>Transportation</v>
      </c>
      <c r="B133" s="286" t="str">
        <f>IF(ISBLANK(INDEX('Policy Characteristics'!B:B,MATCH($C133,'Policy Characteristics'!$C:$C,0))),"",INDEX('Policy Characteristics'!B:B,MATCH($C133,'Policy Characteristics'!$C:$C,0)))</f>
        <v>Freight Vehicle Subsidy</v>
      </c>
      <c r="C133" s="277" t="str">
        <f t="shared" si="4"/>
        <v>Additional Freight Vehicle Subsidy</v>
      </c>
      <c r="D133" s="47" t="s">
        <v>41</v>
      </c>
      <c r="E133" s="2" t="s">
        <v>2534</v>
      </c>
      <c r="F133" s="2" t="s">
        <v>87</v>
      </c>
      <c r="G133" s="2" t="s">
        <v>3565</v>
      </c>
      <c r="H133" s="44">
        <v>1713</v>
      </c>
      <c r="I133" s="349" t="s">
        <v>45</v>
      </c>
      <c r="J133" s="278" t="str">
        <f>IF(ISBLANK(INDEX('Policy Characteristics'!D:D,MATCH($C133,'Policy Characteristics'!$C:$C,0))),"",INDEX('Policy Characteristics'!D:D,MATCH($C133,'Policy Characteristics'!$C:$C,0)))</f>
        <v>Vehicle Subsidy</v>
      </c>
      <c r="K133" s="277" t="str">
        <f>IF(ISBLANK(INDEX('Policy Characteristics'!E:E,MATCH($C133,'Policy Characteristics'!$C:$C,0))),"",INDEX('Policy Characteristics'!E:E,MATCH($C133,'Policy Characteristics'!$C:$C,0)))</f>
        <v>trans frgt subsidy</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50000</v>
      </c>
      <c r="N133" s="285">
        <f>IF(ISBLANK(INDEX('Policy Characteristics'!H:H,MATCH($C133,'Policy Characteristics'!$C:$C,0))),"",INDEX('Policy Characteristics'!H:H,MATCH($C133,'Policy Characteristics'!$C:$C,0)))</f>
        <v>100</v>
      </c>
      <c r="O133" s="277" t="str">
        <f>IF(ISBLANK(INDEX('Policy Characteristics'!I:I,MATCH($C133,'Policy Characteristics'!$C:$C,0))),"",INDEX('Policy Characteristics'!I:I,MATCH($C133,'Policy Characteristics'!$C:$C,0)))</f>
        <v>$ / vehicle</v>
      </c>
      <c r="P133" s="2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7" t="str">
        <f>IF(ISBLANK(INDEX('Policy Characteristics'!K:K,MATCH($C133,'Policy Characteristics'!$C:$C,0))),"",INDEX('Policy Characteristics'!K:K,MATCH($C133,'Policy Characteristics'!$C:$C,0)))</f>
        <v>transportation-sector-main.html#ev-subsidy</v>
      </c>
      <c r="R133" s="277" t="str">
        <f>IF(ISBLANK(INDEX('Policy Characteristics'!L:L,MATCH($C133,'Policy Characteristics'!$C:$C,0))),"",INDEX('Policy Characteristics'!L:L,MATCH($C133,'Policy Characteristics'!$C:$C,0)))</f>
        <v>ev-subsidy.html</v>
      </c>
    </row>
    <row r="134" spans="1:18" x14ac:dyDescent="0.25">
      <c r="A134" s="277" t="str">
        <f>IF(ISBLANK(INDEX('Policy Characteristics'!A:A,MATCH($C134,'Policy Characteristics'!$C:$C,0))),"",INDEX('Policy Characteristics'!A:A,MATCH($C134,'Policy Characteristics'!$C:$C,0)))</f>
        <v>Transportation</v>
      </c>
      <c r="B134" s="286" t="str">
        <f>IF(ISBLANK(INDEX('Policy Characteristics'!B:B,MATCH($C134,'Policy Characteristics'!$C:$C,0))),"",INDEX('Policy Characteristics'!B:B,MATCH($C134,'Policy Characteristics'!$C:$C,0)))</f>
        <v>Freight Vehicle Subsidy</v>
      </c>
      <c r="C134" s="277" t="str">
        <f t="shared" si="4"/>
        <v>Additional Freight Vehicle Subsidy</v>
      </c>
      <c r="D134" s="47" t="s">
        <v>42</v>
      </c>
      <c r="E134" s="47" t="s">
        <v>2261</v>
      </c>
      <c r="F134" s="2" t="s">
        <v>3386</v>
      </c>
      <c r="G134" s="47" t="s">
        <v>3560</v>
      </c>
      <c r="H134" s="44">
        <v>1714</v>
      </c>
      <c r="I134" s="349" t="s">
        <v>45</v>
      </c>
      <c r="J134" s="278" t="str">
        <f>IF(ISBLANK(INDEX('Policy Characteristics'!D:D,MATCH($C134,'Policy Characteristics'!$C:$C,0))),"",INDEX('Policy Characteristics'!D:D,MATCH($C134,'Policy Characteristics'!$C:$C,0)))</f>
        <v>Vehicle Subsidy</v>
      </c>
      <c r="K134" s="277" t="str">
        <f>IF(ISBLANK(INDEX('Policy Characteristics'!E:E,MATCH($C134,'Policy Characteristics'!$C:$C,0))),"",INDEX('Policy Characteristics'!E:E,MATCH($C134,'Policy Characteristics'!$C:$C,0)))</f>
        <v>trans frgt subsidy</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50000</v>
      </c>
      <c r="N134" s="285">
        <f>IF(ISBLANK(INDEX('Policy Characteristics'!H:H,MATCH($C134,'Policy Characteristics'!$C:$C,0))),"",INDEX('Policy Characteristics'!H:H,MATCH($C134,'Policy Characteristics'!$C:$C,0)))</f>
        <v>100</v>
      </c>
      <c r="O134" s="277" t="str">
        <f>IF(ISBLANK(INDEX('Policy Characteristics'!I:I,MATCH($C134,'Policy Characteristics'!$C:$C,0))),"",INDEX('Policy Characteristics'!I:I,MATCH($C134,'Policy Characteristics'!$C:$C,0)))</f>
        <v>$ / vehicle</v>
      </c>
      <c r="P134" s="2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7" t="str">
        <f>IF(ISBLANK(INDEX('Policy Characteristics'!K:K,MATCH($C134,'Policy Characteristics'!$C:$C,0))),"",INDEX('Policy Characteristics'!K:K,MATCH($C134,'Policy Characteristics'!$C:$C,0)))</f>
        <v>transportation-sector-main.html#ev-subsidy</v>
      </c>
      <c r="R134" s="277" t="str">
        <f>IF(ISBLANK(INDEX('Policy Characteristics'!L:L,MATCH($C134,'Policy Characteristics'!$C:$C,0))),"",INDEX('Policy Characteristics'!L:L,MATCH($C134,'Policy Characteristics'!$C:$C,0)))</f>
        <v>ev-subsidy.html</v>
      </c>
    </row>
    <row r="135" spans="1:18" x14ac:dyDescent="0.25">
      <c r="A135" s="277" t="str">
        <f>IF(ISBLANK(INDEX('Policy Characteristics'!A:A,MATCH($C135,'Policy Characteristics'!$C:$C,0))),"",INDEX('Policy Characteristics'!A:A,MATCH($C135,'Policy Characteristics'!$C:$C,0)))</f>
        <v>Transportation</v>
      </c>
      <c r="B135" s="286" t="str">
        <f>IF(ISBLANK(INDEX('Policy Characteristics'!B:B,MATCH($C135,'Policy Characteristics'!$C:$C,0))),"",INDEX('Policy Characteristics'!B:B,MATCH($C135,'Policy Characteristics'!$C:$C,0)))</f>
        <v>Freight Vehicle Subsidy</v>
      </c>
      <c r="C135" s="277" t="str">
        <f t="shared" si="4"/>
        <v>Additional Freight Vehicle Subsidy</v>
      </c>
      <c r="D135" s="47" t="s">
        <v>42</v>
      </c>
      <c r="E135" s="2" t="s">
        <v>2262</v>
      </c>
      <c r="F135" s="2" t="s">
        <v>3386</v>
      </c>
      <c r="G135" s="2" t="s">
        <v>3561</v>
      </c>
      <c r="H135" s="44">
        <v>1715</v>
      </c>
      <c r="I135" s="349" t="s">
        <v>45</v>
      </c>
      <c r="J135" s="278" t="str">
        <f>IF(ISBLANK(INDEX('Policy Characteristics'!D:D,MATCH($C135,'Policy Characteristics'!$C:$C,0))),"",INDEX('Policy Characteristics'!D:D,MATCH($C135,'Policy Characteristics'!$C:$C,0)))</f>
        <v>Vehicle Subsidy</v>
      </c>
      <c r="K135" s="277" t="str">
        <f>IF(ISBLANK(INDEX('Policy Characteristics'!E:E,MATCH($C135,'Policy Characteristics'!$C:$C,0))),"",INDEX('Policy Characteristics'!E:E,MATCH($C135,'Policy Characteristics'!$C:$C,0)))</f>
        <v>trans frgt subsidy</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50000</v>
      </c>
      <c r="N135" s="285">
        <f>IF(ISBLANK(INDEX('Policy Characteristics'!H:H,MATCH($C135,'Policy Characteristics'!$C:$C,0))),"",INDEX('Policy Characteristics'!H:H,MATCH($C135,'Policy Characteristics'!$C:$C,0)))</f>
        <v>100</v>
      </c>
      <c r="O135" s="277" t="str">
        <f>IF(ISBLANK(INDEX('Policy Characteristics'!I:I,MATCH($C135,'Policy Characteristics'!$C:$C,0))),"",INDEX('Policy Characteristics'!I:I,MATCH($C135,'Policy Characteristics'!$C:$C,0)))</f>
        <v>$ / vehicle</v>
      </c>
      <c r="P135" s="2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7" t="str">
        <f>IF(ISBLANK(INDEX('Policy Characteristics'!K:K,MATCH($C135,'Policy Characteristics'!$C:$C,0))),"",INDEX('Policy Characteristics'!K:K,MATCH($C135,'Policy Characteristics'!$C:$C,0)))</f>
        <v>transportation-sector-main.html#ev-subsidy</v>
      </c>
      <c r="R135" s="277" t="str">
        <f>IF(ISBLANK(INDEX('Policy Characteristics'!L:L,MATCH($C135,'Policy Characteristics'!$C:$C,0))),"",INDEX('Policy Characteristics'!L:L,MATCH($C135,'Policy Characteristics'!$C:$C,0)))</f>
        <v>ev-subsidy.html</v>
      </c>
    </row>
    <row r="136" spans="1:18" x14ac:dyDescent="0.25">
      <c r="A136" s="277" t="str">
        <f>IF(ISBLANK(INDEX('Policy Characteristics'!A:A,MATCH($C136,'Policy Characteristics'!$C:$C,0))),"",INDEX('Policy Characteristics'!A:A,MATCH($C136,'Policy Characteristics'!$C:$C,0)))</f>
        <v>Transportation</v>
      </c>
      <c r="B136" s="286" t="str">
        <f>IF(ISBLANK(INDEX('Policy Characteristics'!B:B,MATCH($C136,'Policy Characteristics'!$C:$C,0))),"",INDEX('Policy Characteristics'!B:B,MATCH($C136,'Policy Characteristics'!$C:$C,0)))</f>
        <v>Freight Vehicle Subsidy</v>
      </c>
      <c r="C136" s="277" t="str">
        <f t="shared" si="4"/>
        <v>Additional Freight Vehicle Subsidy</v>
      </c>
      <c r="D136" s="47" t="s">
        <v>42</v>
      </c>
      <c r="E136" s="2" t="s">
        <v>2263</v>
      </c>
      <c r="F136" s="2" t="s">
        <v>3386</v>
      </c>
      <c r="G136" s="2" t="s">
        <v>3562</v>
      </c>
      <c r="H136" s="44">
        <v>1716</v>
      </c>
      <c r="I136" s="349" t="s">
        <v>45</v>
      </c>
      <c r="J136" s="278" t="str">
        <f>IF(ISBLANK(INDEX('Policy Characteristics'!D:D,MATCH($C136,'Policy Characteristics'!$C:$C,0))),"",INDEX('Policy Characteristics'!D:D,MATCH($C136,'Policy Characteristics'!$C:$C,0)))</f>
        <v>Vehicle Subsidy</v>
      </c>
      <c r="K136" s="277" t="str">
        <f>IF(ISBLANK(INDEX('Policy Characteristics'!E:E,MATCH($C136,'Policy Characteristics'!$C:$C,0))),"",INDEX('Policy Characteristics'!E:E,MATCH($C136,'Policy Characteristics'!$C:$C,0)))</f>
        <v>trans frgt subsidy</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50000</v>
      </c>
      <c r="N136" s="285">
        <f>IF(ISBLANK(INDEX('Policy Characteristics'!H:H,MATCH($C136,'Policy Characteristics'!$C:$C,0))),"",INDEX('Policy Characteristics'!H:H,MATCH($C136,'Policy Characteristics'!$C:$C,0)))</f>
        <v>100</v>
      </c>
      <c r="O136" s="277" t="str">
        <f>IF(ISBLANK(INDEX('Policy Characteristics'!I:I,MATCH($C136,'Policy Characteristics'!$C:$C,0))),"",INDEX('Policy Characteristics'!I:I,MATCH($C136,'Policy Characteristics'!$C:$C,0)))</f>
        <v>$ / vehicle</v>
      </c>
      <c r="P136" s="2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7" t="str">
        <f>IF(ISBLANK(INDEX('Policy Characteristics'!K:K,MATCH($C136,'Policy Characteristics'!$C:$C,0))),"",INDEX('Policy Characteristics'!K:K,MATCH($C136,'Policy Characteristics'!$C:$C,0)))</f>
        <v>transportation-sector-main.html#ev-subsidy</v>
      </c>
      <c r="R136" s="277" t="str">
        <f>IF(ISBLANK(INDEX('Policy Characteristics'!L:L,MATCH($C136,'Policy Characteristics'!$C:$C,0))),"",INDEX('Policy Characteristics'!L:L,MATCH($C136,'Policy Characteristics'!$C:$C,0)))</f>
        <v>ev-subsidy.html</v>
      </c>
    </row>
    <row r="137" spans="1:18" x14ac:dyDescent="0.25">
      <c r="A137" s="277" t="str">
        <f>IF(ISBLANK(INDEX('Policy Characteristics'!A:A,MATCH($C137,'Policy Characteristics'!$C:$C,0))),"",INDEX('Policy Characteristics'!A:A,MATCH($C137,'Policy Characteristics'!$C:$C,0)))</f>
        <v>Transportation</v>
      </c>
      <c r="B137" s="286" t="str">
        <f>IF(ISBLANK(INDEX('Policy Characteristics'!B:B,MATCH($C137,'Policy Characteristics'!$C:$C,0))),"",INDEX('Policy Characteristics'!B:B,MATCH($C137,'Policy Characteristics'!$C:$C,0)))</f>
        <v>Freight Vehicle Subsidy</v>
      </c>
      <c r="C137" s="277" t="str">
        <f t="shared" si="4"/>
        <v>Additional Freight Vehicle Subsidy</v>
      </c>
      <c r="D137" s="47" t="s">
        <v>42</v>
      </c>
      <c r="E137" s="2" t="s">
        <v>2264</v>
      </c>
      <c r="F137" s="2" t="s">
        <v>3386</v>
      </c>
      <c r="G137" s="2" t="s">
        <v>3563</v>
      </c>
      <c r="H137" s="44">
        <v>1717</v>
      </c>
      <c r="I137" s="349" t="s">
        <v>45</v>
      </c>
      <c r="J137" s="278" t="str">
        <f>IF(ISBLANK(INDEX('Policy Characteristics'!D:D,MATCH($C137,'Policy Characteristics'!$C:$C,0))),"",INDEX('Policy Characteristics'!D:D,MATCH($C137,'Policy Characteristics'!$C:$C,0)))</f>
        <v>Vehicle Subsidy</v>
      </c>
      <c r="K137" s="277" t="str">
        <f>IF(ISBLANK(INDEX('Policy Characteristics'!E:E,MATCH($C137,'Policy Characteristics'!$C:$C,0))),"",INDEX('Policy Characteristics'!E:E,MATCH($C137,'Policy Characteristics'!$C:$C,0)))</f>
        <v>trans frgt subsidy</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50000</v>
      </c>
      <c r="N137" s="285">
        <f>IF(ISBLANK(INDEX('Policy Characteristics'!H:H,MATCH($C137,'Policy Characteristics'!$C:$C,0))),"",INDEX('Policy Characteristics'!H:H,MATCH($C137,'Policy Characteristics'!$C:$C,0)))</f>
        <v>100</v>
      </c>
      <c r="O137" s="277" t="str">
        <f>IF(ISBLANK(INDEX('Policy Characteristics'!I:I,MATCH($C137,'Policy Characteristics'!$C:$C,0))),"",INDEX('Policy Characteristics'!I:I,MATCH($C137,'Policy Characteristics'!$C:$C,0)))</f>
        <v>$ / vehicle</v>
      </c>
      <c r="P137" s="2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7" t="str">
        <f>IF(ISBLANK(INDEX('Policy Characteristics'!K:K,MATCH($C137,'Policy Characteristics'!$C:$C,0))),"",INDEX('Policy Characteristics'!K:K,MATCH($C137,'Policy Characteristics'!$C:$C,0)))</f>
        <v>transportation-sector-main.html#ev-subsidy</v>
      </c>
      <c r="R137" s="277" t="str">
        <f>IF(ISBLANK(INDEX('Policy Characteristics'!L:L,MATCH($C137,'Policy Characteristics'!$C:$C,0))),"",INDEX('Policy Characteristics'!L:L,MATCH($C137,'Policy Characteristics'!$C:$C,0)))</f>
        <v>ev-subsidy.html</v>
      </c>
    </row>
    <row r="138" spans="1:18" x14ac:dyDescent="0.25">
      <c r="A138" s="277" t="str">
        <f>IF(ISBLANK(INDEX('Policy Characteristics'!A:A,MATCH($C138,'Policy Characteristics'!$C:$C,0))),"",INDEX('Policy Characteristics'!A:A,MATCH($C138,'Policy Characteristics'!$C:$C,0)))</f>
        <v>Transportation</v>
      </c>
      <c r="B138" s="286" t="str">
        <f>IF(ISBLANK(INDEX('Policy Characteristics'!B:B,MATCH($C138,'Policy Characteristics'!$C:$C,0))),"",INDEX('Policy Characteristics'!B:B,MATCH($C138,'Policy Characteristics'!$C:$C,0)))</f>
        <v>Freight Vehicle Subsidy</v>
      </c>
      <c r="C138" s="277" t="str">
        <f t="shared" si="4"/>
        <v>Additional Freight Vehicle Subsidy</v>
      </c>
      <c r="D138" s="47" t="s">
        <v>42</v>
      </c>
      <c r="E138" s="2" t="s">
        <v>2265</v>
      </c>
      <c r="F138" s="2" t="s">
        <v>3386</v>
      </c>
      <c r="G138" s="2" t="s">
        <v>3564</v>
      </c>
      <c r="H138" s="44">
        <v>1718</v>
      </c>
      <c r="I138" s="349" t="s">
        <v>45</v>
      </c>
      <c r="J138" s="278" t="str">
        <f>IF(ISBLANK(INDEX('Policy Characteristics'!D:D,MATCH($C138,'Policy Characteristics'!$C:$C,0))),"",INDEX('Policy Characteristics'!D:D,MATCH($C138,'Policy Characteristics'!$C:$C,0)))</f>
        <v>Vehicle Subsidy</v>
      </c>
      <c r="K138" s="277" t="str">
        <f>IF(ISBLANK(INDEX('Policy Characteristics'!E:E,MATCH($C138,'Policy Characteristics'!$C:$C,0))),"",INDEX('Policy Characteristics'!E:E,MATCH($C138,'Policy Characteristics'!$C:$C,0)))</f>
        <v>trans frgt subsidy</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50000</v>
      </c>
      <c r="N138" s="285">
        <f>IF(ISBLANK(INDEX('Policy Characteristics'!H:H,MATCH($C138,'Policy Characteristics'!$C:$C,0))),"",INDEX('Policy Characteristics'!H:H,MATCH($C138,'Policy Characteristics'!$C:$C,0)))</f>
        <v>100</v>
      </c>
      <c r="O138" s="277" t="str">
        <f>IF(ISBLANK(INDEX('Policy Characteristics'!I:I,MATCH($C138,'Policy Characteristics'!$C:$C,0))),"",INDEX('Policy Characteristics'!I:I,MATCH($C138,'Policy Characteristics'!$C:$C,0)))</f>
        <v>$ / vehicle</v>
      </c>
      <c r="P138" s="2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7" t="str">
        <f>IF(ISBLANK(INDEX('Policy Characteristics'!K:K,MATCH($C138,'Policy Characteristics'!$C:$C,0))),"",INDEX('Policy Characteristics'!K:K,MATCH($C138,'Policy Characteristics'!$C:$C,0)))</f>
        <v>transportation-sector-main.html#ev-subsidy</v>
      </c>
      <c r="R138" s="277" t="str">
        <f>IF(ISBLANK(INDEX('Policy Characteristics'!L:L,MATCH($C138,'Policy Characteristics'!$C:$C,0))),"",INDEX('Policy Characteristics'!L:L,MATCH($C138,'Policy Characteristics'!$C:$C,0)))</f>
        <v>ev-subsidy.html</v>
      </c>
    </row>
    <row r="139" spans="1:18" x14ac:dyDescent="0.25">
      <c r="A139" s="277" t="str">
        <f>IF(ISBLANK(INDEX('Policy Characteristics'!A:A,MATCH($C139,'Policy Characteristics'!$C:$C,0))),"",INDEX('Policy Characteristics'!A:A,MATCH($C139,'Policy Characteristics'!$C:$C,0)))</f>
        <v>Transportation</v>
      </c>
      <c r="B139" s="286" t="str">
        <f>IF(ISBLANK(INDEX('Policy Characteristics'!B:B,MATCH($C139,'Policy Characteristics'!$C:$C,0))),"",INDEX('Policy Characteristics'!B:B,MATCH($C139,'Policy Characteristics'!$C:$C,0)))</f>
        <v>Freight Vehicle Subsidy</v>
      </c>
      <c r="C139" s="277" t="str">
        <f t="shared" si="4"/>
        <v>Additional Freight Vehicle Subsidy</v>
      </c>
      <c r="D139" s="47" t="s">
        <v>42</v>
      </c>
      <c r="E139" s="2" t="s">
        <v>2535</v>
      </c>
      <c r="F139" s="2" t="s">
        <v>3386</v>
      </c>
      <c r="G139" s="2" t="s">
        <v>2535</v>
      </c>
      <c r="H139" s="44">
        <v>1719</v>
      </c>
      <c r="I139" s="349" t="s">
        <v>45</v>
      </c>
      <c r="J139" s="278" t="str">
        <f>IF(ISBLANK(INDEX('Policy Characteristics'!D:D,MATCH($C139,'Policy Characteristics'!$C:$C,0))),"",INDEX('Policy Characteristics'!D:D,MATCH($C139,'Policy Characteristics'!$C:$C,0)))</f>
        <v>Vehicle Subsidy</v>
      </c>
      <c r="K139" s="277" t="str">
        <f>IF(ISBLANK(INDEX('Policy Characteristics'!E:E,MATCH($C139,'Policy Characteristics'!$C:$C,0))),"",INDEX('Policy Characteristics'!E:E,MATCH($C139,'Policy Characteristics'!$C:$C,0)))</f>
        <v>trans frgt subsidy</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50000</v>
      </c>
      <c r="N139" s="285">
        <f>IF(ISBLANK(INDEX('Policy Characteristics'!H:H,MATCH($C139,'Policy Characteristics'!$C:$C,0))),"",INDEX('Policy Characteristics'!H:H,MATCH($C139,'Policy Characteristics'!$C:$C,0)))</f>
        <v>100</v>
      </c>
      <c r="O139" s="277" t="str">
        <f>IF(ISBLANK(INDEX('Policy Characteristics'!I:I,MATCH($C139,'Policy Characteristics'!$C:$C,0))),"",INDEX('Policy Characteristics'!I:I,MATCH($C139,'Policy Characteristics'!$C:$C,0)))</f>
        <v>$ / vehicle</v>
      </c>
      <c r="P139" s="2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7" t="str">
        <f>IF(ISBLANK(INDEX('Policy Characteristics'!K:K,MATCH($C139,'Policy Characteristics'!$C:$C,0))),"",INDEX('Policy Characteristics'!K:K,MATCH($C139,'Policy Characteristics'!$C:$C,0)))</f>
        <v>transportation-sector-main.html#ev-subsidy</v>
      </c>
      <c r="R139" s="277" t="str">
        <f>IF(ISBLANK(INDEX('Policy Characteristics'!L:L,MATCH($C139,'Policy Characteristics'!$C:$C,0))),"",INDEX('Policy Characteristics'!L:L,MATCH($C139,'Policy Characteristics'!$C:$C,0)))</f>
        <v>ev-subsidy.html</v>
      </c>
    </row>
    <row r="140" spans="1:18" x14ac:dyDescent="0.25">
      <c r="A140" s="277" t="str">
        <f>IF(ISBLANK(INDEX('Policy Characteristics'!A:A,MATCH($C140,'Policy Characteristics'!$C:$C,0))),"",INDEX('Policy Characteristics'!A:A,MATCH($C140,'Policy Characteristics'!$C:$C,0)))</f>
        <v>Transportation</v>
      </c>
      <c r="B140" s="286" t="str">
        <f>IF(ISBLANK(INDEX('Policy Characteristics'!B:B,MATCH($C140,'Policy Characteristics'!$C:$C,0))),"",INDEX('Policy Characteristics'!B:B,MATCH($C140,'Policy Characteristics'!$C:$C,0)))</f>
        <v>Freight Vehicle Subsidy</v>
      </c>
      <c r="C140" s="277" t="str">
        <f t="shared" si="4"/>
        <v>Additional Freight Vehicle Subsidy</v>
      </c>
      <c r="D140" s="47" t="s">
        <v>42</v>
      </c>
      <c r="E140" s="2" t="s">
        <v>2534</v>
      </c>
      <c r="F140" s="2" t="s">
        <v>3386</v>
      </c>
      <c r="G140" s="2" t="s">
        <v>3565</v>
      </c>
      <c r="H140" s="44">
        <v>1720</v>
      </c>
      <c r="I140" s="349" t="s">
        <v>45</v>
      </c>
      <c r="J140" s="278" t="str">
        <f>IF(ISBLANK(INDEX('Policy Characteristics'!D:D,MATCH($C140,'Policy Characteristics'!$C:$C,0))),"",INDEX('Policy Characteristics'!D:D,MATCH($C140,'Policy Characteristics'!$C:$C,0)))</f>
        <v>Vehicle Subsidy</v>
      </c>
      <c r="K140" s="277" t="str">
        <f>IF(ISBLANK(INDEX('Policy Characteristics'!E:E,MATCH($C140,'Policy Characteristics'!$C:$C,0))),"",INDEX('Policy Characteristics'!E:E,MATCH($C140,'Policy Characteristics'!$C:$C,0)))</f>
        <v>trans frgt subsidy</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50000</v>
      </c>
      <c r="N140" s="285">
        <f>IF(ISBLANK(INDEX('Policy Characteristics'!H:H,MATCH($C140,'Policy Characteristics'!$C:$C,0))),"",INDEX('Policy Characteristics'!H:H,MATCH($C140,'Policy Characteristics'!$C:$C,0)))</f>
        <v>100</v>
      </c>
      <c r="O140" s="277" t="str">
        <f>IF(ISBLANK(INDEX('Policy Characteristics'!I:I,MATCH($C140,'Policy Characteristics'!$C:$C,0))),"",INDEX('Policy Characteristics'!I:I,MATCH($C140,'Policy Characteristics'!$C:$C,0)))</f>
        <v>$ / vehicle</v>
      </c>
      <c r="P140" s="2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7" t="str">
        <f>IF(ISBLANK(INDEX('Policy Characteristics'!K:K,MATCH($C140,'Policy Characteristics'!$C:$C,0))),"",INDEX('Policy Characteristics'!K:K,MATCH($C140,'Policy Characteristics'!$C:$C,0)))</f>
        <v>transportation-sector-main.html#ev-subsidy</v>
      </c>
      <c r="R140" s="277" t="str">
        <f>IF(ISBLANK(INDEX('Policy Characteristics'!L:L,MATCH($C140,'Policy Characteristics'!$C:$C,0))),"",INDEX('Policy Characteristics'!L:L,MATCH($C140,'Policy Characteristics'!$C:$C,0)))</f>
        <v>ev-subsidy.html</v>
      </c>
    </row>
    <row r="141" spans="1:18" x14ac:dyDescent="0.25">
      <c r="A141" s="277" t="str">
        <f>IF(ISBLANK(INDEX('Policy Characteristics'!A:A,MATCH($C141,'Policy Characteristics'!$C:$C,0))),"",INDEX('Policy Characteristics'!A:A,MATCH($C141,'Policy Characteristics'!$C:$C,0)))</f>
        <v>Transportation</v>
      </c>
      <c r="B141" s="286" t="str">
        <f>IF(ISBLANK(INDEX('Policy Characteristics'!B:B,MATCH($C141,'Policy Characteristics'!$C:$C,0))),"",INDEX('Policy Characteristics'!B:B,MATCH($C141,'Policy Characteristics'!$C:$C,0)))</f>
        <v>Freight Vehicle Subsidy</v>
      </c>
      <c r="C141" s="277" t="str">
        <f t="shared" si="4"/>
        <v>Additional Freight Vehicle Subsidy</v>
      </c>
      <c r="D141" s="47" t="s">
        <v>114</v>
      </c>
      <c r="E141" s="47" t="s">
        <v>2261</v>
      </c>
      <c r="F141" s="2" t="s">
        <v>148</v>
      </c>
      <c r="G141" s="47" t="s">
        <v>3560</v>
      </c>
      <c r="H141" s="44">
        <v>1721</v>
      </c>
      <c r="I141" s="349" t="s">
        <v>45</v>
      </c>
      <c r="J141" s="278" t="str">
        <f>IF(ISBLANK(INDEX('Policy Characteristics'!D:D,MATCH($C141,'Policy Characteristics'!$C:$C,0))),"",INDEX('Policy Characteristics'!D:D,MATCH($C141,'Policy Characteristics'!$C:$C,0)))</f>
        <v>Vehicle Subsidy</v>
      </c>
      <c r="K141" s="277" t="str">
        <f>IF(ISBLANK(INDEX('Policy Characteristics'!E:E,MATCH($C141,'Policy Characteristics'!$C:$C,0))),"",INDEX('Policy Characteristics'!E:E,MATCH($C141,'Policy Characteristics'!$C:$C,0)))</f>
        <v>trans frgt subsidy</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50000</v>
      </c>
      <c r="N141" s="285">
        <f>IF(ISBLANK(INDEX('Policy Characteristics'!H:H,MATCH($C141,'Policy Characteristics'!$C:$C,0))),"",INDEX('Policy Characteristics'!H:H,MATCH($C141,'Policy Characteristics'!$C:$C,0)))</f>
        <v>100</v>
      </c>
      <c r="O141" s="277" t="str">
        <f>IF(ISBLANK(INDEX('Policy Characteristics'!I:I,MATCH($C141,'Policy Characteristics'!$C:$C,0))),"",INDEX('Policy Characteristics'!I:I,MATCH($C141,'Policy Characteristics'!$C:$C,0)))</f>
        <v>$ / vehicle</v>
      </c>
      <c r="P141" s="2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7" t="str">
        <f>IF(ISBLANK(INDEX('Policy Characteristics'!K:K,MATCH($C141,'Policy Characteristics'!$C:$C,0))),"",INDEX('Policy Characteristics'!K:K,MATCH($C141,'Policy Characteristics'!$C:$C,0)))</f>
        <v>transportation-sector-main.html#ev-subsidy</v>
      </c>
      <c r="R141" s="277" t="str">
        <f>IF(ISBLANK(INDEX('Policy Characteristics'!L:L,MATCH($C141,'Policy Characteristics'!$C:$C,0))),"",INDEX('Policy Characteristics'!L:L,MATCH($C141,'Policy Characteristics'!$C:$C,0)))</f>
        <v>ev-subsidy.html</v>
      </c>
    </row>
    <row r="142" spans="1:18" x14ac:dyDescent="0.25">
      <c r="A142" s="277" t="str">
        <f>IF(ISBLANK(INDEX('Policy Characteristics'!A:A,MATCH($C142,'Policy Characteristics'!$C:$C,0))),"",INDEX('Policy Characteristics'!A:A,MATCH($C142,'Policy Characteristics'!$C:$C,0)))</f>
        <v>Transportation</v>
      </c>
      <c r="B142" s="286" t="str">
        <f>IF(ISBLANK(INDEX('Policy Characteristics'!B:B,MATCH($C142,'Policy Characteristics'!$C:$C,0))),"",INDEX('Policy Characteristics'!B:B,MATCH($C142,'Policy Characteristics'!$C:$C,0)))</f>
        <v>Freight Vehicle Subsidy</v>
      </c>
      <c r="C142" s="277" t="str">
        <f t="shared" si="4"/>
        <v>Additional Freight Vehicle Subsidy</v>
      </c>
      <c r="D142" s="47" t="s">
        <v>114</v>
      </c>
      <c r="E142" s="2" t="s">
        <v>2262</v>
      </c>
      <c r="F142" s="2" t="s">
        <v>148</v>
      </c>
      <c r="G142" s="2" t="s">
        <v>3561</v>
      </c>
      <c r="H142" s="44">
        <v>1722</v>
      </c>
      <c r="I142" s="349" t="s">
        <v>45</v>
      </c>
      <c r="J142" s="278" t="str">
        <f>IF(ISBLANK(INDEX('Policy Characteristics'!D:D,MATCH($C142,'Policy Characteristics'!$C:$C,0))),"",INDEX('Policy Characteristics'!D:D,MATCH($C142,'Policy Characteristics'!$C:$C,0)))</f>
        <v>Vehicle Subsidy</v>
      </c>
      <c r="K142" s="277" t="str">
        <f>IF(ISBLANK(INDEX('Policy Characteristics'!E:E,MATCH($C142,'Policy Characteristics'!$C:$C,0))),"",INDEX('Policy Characteristics'!E:E,MATCH($C142,'Policy Characteristics'!$C:$C,0)))</f>
        <v>trans frgt subsidy</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50000</v>
      </c>
      <c r="N142" s="285">
        <f>IF(ISBLANK(INDEX('Policy Characteristics'!H:H,MATCH($C142,'Policy Characteristics'!$C:$C,0))),"",INDEX('Policy Characteristics'!H:H,MATCH($C142,'Policy Characteristics'!$C:$C,0)))</f>
        <v>100</v>
      </c>
      <c r="O142" s="277" t="str">
        <f>IF(ISBLANK(INDEX('Policy Characteristics'!I:I,MATCH($C142,'Policy Characteristics'!$C:$C,0))),"",INDEX('Policy Characteristics'!I:I,MATCH($C142,'Policy Characteristics'!$C:$C,0)))</f>
        <v>$ / vehicle</v>
      </c>
      <c r="P142" s="2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7" t="str">
        <f>IF(ISBLANK(INDEX('Policy Characteristics'!K:K,MATCH($C142,'Policy Characteristics'!$C:$C,0))),"",INDEX('Policy Characteristics'!K:K,MATCH($C142,'Policy Characteristics'!$C:$C,0)))</f>
        <v>transportation-sector-main.html#ev-subsidy</v>
      </c>
      <c r="R142" s="277" t="str">
        <f>IF(ISBLANK(INDEX('Policy Characteristics'!L:L,MATCH($C142,'Policy Characteristics'!$C:$C,0))),"",INDEX('Policy Characteristics'!L:L,MATCH($C142,'Policy Characteristics'!$C:$C,0)))</f>
        <v>ev-subsidy.html</v>
      </c>
    </row>
    <row r="143" spans="1:18" x14ac:dyDescent="0.25">
      <c r="A143" s="277" t="str">
        <f>IF(ISBLANK(INDEX('Policy Characteristics'!A:A,MATCH($C143,'Policy Characteristics'!$C:$C,0))),"",INDEX('Policy Characteristics'!A:A,MATCH($C143,'Policy Characteristics'!$C:$C,0)))</f>
        <v>Transportation</v>
      </c>
      <c r="B143" s="286" t="str">
        <f>IF(ISBLANK(INDEX('Policy Characteristics'!B:B,MATCH($C143,'Policy Characteristics'!$C:$C,0))),"",INDEX('Policy Characteristics'!B:B,MATCH($C143,'Policy Characteristics'!$C:$C,0)))</f>
        <v>Freight Vehicle Subsidy</v>
      </c>
      <c r="C143" s="277" t="str">
        <f t="shared" si="4"/>
        <v>Additional Freight Vehicle Subsidy</v>
      </c>
      <c r="D143" s="47" t="s">
        <v>114</v>
      </c>
      <c r="E143" s="2" t="s">
        <v>2263</v>
      </c>
      <c r="F143" s="2" t="s">
        <v>148</v>
      </c>
      <c r="G143" s="2" t="s">
        <v>3562</v>
      </c>
      <c r="H143" s="44">
        <v>1723</v>
      </c>
      <c r="I143" s="349" t="s">
        <v>45</v>
      </c>
      <c r="J143" s="278" t="str">
        <f>IF(ISBLANK(INDEX('Policy Characteristics'!D:D,MATCH($C143,'Policy Characteristics'!$C:$C,0))),"",INDEX('Policy Characteristics'!D:D,MATCH($C143,'Policy Characteristics'!$C:$C,0)))</f>
        <v>Vehicle Subsidy</v>
      </c>
      <c r="K143" s="277" t="str">
        <f>IF(ISBLANK(INDEX('Policy Characteristics'!E:E,MATCH($C143,'Policy Characteristics'!$C:$C,0))),"",INDEX('Policy Characteristics'!E:E,MATCH($C143,'Policy Characteristics'!$C:$C,0)))</f>
        <v>trans frgt subsidy</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50000</v>
      </c>
      <c r="N143" s="285">
        <f>IF(ISBLANK(INDEX('Policy Characteristics'!H:H,MATCH($C143,'Policy Characteristics'!$C:$C,0))),"",INDEX('Policy Characteristics'!H:H,MATCH($C143,'Policy Characteristics'!$C:$C,0)))</f>
        <v>100</v>
      </c>
      <c r="O143" s="277" t="str">
        <f>IF(ISBLANK(INDEX('Policy Characteristics'!I:I,MATCH($C143,'Policy Characteristics'!$C:$C,0))),"",INDEX('Policy Characteristics'!I:I,MATCH($C143,'Policy Characteristics'!$C:$C,0)))</f>
        <v>$ / vehicle</v>
      </c>
      <c r="P143" s="2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7" t="str">
        <f>IF(ISBLANK(INDEX('Policy Characteristics'!K:K,MATCH($C143,'Policy Characteristics'!$C:$C,0))),"",INDEX('Policy Characteristics'!K:K,MATCH($C143,'Policy Characteristics'!$C:$C,0)))</f>
        <v>transportation-sector-main.html#ev-subsidy</v>
      </c>
      <c r="R143" s="277" t="str">
        <f>IF(ISBLANK(INDEX('Policy Characteristics'!L:L,MATCH($C143,'Policy Characteristics'!$C:$C,0))),"",INDEX('Policy Characteristics'!L:L,MATCH($C143,'Policy Characteristics'!$C:$C,0)))</f>
        <v>ev-subsidy.html</v>
      </c>
    </row>
    <row r="144" spans="1:18" x14ac:dyDescent="0.25">
      <c r="A144" s="277" t="str">
        <f>IF(ISBLANK(INDEX('Policy Characteristics'!A:A,MATCH($C144,'Policy Characteristics'!$C:$C,0))),"",INDEX('Policy Characteristics'!A:A,MATCH($C144,'Policy Characteristics'!$C:$C,0)))</f>
        <v>Transportation</v>
      </c>
      <c r="B144" s="286" t="str">
        <f>IF(ISBLANK(INDEX('Policy Characteristics'!B:B,MATCH($C144,'Policy Characteristics'!$C:$C,0))),"",INDEX('Policy Characteristics'!B:B,MATCH($C144,'Policy Characteristics'!$C:$C,0)))</f>
        <v>Freight Vehicle Subsidy</v>
      </c>
      <c r="C144" s="277" t="str">
        <f t="shared" si="4"/>
        <v>Additional Freight Vehicle Subsidy</v>
      </c>
      <c r="D144" s="47" t="s">
        <v>114</v>
      </c>
      <c r="E144" s="2" t="s">
        <v>2264</v>
      </c>
      <c r="F144" s="2" t="s">
        <v>148</v>
      </c>
      <c r="G144" s="2" t="s">
        <v>3563</v>
      </c>
      <c r="H144" s="44">
        <v>1724</v>
      </c>
      <c r="I144" s="349" t="s">
        <v>45</v>
      </c>
      <c r="J144" s="278" t="str">
        <f>IF(ISBLANK(INDEX('Policy Characteristics'!D:D,MATCH($C144,'Policy Characteristics'!$C:$C,0))),"",INDEX('Policy Characteristics'!D:D,MATCH($C144,'Policy Characteristics'!$C:$C,0)))</f>
        <v>Vehicle Subsidy</v>
      </c>
      <c r="K144" s="277" t="str">
        <f>IF(ISBLANK(INDEX('Policy Characteristics'!E:E,MATCH($C144,'Policy Characteristics'!$C:$C,0))),"",INDEX('Policy Characteristics'!E:E,MATCH($C144,'Policy Characteristics'!$C:$C,0)))</f>
        <v>trans frgt subsidy</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50000</v>
      </c>
      <c r="N144" s="285">
        <f>IF(ISBLANK(INDEX('Policy Characteristics'!H:H,MATCH($C144,'Policy Characteristics'!$C:$C,0))),"",INDEX('Policy Characteristics'!H:H,MATCH($C144,'Policy Characteristics'!$C:$C,0)))</f>
        <v>100</v>
      </c>
      <c r="O144" s="277" t="str">
        <f>IF(ISBLANK(INDEX('Policy Characteristics'!I:I,MATCH($C144,'Policy Characteristics'!$C:$C,0))),"",INDEX('Policy Characteristics'!I:I,MATCH($C144,'Policy Characteristics'!$C:$C,0)))</f>
        <v>$ / vehicle</v>
      </c>
      <c r="P144" s="2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7" t="str">
        <f>IF(ISBLANK(INDEX('Policy Characteristics'!K:K,MATCH($C144,'Policy Characteristics'!$C:$C,0))),"",INDEX('Policy Characteristics'!K:K,MATCH($C144,'Policy Characteristics'!$C:$C,0)))</f>
        <v>transportation-sector-main.html#ev-subsidy</v>
      </c>
      <c r="R144" s="277" t="str">
        <f>IF(ISBLANK(INDEX('Policy Characteristics'!L:L,MATCH($C144,'Policy Characteristics'!$C:$C,0))),"",INDEX('Policy Characteristics'!L:L,MATCH($C144,'Policy Characteristics'!$C:$C,0)))</f>
        <v>ev-subsidy.html</v>
      </c>
    </row>
    <row r="145" spans="1:18" x14ac:dyDescent="0.25">
      <c r="A145" s="277" t="str">
        <f>IF(ISBLANK(INDEX('Policy Characteristics'!A:A,MATCH($C145,'Policy Characteristics'!$C:$C,0))),"",INDEX('Policy Characteristics'!A:A,MATCH($C145,'Policy Characteristics'!$C:$C,0)))</f>
        <v>Transportation</v>
      </c>
      <c r="B145" s="286" t="str">
        <f>IF(ISBLANK(INDEX('Policy Characteristics'!B:B,MATCH($C145,'Policy Characteristics'!$C:$C,0))),"",INDEX('Policy Characteristics'!B:B,MATCH($C145,'Policy Characteristics'!$C:$C,0)))</f>
        <v>Freight Vehicle Subsidy</v>
      </c>
      <c r="C145" s="277" t="str">
        <f t="shared" si="4"/>
        <v>Additional Freight Vehicle Subsidy</v>
      </c>
      <c r="D145" s="47" t="s">
        <v>114</v>
      </c>
      <c r="E145" s="2" t="s">
        <v>2265</v>
      </c>
      <c r="F145" s="2" t="s">
        <v>148</v>
      </c>
      <c r="G145" s="2" t="s">
        <v>3564</v>
      </c>
      <c r="H145" s="44">
        <v>1725</v>
      </c>
      <c r="I145" s="349" t="s">
        <v>45</v>
      </c>
      <c r="J145" s="278" t="str">
        <f>IF(ISBLANK(INDEX('Policy Characteristics'!D:D,MATCH($C145,'Policy Characteristics'!$C:$C,0))),"",INDEX('Policy Characteristics'!D:D,MATCH($C145,'Policy Characteristics'!$C:$C,0)))</f>
        <v>Vehicle Subsidy</v>
      </c>
      <c r="K145" s="277" t="str">
        <f>IF(ISBLANK(INDEX('Policy Characteristics'!E:E,MATCH($C145,'Policy Characteristics'!$C:$C,0))),"",INDEX('Policy Characteristics'!E:E,MATCH($C145,'Policy Characteristics'!$C:$C,0)))</f>
        <v>trans frgt subsidy</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50000</v>
      </c>
      <c r="N145" s="285">
        <f>IF(ISBLANK(INDEX('Policy Characteristics'!H:H,MATCH($C145,'Policy Characteristics'!$C:$C,0))),"",INDEX('Policy Characteristics'!H:H,MATCH($C145,'Policy Characteristics'!$C:$C,0)))</f>
        <v>100</v>
      </c>
      <c r="O145" s="277" t="str">
        <f>IF(ISBLANK(INDEX('Policy Characteristics'!I:I,MATCH($C145,'Policy Characteristics'!$C:$C,0))),"",INDEX('Policy Characteristics'!I:I,MATCH($C145,'Policy Characteristics'!$C:$C,0)))</f>
        <v>$ / vehicle</v>
      </c>
      <c r="P145" s="2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7" t="str">
        <f>IF(ISBLANK(INDEX('Policy Characteristics'!K:K,MATCH($C145,'Policy Characteristics'!$C:$C,0))),"",INDEX('Policy Characteristics'!K:K,MATCH($C145,'Policy Characteristics'!$C:$C,0)))</f>
        <v>transportation-sector-main.html#ev-subsidy</v>
      </c>
      <c r="R145" s="277" t="str">
        <f>IF(ISBLANK(INDEX('Policy Characteristics'!L:L,MATCH($C145,'Policy Characteristics'!$C:$C,0))),"",INDEX('Policy Characteristics'!L:L,MATCH($C145,'Policy Characteristics'!$C:$C,0)))</f>
        <v>ev-subsidy.html</v>
      </c>
    </row>
    <row r="146" spans="1:18" x14ac:dyDescent="0.25">
      <c r="A146" s="277" t="str">
        <f>IF(ISBLANK(INDEX('Policy Characteristics'!A:A,MATCH($C146,'Policy Characteristics'!$C:$C,0))),"",INDEX('Policy Characteristics'!A:A,MATCH($C146,'Policy Characteristics'!$C:$C,0)))</f>
        <v>Transportation</v>
      </c>
      <c r="B146" s="286" t="str">
        <f>IF(ISBLANK(INDEX('Policy Characteristics'!B:B,MATCH($C146,'Policy Characteristics'!$C:$C,0))),"",INDEX('Policy Characteristics'!B:B,MATCH($C146,'Policy Characteristics'!$C:$C,0)))</f>
        <v>Freight Vehicle Subsidy</v>
      </c>
      <c r="C146" s="277" t="str">
        <f t="shared" si="4"/>
        <v>Additional Freight Vehicle Subsidy</v>
      </c>
      <c r="D146" s="47" t="s">
        <v>114</v>
      </c>
      <c r="E146" s="2" t="s">
        <v>2535</v>
      </c>
      <c r="F146" s="2" t="s">
        <v>148</v>
      </c>
      <c r="G146" s="2" t="s">
        <v>2535</v>
      </c>
      <c r="H146" s="44">
        <v>1726</v>
      </c>
      <c r="I146" s="349" t="s">
        <v>45</v>
      </c>
      <c r="J146" s="278" t="str">
        <f>IF(ISBLANK(INDEX('Policy Characteristics'!D:D,MATCH($C146,'Policy Characteristics'!$C:$C,0))),"",INDEX('Policy Characteristics'!D:D,MATCH($C146,'Policy Characteristics'!$C:$C,0)))</f>
        <v>Vehicle Subsidy</v>
      </c>
      <c r="K146" s="277" t="str">
        <f>IF(ISBLANK(INDEX('Policy Characteristics'!E:E,MATCH($C146,'Policy Characteristics'!$C:$C,0))),"",INDEX('Policy Characteristics'!E:E,MATCH($C146,'Policy Characteristics'!$C:$C,0)))</f>
        <v>trans frgt subsidy</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50000</v>
      </c>
      <c r="N146" s="285">
        <f>IF(ISBLANK(INDEX('Policy Characteristics'!H:H,MATCH($C146,'Policy Characteristics'!$C:$C,0))),"",INDEX('Policy Characteristics'!H:H,MATCH($C146,'Policy Characteristics'!$C:$C,0)))</f>
        <v>100</v>
      </c>
      <c r="O146" s="277" t="str">
        <f>IF(ISBLANK(INDEX('Policy Characteristics'!I:I,MATCH($C146,'Policy Characteristics'!$C:$C,0))),"",INDEX('Policy Characteristics'!I:I,MATCH($C146,'Policy Characteristics'!$C:$C,0)))</f>
        <v>$ / vehicle</v>
      </c>
      <c r="P146" s="2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7" t="str">
        <f>IF(ISBLANK(INDEX('Policy Characteristics'!K:K,MATCH($C146,'Policy Characteristics'!$C:$C,0))),"",INDEX('Policy Characteristics'!K:K,MATCH($C146,'Policy Characteristics'!$C:$C,0)))</f>
        <v>transportation-sector-main.html#ev-subsidy</v>
      </c>
      <c r="R146" s="277" t="str">
        <f>IF(ISBLANK(INDEX('Policy Characteristics'!L:L,MATCH($C146,'Policy Characteristics'!$C:$C,0))),"",INDEX('Policy Characteristics'!L:L,MATCH($C146,'Policy Characteristics'!$C:$C,0)))</f>
        <v>ev-subsidy.html</v>
      </c>
    </row>
    <row r="147" spans="1:18" x14ac:dyDescent="0.25">
      <c r="A147" s="277" t="str">
        <f>IF(ISBLANK(INDEX('Policy Characteristics'!A:A,MATCH($C147,'Policy Characteristics'!$C:$C,0))),"",INDEX('Policy Characteristics'!A:A,MATCH($C147,'Policy Characteristics'!$C:$C,0)))</f>
        <v>Transportation</v>
      </c>
      <c r="B147" s="286" t="str">
        <f>IF(ISBLANK(INDEX('Policy Characteristics'!B:B,MATCH($C147,'Policy Characteristics'!$C:$C,0))),"",INDEX('Policy Characteristics'!B:B,MATCH($C147,'Policy Characteristics'!$C:$C,0)))</f>
        <v>Freight Vehicle Subsidy</v>
      </c>
      <c r="C147" s="277" t="str">
        <f t="shared" si="4"/>
        <v>Additional Freight Vehicle Subsidy</v>
      </c>
      <c r="D147" s="47" t="s">
        <v>114</v>
      </c>
      <c r="E147" s="2" t="s">
        <v>2534</v>
      </c>
      <c r="F147" s="2" t="s">
        <v>148</v>
      </c>
      <c r="G147" s="2" t="s">
        <v>3565</v>
      </c>
      <c r="H147" s="44">
        <v>1727</v>
      </c>
      <c r="I147" s="349" t="s">
        <v>45</v>
      </c>
      <c r="J147" s="278" t="str">
        <f>IF(ISBLANK(INDEX('Policy Characteristics'!D:D,MATCH($C147,'Policy Characteristics'!$C:$C,0))),"",INDEX('Policy Characteristics'!D:D,MATCH($C147,'Policy Characteristics'!$C:$C,0)))</f>
        <v>Vehicle Subsidy</v>
      </c>
      <c r="K147" s="277" t="str">
        <f>IF(ISBLANK(INDEX('Policy Characteristics'!E:E,MATCH($C147,'Policy Characteristics'!$C:$C,0))),"",INDEX('Policy Characteristics'!E:E,MATCH($C147,'Policy Characteristics'!$C:$C,0)))</f>
        <v>trans frgt subsidy</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50000</v>
      </c>
      <c r="N147" s="285">
        <f>IF(ISBLANK(INDEX('Policy Characteristics'!H:H,MATCH($C147,'Policy Characteristics'!$C:$C,0))),"",INDEX('Policy Characteristics'!H:H,MATCH($C147,'Policy Characteristics'!$C:$C,0)))</f>
        <v>100</v>
      </c>
      <c r="O147" s="277" t="str">
        <f>IF(ISBLANK(INDEX('Policy Characteristics'!I:I,MATCH($C147,'Policy Characteristics'!$C:$C,0))),"",INDEX('Policy Characteristics'!I:I,MATCH($C147,'Policy Characteristics'!$C:$C,0)))</f>
        <v>$ / vehicle</v>
      </c>
      <c r="P147" s="277"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7" t="str">
        <f>IF(ISBLANK(INDEX('Policy Characteristics'!K:K,MATCH($C147,'Policy Characteristics'!$C:$C,0))),"",INDEX('Policy Characteristics'!K:K,MATCH($C147,'Policy Characteristics'!$C:$C,0)))</f>
        <v>transportation-sector-main.html#ev-subsidy</v>
      </c>
      <c r="R147" s="277" t="str">
        <f>IF(ISBLANK(INDEX('Policy Characteristics'!L:L,MATCH($C147,'Policy Characteristics'!$C:$C,0))),"",INDEX('Policy Characteristics'!L:L,MATCH($C147,'Policy Characteristics'!$C:$C,0)))</f>
        <v>ev-subsidy.html</v>
      </c>
    </row>
    <row r="148" spans="1:18" x14ac:dyDescent="0.25">
      <c r="A148" s="277" t="str">
        <f>IF(ISBLANK(INDEX('Policy Characteristics'!A:A,MATCH($C148,'Policy Characteristics'!$C:$C,0))),"",INDEX('Policy Characteristics'!A:A,MATCH($C148,'Policy Characteristics'!$C:$C,0)))</f>
        <v>Transportation</v>
      </c>
      <c r="B148" s="286" t="str">
        <f>IF(ISBLANK(INDEX('Policy Characteristics'!B:B,MATCH($C148,'Policy Characteristics'!$C:$C,0))),"",INDEX('Policy Characteristics'!B:B,MATCH($C148,'Policy Characteristics'!$C:$C,0)))</f>
        <v>Feebate</v>
      </c>
      <c r="C148" t="s">
        <v>112</v>
      </c>
      <c r="D148" s="47"/>
      <c r="E148" s="47"/>
      <c r="F148" s="47"/>
      <c r="G148" s="47"/>
      <c r="H148" s="44">
        <v>1</v>
      </c>
      <c r="I148" s="348" t="s">
        <v>44</v>
      </c>
      <c r="J148" s="278" t="str">
        <f>IF(ISBLANK(INDEX('Policy Characteristics'!D:D,MATCH($C148,'Policy Characteristics'!$C:$C,0))),"",INDEX('Policy Characteristics'!D:D,MATCH($C148,'Policy Characteristics'!$C:$C,0)))</f>
        <v>Feebate</v>
      </c>
      <c r="K148" s="277" t="str">
        <f>IF(ISBLANK(INDEX('Policy Characteristics'!E:E,MATCH($C148,'Policy Characteristics'!$C:$C,0))),"",INDEX('Policy Characteristics'!E:E,MATCH($C148,'Policy Characteristics'!$C:$C,0)))</f>
        <v>trans LDVs feebate</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1</v>
      </c>
      <c r="N148" s="285">
        <f>IF(ISBLANK(INDEX('Policy Characteristics'!H:H,MATCH($C148,'Policy Characteristics'!$C:$C,0))),"",INDEX('Policy Characteristics'!H:H,MATCH($C148,'Policy Characteristics'!$C:$C,0)))</f>
        <v>0.02</v>
      </c>
      <c r="O148" s="277" t="str">
        <f>IF(ISBLANK(INDEX('Policy Characteristics'!I:I,MATCH($C148,'Policy Characteristics'!$C:$C,0))),"",INDEX('Policy Characteristics'!I:I,MATCH($C148,'Policy Characteristics'!$C:$C,0)))</f>
        <v>% of global best practice rate</v>
      </c>
      <c r="P148" s="277"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7" t="str">
        <f>IF(ISBLANK(INDEX('Policy Characteristics'!K:K,MATCH($C148,'Policy Characteristics'!$C:$C,0))),"",INDEX('Policy Characteristics'!K:K,MATCH($C148,'Policy Characteristics'!$C:$C,0)))</f>
        <v>transportation-sector-main.html#feebate</v>
      </c>
      <c r="R148" s="277" t="str">
        <f>IF(ISBLANK(INDEX('Policy Characteristics'!L:L,MATCH($C148,'Policy Characteristics'!$C:$C,0))),"",INDEX('Policy Characteristics'!L:L,MATCH($C148,'Policy Characteristics'!$C:$C,0)))</f>
        <v>feebate.html</v>
      </c>
    </row>
    <row r="149" spans="1:18" x14ac:dyDescent="0.25">
      <c r="A149" s="277" t="str">
        <f>IF(ISBLANK(INDEX('Policy Characteristics'!A:A,MATCH($C149,'Policy Characteristics'!$C:$C,0))),"",INDEX('Policy Characteristics'!A:A,MATCH($C149,'Policy Characteristics'!$C:$C,0)))</f>
        <v>Transportation</v>
      </c>
      <c r="B149" s="286" t="str">
        <f>IF(ISBLANK(INDEX('Policy Characteristics'!B:B,MATCH($C149,'Policy Characteristics'!$C:$C,0))),"",INDEX('Policy Characteristics'!B:B,MATCH($C149,'Policy Characteristics'!$C:$C,0)))</f>
        <v>Fuel Economy Standard</v>
      </c>
      <c r="C149" t="s">
        <v>312</v>
      </c>
      <c r="D149" s="47" t="s">
        <v>46</v>
      </c>
      <c r="E149" s="47" t="s">
        <v>38</v>
      </c>
      <c r="F149" s="47" t="s">
        <v>85</v>
      </c>
      <c r="G149" s="2" t="s">
        <v>3387</v>
      </c>
      <c r="H149" s="44">
        <v>362</v>
      </c>
      <c r="I149" s="349" t="s">
        <v>44</v>
      </c>
      <c r="J149" s="278" t="str">
        <f>IF(ISBLANK(INDEX('Policy Characteristics'!D:D,MATCH($C149,'Policy Characteristics'!$C:$C,0))),"",INDEX('Policy Characteristics'!D:D,MATCH($C149,'Policy Characteristics'!$C:$C,0)))</f>
        <v>Vehicle Fuel Economy Standards</v>
      </c>
      <c r="K149" s="277" t="str">
        <f>IF(ISBLANK(INDEX('Policy Characteristics'!E:E,MATCH($C149,'Policy Characteristics'!$C:$C,0))),"",INDEX('Policy Characteristics'!E:E,MATCH($C149,'Policy Characteristics'!$C:$C,0)))</f>
        <v>trans fuel economy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1</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increase in miles/gal</v>
      </c>
      <c r="P149" s="2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7" t="str">
        <f>IF(ISBLANK(INDEX('Policy Characteristics'!K:K,MATCH($C149,'Policy Characteristics'!$C:$C,0))),"",INDEX('Policy Characteristics'!K:K,MATCH($C149,'Policy Characteristics'!$C:$C,0)))</f>
        <v>transportation-sector-main.html#fuel-econ-std</v>
      </c>
      <c r="R149" s="277" t="str">
        <f>IF(ISBLANK(INDEX('Policy Characteristics'!L:L,MATCH($C149,'Policy Characteristics'!$C:$C,0))),"",INDEX('Policy Characteristics'!L:L,MATCH($C149,'Policy Characteristics'!$C:$C,0)))</f>
        <v>fuel-economy-standard.html</v>
      </c>
    </row>
    <row r="150" spans="1:18" x14ac:dyDescent="0.25">
      <c r="A150" s="277" t="str">
        <f>IF(ISBLANK(INDEX('Policy Characteristics'!A:A,MATCH($C150,'Policy Characteristics'!$C:$C,0))),"",INDEX('Policy Characteristics'!A:A,MATCH($C150,'Policy Characteristics'!$C:$C,0)))</f>
        <v>Transportation</v>
      </c>
      <c r="B150" s="286" t="str">
        <f>IF(ISBLANK(INDEX('Policy Characteristics'!B:B,MATCH($C150,'Policy Characteristics'!$C:$C,0))),"",INDEX('Policy Characteristics'!B:B,MATCH($C150,'Policy Characteristics'!$C:$C,0)))</f>
        <v>Fuel Economy Standard</v>
      </c>
      <c r="C150" s="277" t="str">
        <f t="shared" ref="C150:C153" si="5">C$149</f>
        <v>Percentage Additional Improvement of Fuel Economy Std</v>
      </c>
      <c r="D150" s="47" t="s">
        <v>43</v>
      </c>
      <c r="E150" s="47" t="s">
        <v>38</v>
      </c>
      <c r="F150" s="47" t="s">
        <v>86</v>
      </c>
      <c r="G150" s="2" t="s">
        <v>3573</v>
      </c>
      <c r="H150" s="44">
        <v>363</v>
      </c>
      <c r="I150" s="349" t="s">
        <v>44</v>
      </c>
      <c r="J150" s="278" t="str">
        <f>IF(ISBLANK(INDEX('Policy Characteristics'!D:D,MATCH($C150,'Policy Characteristics'!$C:$C,0))),"",INDEX('Policy Characteristics'!D:D,MATCH($C150,'Policy Characteristics'!$C:$C,0)))</f>
        <v>Vehicle Fuel Economy Standards</v>
      </c>
      <c r="K150" s="277" t="str">
        <f>IF(ISBLANK(INDEX('Policy Characteristics'!E:E,MATCH($C150,'Policy Characteristics'!$C:$C,0))),"",INDEX('Policy Characteristics'!E:E,MATCH($C150,'Policy Characteristics'!$C:$C,0)))</f>
        <v>trans fuel economy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1</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increase in miles/gal</v>
      </c>
      <c r="P150" s="2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7" t="str">
        <f>IF(ISBLANK(INDEX('Policy Characteristics'!K:K,MATCH($C150,'Policy Characteristics'!$C:$C,0))),"",INDEX('Policy Characteristics'!K:K,MATCH($C150,'Policy Characteristics'!$C:$C,0)))</f>
        <v>transportation-sector-main.html#fuel-econ-std</v>
      </c>
      <c r="R150" s="277" t="str">
        <f>IF(ISBLANK(INDEX('Policy Characteristics'!L:L,MATCH($C150,'Policy Characteristics'!$C:$C,0))),"",INDEX('Policy Characteristics'!L:L,MATCH($C150,'Policy Characteristics'!$C:$C,0)))</f>
        <v>fuel-economy-standard.html</v>
      </c>
    </row>
    <row r="151" spans="1:18" x14ac:dyDescent="0.25">
      <c r="A151" s="277" t="str">
        <f>IF(ISBLANK(INDEX('Policy Characteristics'!A:A,MATCH($C151,'Policy Characteristics'!$C:$C,0))),"",INDEX('Policy Characteristics'!A:A,MATCH($C151,'Policy Characteristics'!$C:$C,0)))</f>
        <v>Transportation</v>
      </c>
      <c r="B151" s="286" t="str">
        <f>IF(ISBLANK(INDEX('Policy Characteristics'!B:B,MATCH($C151,'Policy Characteristics'!$C:$C,0))),"",INDEX('Policy Characteristics'!B:B,MATCH($C151,'Policy Characteristics'!$C:$C,0)))</f>
        <v>Fuel Economy Standard</v>
      </c>
      <c r="C151" s="277" t="str">
        <f t="shared" ref="C151:C154" si="6">C$149</f>
        <v>Percentage Additional Improvement of Fuel Economy Std</v>
      </c>
      <c r="D151" s="47" t="s">
        <v>46</v>
      </c>
      <c r="E151" s="47" t="s">
        <v>39</v>
      </c>
      <c r="F151" s="47" t="s">
        <v>85</v>
      </c>
      <c r="G151" s="2" t="s">
        <v>2369</v>
      </c>
      <c r="H151" s="44">
        <v>364</v>
      </c>
      <c r="I151" s="349" t="s">
        <v>44</v>
      </c>
      <c r="J151" s="278" t="str">
        <f>IF(ISBLANK(INDEX('Policy Characteristics'!D:D,MATCH($C151,'Policy Characteristics'!$C:$C,0))),"",INDEX('Policy Characteristics'!D:D,MATCH($C151,'Policy Characteristics'!$C:$C,0)))</f>
        <v>Vehicle Fuel Economy Standards</v>
      </c>
      <c r="K151" s="277" t="str">
        <f>IF(ISBLANK(INDEX('Policy Characteristics'!E:E,MATCH($C151,'Policy Characteristics'!$C:$C,0))),"",INDEX('Policy Characteristics'!E:E,MATCH($C151,'Policy Characteristics'!$C:$C,0)))</f>
        <v>trans fuel economy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1</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increase in miles/gal</v>
      </c>
      <c r="P151" s="2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7" t="str">
        <f>IF(ISBLANK(INDEX('Policy Characteristics'!K:K,MATCH($C151,'Policy Characteristics'!$C:$C,0))),"",INDEX('Policy Characteristics'!K:K,MATCH($C151,'Policy Characteristics'!$C:$C,0)))</f>
        <v>transportation-sector-main.html#fuel-econ-std</v>
      </c>
      <c r="R151" s="277" t="str">
        <f>IF(ISBLANK(INDEX('Policy Characteristics'!L:L,MATCH($C151,'Policy Characteristics'!$C:$C,0))),"",INDEX('Policy Characteristics'!L:L,MATCH($C151,'Policy Characteristics'!$C:$C,0)))</f>
        <v>fuel-economy-standard.html</v>
      </c>
    </row>
    <row r="152" spans="1:18" x14ac:dyDescent="0.25">
      <c r="A152" s="277" t="str">
        <f>IF(ISBLANK(INDEX('Policy Characteristics'!A:A,MATCH($C152,'Policy Characteristics'!$C:$C,0))),"",INDEX('Policy Characteristics'!A:A,MATCH($C152,'Policy Characteristics'!$C:$C,0)))</f>
        <v>Transportation</v>
      </c>
      <c r="B152" s="286" t="str">
        <f>IF(ISBLANK(INDEX('Policy Characteristics'!B:B,MATCH($C152,'Policy Characteristics'!$C:$C,0))),"",INDEX('Policy Characteristics'!B:B,MATCH($C152,'Policy Characteristics'!$C:$C,0)))</f>
        <v>Fuel Economy Standard</v>
      </c>
      <c r="C152" s="277" t="str">
        <f t="shared" si="5"/>
        <v>Percentage Additional Improvement of Fuel Economy Std</v>
      </c>
      <c r="D152" s="47" t="s">
        <v>43</v>
      </c>
      <c r="E152" s="47" t="s">
        <v>39</v>
      </c>
      <c r="F152" s="47" t="s">
        <v>86</v>
      </c>
      <c r="G152" s="2" t="s">
        <v>3568</v>
      </c>
      <c r="H152" s="44">
        <v>365</v>
      </c>
      <c r="I152" s="349" t="s">
        <v>44</v>
      </c>
      <c r="J152" s="278" t="str">
        <f>IF(ISBLANK(INDEX('Policy Characteristics'!D:D,MATCH($C152,'Policy Characteristics'!$C:$C,0))),"",INDEX('Policy Characteristics'!D:D,MATCH($C152,'Policy Characteristics'!$C:$C,0)))</f>
        <v>Vehicle Fuel Economy Standards</v>
      </c>
      <c r="K152" s="277" t="str">
        <f>IF(ISBLANK(INDEX('Policy Characteristics'!E:E,MATCH($C152,'Policy Characteristics'!$C:$C,0))),"",INDEX('Policy Characteristics'!E:E,MATCH($C152,'Policy Characteristics'!$C:$C,0)))</f>
        <v>trans fuel economy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1</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increase in miles/gal</v>
      </c>
      <c r="P152" s="2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7" t="str">
        <f>IF(ISBLANK(INDEX('Policy Characteristics'!K:K,MATCH($C152,'Policy Characteristics'!$C:$C,0))),"",INDEX('Policy Characteristics'!K:K,MATCH($C152,'Policy Characteristics'!$C:$C,0)))</f>
        <v>transportation-sector-main.html#fuel-econ-std</v>
      </c>
      <c r="R152" s="277" t="str">
        <f>IF(ISBLANK(INDEX('Policy Characteristics'!L:L,MATCH($C152,'Policy Characteristics'!$C:$C,0))),"",INDEX('Policy Characteristics'!L:L,MATCH($C152,'Policy Characteristics'!$C:$C,0)))</f>
        <v>fuel-economy-standard.html</v>
      </c>
    </row>
    <row r="153" spans="1:18" x14ac:dyDescent="0.25">
      <c r="A153" s="277" t="str">
        <f>IF(ISBLANK(INDEX('Policy Characteristics'!A:A,MATCH($C153,'Policy Characteristics'!$C:$C,0))),"",INDEX('Policy Characteristics'!A:A,MATCH($C153,'Policy Characteristics'!$C:$C,0)))</f>
        <v>Transportation</v>
      </c>
      <c r="B153" s="286" t="str">
        <f>IF(ISBLANK(INDEX('Policy Characteristics'!B:B,MATCH($C153,'Policy Characteristics'!$C:$C,0))),"",INDEX('Policy Characteristics'!B:B,MATCH($C153,'Policy Characteristics'!$C:$C,0)))</f>
        <v>Fuel Economy Standard</v>
      </c>
      <c r="C153" s="277" t="str">
        <f t="shared" si="5"/>
        <v>Percentage Additional Improvement of Fuel Economy Std</v>
      </c>
      <c r="D153" s="47" t="s">
        <v>46</v>
      </c>
      <c r="E153" s="47" t="s">
        <v>40</v>
      </c>
      <c r="F153" s="47" t="s">
        <v>85</v>
      </c>
      <c r="G153" s="2" t="s">
        <v>3384</v>
      </c>
      <c r="H153" s="44">
        <v>366</v>
      </c>
      <c r="I153" s="349" t="s">
        <v>44</v>
      </c>
      <c r="J153" s="278" t="str">
        <f>IF(ISBLANK(INDEX('Policy Characteristics'!D:D,MATCH($C153,'Policy Characteristics'!$C:$C,0))),"",INDEX('Policy Characteristics'!D:D,MATCH($C153,'Policy Characteristics'!$C:$C,0)))</f>
        <v>Vehicle Fuel Economy Standards</v>
      </c>
      <c r="K153" s="277" t="str">
        <f>IF(ISBLANK(INDEX('Policy Characteristics'!E:E,MATCH($C153,'Policy Characteristics'!$C:$C,0))),"",INDEX('Policy Characteristics'!E:E,MATCH($C153,'Policy Characteristics'!$C:$C,0)))</f>
        <v>trans fuel economy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1</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increase in miles/gal</v>
      </c>
      <c r="P153" s="2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7" t="str">
        <f>IF(ISBLANK(INDEX('Policy Characteristics'!K:K,MATCH($C153,'Policy Characteristics'!$C:$C,0))),"",INDEX('Policy Characteristics'!K:K,MATCH($C153,'Policy Characteristics'!$C:$C,0)))</f>
        <v>transportation-sector-main.html#fuel-econ-std</v>
      </c>
      <c r="R153" s="277" t="str">
        <f>IF(ISBLANK(INDEX('Policy Characteristics'!L:L,MATCH($C153,'Policy Characteristics'!$C:$C,0))),"",INDEX('Policy Characteristics'!L:L,MATCH($C153,'Policy Characteristics'!$C:$C,0)))</f>
        <v>fuel-economy-standard.html</v>
      </c>
    </row>
    <row r="154" spans="1:18" x14ac:dyDescent="0.25">
      <c r="A154" s="277" t="str">
        <f>IF(ISBLANK(INDEX('Policy Characteristics'!A:A,MATCH($C154,'Policy Characteristics'!$C:$C,0))),"",INDEX('Policy Characteristics'!A:A,MATCH($C154,'Policy Characteristics'!$C:$C,0)))</f>
        <v>Transportation</v>
      </c>
      <c r="B154" s="286" t="str">
        <f>IF(ISBLANK(INDEX('Policy Characteristics'!B:B,MATCH($C154,'Policy Characteristics'!$C:$C,0))),"",INDEX('Policy Characteristics'!B:B,MATCH($C154,'Policy Characteristics'!$C:$C,0)))</f>
        <v>Fuel Economy Standard</v>
      </c>
      <c r="C154" s="277" t="str">
        <f t="shared" si="6"/>
        <v>Percentage Additional Improvement of Fuel Economy Std</v>
      </c>
      <c r="D154" s="47" t="s">
        <v>43</v>
      </c>
      <c r="E154" s="47" t="s">
        <v>40</v>
      </c>
      <c r="F154" s="47" t="s">
        <v>86</v>
      </c>
      <c r="G154" s="2" t="s">
        <v>3384</v>
      </c>
      <c r="H154" s="44">
        <v>367</v>
      </c>
      <c r="I154" s="349" t="s">
        <v>44</v>
      </c>
      <c r="J154" s="278" t="str">
        <f>IF(ISBLANK(INDEX('Policy Characteristics'!D:D,MATCH($C154,'Policy Characteristics'!$C:$C,0))),"",INDEX('Policy Characteristics'!D:D,MATCH($C154,'Policy Characteristics'!$C:$C,0)))</f>
        <v>Vehicle Fuel Economy Standards</v>
      </c>
      <c r="K154" s="277" t="str">
        <f>IF(ISBLANK(INDEX('Policy Characteristics'!E:E,MATCH($C154,'Policy Characteristics'!$C:$C,0))),"",INDEX('Policy Characteristics'!E:E,MATCH($C154,'Policy Characteristics'!$C:$C,0)))</f>
        <v>trans fuel economy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1</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increase in miles/gal</v>
      </c>
      <c r="P154" s="2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7" t="str">
        <f>IF(ISBLANK(INDEX('Policy Characteristics'!K:K,MATCH($C154,'Policy Characteristics'!$C:$C,0))),"",INDEX('Policy Characteristics'!K:K,MATCH($C154,'Policy Characteristics'!$C:$C,0)))</f>
        <v>transportation-sector-main.html#fuel-econ-std</v>
      </c>
      <c r="R154" s="277" t="str">
        <f>IF(ISBLANK(INDEX('Policy Characteristics'!L:L,MATCH($C154,'Policy Characteristics'!$C:$C,0))),"",INDEX('Policy Characteristics'!L:L,MATCH($C154,'Policy Characteristics'!$C:$C,0)))</f>
        <v>fuel-economy-standard.html</v>
      </c>
    </row>
    <row r="155" spans="1:18" x14ac:dyDescent="0.25">
      <c r="A155" s="277" t="str">
        <f>IF(ISBLANK(INDEX('Policy Characteristics'!A:A,MATCH($C155,'Policy Characteristics'!$C:$C,0))),"",INDEX('Policy Characteristics'!A:A,MATCH($C155,'Policy Characteristics'!$C:$C,0)))</f>
        <v>Transportation</v>
      </c>
      <c r="B155" s="286" t="str">
        <f>IF(ISBLANK(INDEX('Policy Characteristics'!B:B,MATCH($C155,'Policy Characteristics'!$C:$C,0))),"",INDEX('Policy Characteristics'!B:B,MATCH($C155,'Policy Characteristics'!$C:$C,0)))</f>
        <v>Fuel Economy Standard</v>
      </c>
      <c r="C155" s="277" t="str">
        <f t="shared" ref="C155:C160" si="7">C$149</f>
        <v>Percentage Additional Improvement of Fuel Economy Std</v>
      </c>
      <c r="D155" s="47" t="s">
        <v>46</v>
      </c>
      <c r="E155" s="47" t="s">
        <v>41</v>
      </c>
      <c r="F155" s="47" t="s">
        <v>85</v>
      </c>
      <c r="G155" s="2" t="s">
        <v>87</v>
      </c>
      <c r="H155" s="44">
        <v>368</v>
      </c>
      <c r="I155" s="349" t="s">
        <v>44</v>
      </c>
      <c r="J155" s="278" t="str">
        <f>IF(ISBLANK(INDEX('Policy Characteristics'!D:D,MATCH($C155,'Policy Characteristics'!$C:$C,0))),"",INDEX('Policy Characteristics'!D:D,MATCH($C155,'Policy Characteristics'!$C:$C,0)))</f>
        <v>Vehicle Fuel Economy Standards</v>
      </c>
      <c r="K155" s="277" t="str">
        <f>IF(ISBLANK(INDEX('Policy Characteristics'!E:E,MATCH($C155,'Policy Characteristics'!$C:$C,0))),"",INDEX('Policy Characteristics'!E:E,MATCH($C155,'Policy Characteristics'!$C:$C,0)))</f>
        <v>trans fuel economy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1</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increase in miles/gal</v>
      </c>
      <c r="P155" s="2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7" t="str">
        <f>IF(ISBLANK(INDEX('Policy Characteristics'!K:K,MATCH($C155,'Policy Characteristics'!$C:$C,0))),"",INDEX('Policy Characteristics'!K:K,MATCH($C155,'Policy Characteristics'!$C:$C,0)))</f>
        <v>transportation-sector-main.html#fuel-econ-std</v>
      </c>
      <c r="R155" s="277" t="str">
        <f>IF(ISBLANK(INDEX('Policy Characteristics'!L:L,MATCH($C155,'Policy Characteristics'!$C:$C,0))),"",INDEX('Policy Characteristics'!L:L,MATCH($C155,'Policy Characteristics'!$C:$C,0)))</f>
        <v>fuel-economy-standard.html</v>
      </c>
    </row>
    <row r="156" spans="1:18" x14ac:dyDescent="0.25">
      <c r="A156" s="277" t="str">
        <f>IF(ISBLANK(INDEX('Policy Characteristics'!A:A,MATCH($C156,'Policy Characteristics'!$C:$C,0))),"",INDEX('Policy Characteristics'!A:A,MATCH($C156,'Policy Characteristics'!$C:$C,0)))</f>
        <v>Transportation</v>
      </c>
      <c r="B156" s="286" t="str">
        <f>IF(ISBLANK(INDEX('Policy Characteristics'!B:B,MATCH($C156,'Policy Characteristics'!$C:$C,0))),"",INDEX('Policy Characteristics'!B:B,MATCH($C156,'Policy Characteristics'!$C:$C,0)))</f>
        <v>Fuel Economy Standard</v>
      </c>
      <c r="C156" s="277" t="str">
        <f t="shared" si="7"/>
        <v>Percentage Additional Improvement of Fuel Economy Std</v>
      </c>
      <c r="D156" s="47" t="s">
        <v>43</v>
      </c>
      <c r="E156" s="47" t="s">
        <v>41</v>
      </c>
      <c r="F156" s="47" t="s">
        <v>86</v>
      </c>
      <c r="G156" s="2" t="s">
        <v>87</v>
      </c>
      <c r="H156" s="44">
        <v>369</v>
      </c>
      <c r="I156" s="349" t="s">
        <v>44</v>
      </c>
      <c r="J156" s="278" t="str">
        <f>IF(ISBLANK(INDEX('Policy Characteristics'!D:D,MATCH($C156,'Policy Characteristics'!$C:$C,0))),"",INDEX('Policy Characteristics'!D:D,MATCH($C156,'Policy Characteristics'!$C:$C,0)))</f>
        <v>Vehicle Fuel Economy Standards</v>
      </c>
      <c r="K156" s="277" t="str">
        <f>IF(ISBLANK(INDEX('Policy Characteristics'!E:E,MATCH($C156,'Policy Characteristics'!$C:$C,0))),"",INDEX('Policy Characteristics'!E:E,MATCH($C156,'Policy Characteristics'!$C:$C,0)))</f>
        <v>trans fuel economy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1</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increase in miles/gal</v>
      </c>
      <c r="P156" s="2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7" t="str">
        <f>IF(ISBLANK(INDEX('Policy Characteristics'!K:K,MATCH($C156,'Policy Characteristics'!$C:$C,0))),"",INDEX('Policy Characteristics'!K:K,MATCH($C156,'Policy Characteristics'!$C:$C,0)))</f>
        <v>transportation-sector-main.html#fuel-econ-std</v>
      </c>
      <c r="R156" s="277" t="str">
        <f>IF(ISBLANK(INDEX('Policy Characteristics'!L:L,MATCH($C156,'Policy Characteristics'!$C:$C,0))),"",INDEX('Policy Characteristics'!L:L,MATCH($C156,'Policy Characteristics'!$C:$C,0)))</f>
        <v>fuel-economy-standard.html</v>
      </c>
    </row>
    <row r="157" spans="1:18" x14ac:dyDescent="0.25">
      <c r="A157" s="277" t="str">
        <f>IF(ISBLANK(INDEX('Policy Characteristics'!A:A,MATCH($C157,'Policy Characteristics'!$C:$C,0))),"",INDEX('Policy Characteristics'!A:A,MATCH($C157,'Policy Characteristics'!$C:$C,0)))</f>
        <v>Transportation</v>
      </c>
      <c r="B157" s="286" t="str">
        <f>IF(ISBLANK(INDEX('Policy Characteristics'!B:B,MATCH($C157,'Policy Characteristics'!$C:$C,0))),"",INDEX('Policy Characteristics'!B:B,MATCH($C157,'Policy Characteristics'!$C:$C,0)))</f>
        <v>Fuel Economy Standard</v>
      </c>
      <c r="C157" s="277" t="str">
        <f t="shared" si="7"/>
        <v>Percentage Additional Improvement of Fuel Economy Std</v>
      </c>
      <c r="D157" s="47" t="s">
        <v>46</v>
      </c>
      <c r="E157" s="47" t="s">
        <v>42</v>
      </c>
      <c r="F157" s="47" t="s">
        <v>85</v>
      </c>
      <c r="G157" s="2" t="s">
        <v>3385</v>
      </c>
      <c r="H157" s="44">
        <v>370</v>
      </c>
      <c r="I157" s="349" t="s">
        <v>44</v>
      </c>
      <c r="J157" s="278" t="str">
        <f>IF(ISBLANK(INDEX('Policy Characteristics'!D:D,MATCH($C157,'Policy Characteristics'!$C:$C,0))),"",INDEX('Policy Characteristics'!D:D,MATCH($C157,'Policy Characteristics'!$C:$C,0)))</f>
        <v>Vehicle Fuel Economy Standards</v>
      </c>
      <c r="K157" s="277" t="str">
        <f>IF(ISBLANK(INDEX('Policy Characteristics'!E:E,MATCH($C157,'Policy Characteristics'!$C:$C,0))),"",INDEX('Policy Characteristics'!E:E,MATCH($C157,'Policy Characteristics'!$C:$C,0)))</f>
        <v>trans fuel economy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1</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increase in miles/gal</v>
      </c>
      <c r="P157" s="2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7" t="str">
        <f>IF(ISBLANK(INDEX('Policy Characteristics'!K:K,MATCH($C157,'Policy Characteristics'!$C:$C,0))),"",INDEX('Policy Characteristics'!K:K,MATCH($C157,'Policy Characteristics'!$C:$C,0)))</f>
        <v>transportation-sector-main.html#fuel-econ-std</v>
      </c>
      <c r="R157" s="277" t="str">
        <f>IF(ISBLANK(INDEX('Policy Characteristics'!L:L,MATCH($C157,'Policy Characteristics'!$C:$C,0))),"",INDEX('Policy Characteristics'!L:L,MATCH($C157,'Policy Characteristics'!$C:$C,0)))</f>
        <v>fuel-economy-standard.html</v>
      </c>
    </row>
    <row r="158" spans="1:18" x14ac:dyDescent="0.25">
      <c r="A158" s="277" t="str">
        <f>IF(ISBLANK(INDEX('Policy Characteristics'!A:A,MATCH($C158,'Policy Characteristics'!$C:$C,0))),"",INDEX('Policy Characteristics'!A:A,MATCH($C158,'Policy Characteristics'!$C:$C,0)))</f>
        <v>Transportation</v>
      </c>
      <c r="B158" s="286" t="str">
        <f>IF(ISBLANK(INDEX('Policy Characteristics'!B:B,MATCH($C158,'Policy Characteristics'!$C:$C,0))),"",INDEX('Policy Characteristics'!B:B,MATCH($C158,'Policy Characteristics'!$C:$C,0)))</f>
        <v>Fuel Economy Standard</v>
      </c>
      <c r="C158" s="277" t="str">
        <f t="shared" si="7"/>
        <v>Percentage Additional Improvement of Fuel Economy Std</v>
      </c>
      <c r="D158" s="47" t="s">
        <v>43</v>
      </c>
      <c r="E158" s="47" t="s">
        <v>42</v>
      </c>
      <c r="F158" s="47" t="s">
        <v>86</v>
      </c>
      <c r="G158" s="2" t="s">
        <v>3386</v>
      </c>
      <c r="H158" s="44">
        <v>371</v>
      </c>
      <c r="I158" s="349" t="s">
        <v>44</v>
      </c>
      <c r="J158" s="278" t="str">
        <f>IF(ISBLANK(INDEX('Policy Characteristics'!D:D,MATCH($C158,'Policy Characteristics'!$C:$C,0))),"",INDEX('Policy Characteristics'!D:D,MATCH($C158,'Policy Characteristics'!$C:$C,0)))</f>
        <v>Vehicle Fuel Economy Standards</v>
      </c>
      <c r="K158" s="277" t="str">
        <f>IF(ISBLANK(INDEX('Policy Characteristics'!E:E,MATCH($C158,'Policy Characteristics'!$C:$C,0))),"",INDEX('Policy Characteristics'!E:E,MATCH($C158,'Policy Characteristics'!$C:$C,0)))</f>
        <v>trans fuel economy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1</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increase in miles/gal</v>
      </c>
      <c r="P158" s="2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7" t="str">
        <f>IF(ISBLANK(INDEX('Policy Characteristics'!K:K,MATCH($C158,'Policy Characteristics'!$C:$C,0))),"",INDEX('Policy Characteristics'!K:K,MATCH($C158,'Policy Characteristics'!$C:$C,0)))</f>
        <v>transportation-sector-main.html#fuel-econ-std</v>
      </c>
      <c r="R158" s="277" t="str">
        <f>IF(ISBLANK(INDEX('Policy Characteristics'!L:L,MATCH($C158,'Policy Characteristics'!$C:$C,0))),"",INDEX('Policy Characteristics'!L:L,MATCH($C158,'Policy Characteristics'!$C:$C,0)))</f>
        <v>fuel-economy-standard.html</v>
      </c>
    </row>
    <row r="159" spans="1:18" x14ac:dyDescent="0.25">
      <c r="A159" s="277" t="str">
        <f>IF(ISBLANK(INDEX('Policy Characteristics'!A:A,MATCH($C159,'Policy Characteristics'!$C:$C,0))),"",INDEX('Policy Characteristics'!A:A,MATCH($C159,'Policy Characteristics'!$C:$C,0)))</f>
        <v>Transportation</v>
      </c>
      <c r="B159" s="286" t="str">
        <f>IF(ISBLANK(INDEX('Policy Characteristics'!B:B,MATCH($C159,'Policy Characteristics'!$C:$C,0))),"",INDEX('Policy Characteristics'!B:B,MATCH($C159,'Policy Characteristics'!$C:$C,0)))</f>
        <v>Fuel Economy Standard</v>
      </c>
      <c r="C159" s="277" t="str">
        <f t="shared" si="7"/>
        <v>Percentage Additional Improvement of Fuel Economy Std</v>
      </c>
      <c r="D159" s="47" t="s">
        <v>46</v>
      </c>
      <c r="E159" s="47" t="s">
        <v>114</v>
      </c>
      <c r="F159" s="47" t="s">
        <v>85</v>
      </c>
      <c r="G159" s="2" t="s">
        <v>148</v>
      </c>
      <c r="H159" s="44">
        <v>372</v>
      </c>
      <c r="I159" s="349" t="s">
        <v>44</v>
      </c>
      <c r="J159" s="278" t="str">
        <f>IF(ISBLANK(INDEX('Policy Characteristics'!D:D,MATCH($C159,'Policy Characteristics'!$C:$C,0))),"",INDEX('Policy Characteristics'!D:D,MATCH($C159,'Policy Characteristics'!$C:$C,0)))</f>
        <v>Vehicle Fuel Economy Standards</v>
      </c>
      <c r="K159" s="277" t="str">
        <f>IF(ISBLANK(INDEX('Policy Characteristics'!E:E,MATCH($C159,'Policy Characteristics'!$C:$C,0))),"",INDEX('Policy Characteristics'!E:E,MATCH($C159,'Policy Characteristics'!$C:$C,0)))</f>
        <v>trans fuel economy standards</v>
      </c>
      <c r="L159" s="285">
        <f>IF(ISBLANK(INDEX('Policy Characteristics'!F:F,MATCH($C159,'Policy Characteristics'!$C:$C,0))),"",INDEX('Policy Characteristics'!F:F,MATCH($C159,'Policy Characteristics'!$C:$C,0)))</f>
        <v>0</v>
      </c>
      <c r="M159" s="285">
        <f>IF(ISBLANK(INDEX('Policy Characteristics'!G:G,MATCH($C159,'Policy Characteristics'!$C:$C,0))),"",INDEX('Policy Characteristics'!G:G,MATCH($C159,'Policy Characteristics'!$C:$C,0)))</f>
        <v>1</v>
      </c>
      <c r="N159" s="285">
        <f>IF(ISBLANK(INDEX('Policy Characteristics'!H:H,MATCH($C159,'Policy Characteristics'!$C:$C,0))),"",INDEX('Policy Characteristics'!H:H,MATCH($C159,'Policy Characteristics'!$C:$C,0)))</f>
        <v>0.01</v>
      </c>
      <c r="O159" s="277" t="str">
        <f>IF(ISBLANK(INDEX('Policy Characteristics'!I:I,MATCH($C159,'Policy Characteristics'!$C:$C,0))),"",INDEX('Policy Characteristics'!I:I,MATCH($C159,'Policy Characteristics'!$C:$C,0)))</f>
        <v>% increase in miles/gal</v>
      </c>
      <c r="P159" s="2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7" t="str">
        <f>IF(ISBLANK(INDEX('Policy Characteristics'!K:K,MATCH($C159,'Policy Characteristics'!$C:$C,0))),"",INDEX('Policy Characteristics'!K:K,MATCH($C159,'Policy Characteristics'!$C:$C,0)))</f>
        <v>transportation-sector-main.html#fuel-econ-std</v>
      </c>
      <c r="R159" s="277" t="str">
        <f>IF(ISBLANK(INDEX('Policy Characteristics'!L:L,MATCH($C159,'Policy Characteristics'!$C:$C,0))),"",INDEX('Policy Characteristics'!L:L,MATCH($C159,'Policy Characteristics'!$C:$C,0)))</f>
        <v>fuel-economy-standard.html</v>
      </c>
    </row>
    <row r="160" spans="1:18" x14ac:dyDescent="0.25">
      <c r="A160" s="277" t="str">
        <f>IF(ISBLANK(INDEX('Policy Characteristics'!A:A,MATCH($C160,'Policy Characteristics'!$C:$C,0))),"",INDEX('Policy Characteristics'!A:A,MATCH($C160,'Policy Characteristics'!$C:$C,0)))</f>
        <v>Transportation</v>
      </c>
      <c r="B160" s="286" t="str">
        <f>IF(ISBLANK(INDEX('Policy Characteristics'!B:B,MATCH($C160,'Policy Characteristics'!$C:$C,0))),"",INDEX('Policy Characteristics'!B:B,MATCH($C160,'Policy Characteristics'!$C:$C,0)))</f>
        <v>Fuel Economy Standard</v>
      </c>
      <c r="C160" s="277" t="str">
        <f t="shared" si="7"/>
        <v>Percentage Additional Improvement of Fuel Economy Std</v>
      </c>
      <c r="D160" s="47" t="s">
        <v>43</v>
      </c>
      <c r="E160" s="47" t="s">
        <v>114</v>
      </c>
      <c r="F160" s="47" t="s">
        <v>86</v>
      </c>
      <c r="G160" s="2" t="s">
        <v>148</v>
      </c>
      <c r="H160" s="44">
        <v>373</v>
      </c>
      <c r="I160" s="349" t="s">
        <v>45</v>
      </c>
      <c r="J160" s="278" t="str">
        <f>IF(ISBLANK(INDEX('Policy Characteristics'!D:D,MATCH($C160,'Policy Characteristics'!$C:$C,0))),"",INDEX('Policy Characteristics'!D:D,MATCH($C160,'Policy Characteristics'!$C:$C,0)))</f>
        <v>Vehicle Fuel Economy Standards</v>
      </c>
      <c r="K160" s="277" t="str">
        <f>IF(ISBLANK(INDEX('Policy Characteristics'!E:E,MATCH($C160,'Policy Characteristics'!$C:$C,0))),"",INDEX('Policy Characteristics'!E:E,MATCH($C160,'Policy Characteristics'!$C:$C,0)))</f>
        <v>trans fuel economy standards</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1</v>
      </c>
      <c r="N160" s="285">
        <f>IF(ISBLANK(INDEX('Policy Characteristics'!H:H,MATCH($C160,'Policy Characteristics'!$C:$C,0))),"",INDEX('Policy Characteristics'!H:H,MATCH($C160,'Policy Characteristics'!$C:$C,0)))</f>
        <v>0.01</v>
      </c>
      <c r="O160" s="277" t="str">
        <f>IF(ISBLANK(INDEX('Policy Characteristics'!I:I,MATCH($C160,'Policy Characteristics'!$C:$C,0))),"",INDEX('Policy Characteristics'!I:I,MATCH($C160,'Policy Characteristics'!$C:$C,0)))</f>
        <v>% increase in miles/gal</v>
      </c>
      <c r="P160" s="277"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7" t="str">
        <f>IF(ISBLANK(INDEX('Policy Characteristics'!K:K,MATCH($C160,'Policy Characteristics'!$C:$C,0))),"",INDEX('Policy Characteristics'!K:K,MATCH($C160,'Policy Characteristics'!$C:$C,0)))</f>
        <v>transportation-sector-main.html#fuel-econ-std</v>
      </c>
      <c r="R160" s="277" t="str">
        <f>IF(ISBLANK(INDEX('Policy Characteristics'!L:L,MATCH($C160,'Policy Characteristics'!$C:$C,0))),"",INDEX('Policy Characteristics'!L:L,MATCH($C160,'Policy Characteristics'!$C:$C,0)))</f>
        <v>fuel-economy-standard.html</v>
      </c>
    </row>
    <row r="161" spans="1:18" s="2" customFormat="1" x14ac:dyDescent="0.25">
      <c r="A161" s="277" t="str">
        <f>IF(ISBLANK(INDEX('Policy Characteristics'!A:A,MATCH($C161,'Policy Characteristics'!$C:$C,0))),"",INDEX('Policy Characteristics'!A:A,MATCH($C161,'Policy Characteristics'!$C:$C,0)))</f>
        <v>Transportation</v>
      </c>
      <c r="B161" s="286" t="str">
        <f>IF(ISBLANK(INDEX('Policy Characteristics'!B:B,MATCH($C161,'Policy Characteristics'!$C:$C,0))),"",INDEX('Policy Characteristics'!B:B,MATCH($C161,'Policy Characteristics'!$C:$C,0)))</f>
        <v>Low Carbon Fuel Standard</v>
      </c>
      <c r="C161" s="341" t="s">
        <v>481</v>
      </c>
      <c r="D161" s="47"/>
      <c r="E161" s="47"/>
      <c r="F161" s="47"/>
      <c r="G161" s="47"/>
      <c r="H161" s="49">
        <v>190</v>
      </c>
      <c r="I161" s="348" t="s">
        <v>44</v>
      </c>
      <c r="J161" s="278" t="str">
        <f>IF(ISBLANK(INDEX('Policy Characteristics'!D:D,MATCH($C161,'Policy Characteristics'!$C:$C,0))),"",INDEX('Policy Characteristics'!D:D,MATCH($C161,'Policy Characteristics'!$C:$C,0)))</f>
        <v>Low Carbon Fuel Standard</v>
      </c>
      <c r="K161" s="277" t="str">
        <f>IF(ISBLANK(INDEX('Policy Characteristics'!E:E,MATCH($C161,'Policy Characteristics'!$C:$C,0))),"",INDEX('Policy Characteristics'!E:E,MATCH($C161,'Policy Characteristics'!$C:$C,0)))</f>
        <v>trans LCFS</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1</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reduction in carbon emissions</v>
      </c>
      <c r="P161" s="277"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7" t="str">
        <f>IF(ISBLANK(INDEX('Policy Characteristics'!K:K,MATCH($C161,'Policy Characteristics'!$C:$C,0))),"",INDEX('Policy Characteristics'!K:K,MATCH($C161,'Policy Characteristics'!$C:$C,0)))</f>
        <v>transportation-sector-main.html#lcfs</v>
      </c>
      <c r="R161" s="277" t="str">
        <f>IF(ISBLANK(INDEX('Policy Characteristics'!L:L,MATCH($C161,'Policy Characteristics'!$C:$C,0))),"",INDEX('Policy Characteristics'!L:L,MATCH($C161,'Policy Characteristics'!$C:$C,0)))</f>
        <v>low-carbon-fuel-standard.html</v>
      </c>
    </row>
    <row r="162" spans="1:18" x14ac:dyDescent="0.25">
      <c r="A162" s="277" t="str">
        <f>IF(ISBLANK(INDEX('Policy Characteristics'!A:A,MATCH($C162,'Policy Characteristics'!$C:$C,0))),"",INDEX('Policy Characteristics'!A:A,MATCH($C162,'Policy Characteristics'!$C:$C,0)))</f>
        <v>Transportation</v>
      </c>
      <c r="B162" s="286" t="str">
        <f>IF(ISBLANK(INDEX('Policy Characteristics'!B:B,MATCH($C162,'Policy Characteristics'!$C:$C,0))),"",INDEX('Policy Characteristics'!B:B,MATCH($C162,'Policy Characteristics'!$C:$C,0)))</f>
        <v>Mode Shifting</v>
      </c>
      <c r="C162" t="s">
        <v>3038</v>
      </c>
      <c r="D162" s="47" t="s">
        <v>46</v>
      </c>
      <c r="E162" s="47" t="s">
        <v>38</v>
      </c>
      <c r="F162" s="47" t="s">
        <v>85</v>
      </c>
      <c r="G162" s="2" t="s">
        <v>3387</v>
      </c>
      <c r="H162" s="44">
        <v>848</v>
      </c>
      <c r="I162" s="348" t="s">
        <v>44</v>
      </c>
      <c r="J162" s="278" t="str">
        <f>IF(ISBLANK(INDEX('Policy Characteristics'!D:D,MATCH($C162,'Policy Characteristics'!$C:$C,0))),"",INDEX('Policy Characteristics'!D:D,MATCH($C162,'Policy Characteristics'!$C:$C,0)))</f>
        <v>Mode Shifting</v>
      </c>
      <c r="K162" s="277" t="str">
        <f>IF(ISBLANK(INDEX('Policy Characteristics'!E:E,MATCH($C162,'Policy Characteristics'!$C:$C,0))),"",INDEX('Policy Characteristics'!E:E,MATCH($C162,'Policy Characteristics'!$C:$C,0)))</f>
        <v>trans mode shifting</v>
      </c>
      <c r="L162" s="285">
        <f>IF(ISBLANK(INDEX('Policy Characteristics'!F:F,MATCH($C162,'Policy Characteristics'!$C:$C,0))),"",INDEX('Policy Characteristics'!F:F,MATCH($C162,'Policy Characteristics'!$C:$C,0)))</f>
        <v>0</v>
      </c>
      <c r="M162" s="285">
        <f>IF(ISBLANK(INDEX('Policy Characteristics'!G:G,MATCH($C162,'Policy Characteristics'!$C:$C,0))),"",INDEX('Policy Characteristics'!G:G,MATCH($C162,'Policy Characteristics'!$C:$C,0)))</f>
        <v>0.26</v>
      </c>
      <c r="N162" s="285">
        <f>IF(ISBLANK(INDEX('Policy Characteristics'!H:H,MATCH($C162,'Policy Characteristics'!$C:$C,0))),"",INDEX('Policy Characteristics'!H:H,MATCH($C162,'Policy Characteristics'!$C:$C,0)))</f>
        <v>0.01</v>
      </c>
      <c r="O162" s="277" t="str">
        <f>IF(ISBLANK(INDEX('Policy Characteristics'!I:I,MATCH($C162,'Policy Characteristics'!$C:$C,0))),"",INDEX('Policy Characteristics'!I:I,MATCH($C162,'Policy Characteristics'!$C:$C,0)))</f>
        <v>% of trips shifted</v>
      </c>
      <c r="P162" s="2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7" t="str">
        <f>IF(ISBLANK(INDEX('Policy Characteristics'!K:K,MATCH($C162,'Policy Characteristics'!$C:$C,0))),"",INDEX('Policy Characteristics'!K:K,MATCH($C162,'Policy Characteristics'!$C:$C,0)))</f>
        <v>transportation-sector-main.html#tdm</v>
      </c>
      <c r="R162" s="277" t="str">
        <f>IF(ISBLANK(INDEX('Policy Characteristics'!L:L,MATCH($C162,'Policy Characteristics'!$C:$C,0))),"",INDEX('Policy Characteristics'!L:L,MATCH($C162,'Policy Characteristics'!$C:$C,0)))</f>
        <v>transportation-demand-management.html</v>
      </c>
    </row>
    <row r="163" spans="1:18" x14ac:dyDescent="0.25">
      <c r="A163" s="277" t="str">
        <f>IF(ISBLANK(INDEX('Policy Characteristics'!A:A,MATCH($C163,'Policy Characteristics'!$C:$C,0))),"",INDEX('Policy Characteristics'!A:A,MATCH($C163,'Policy Characteristics'!$C:$C,0)))</f>
        <v>Transportation</v>
      </c>
      <c r="B163" s="286" t="str">
        <f>IF(ISBLANK(INDEX('Policy Characteristics'!B:B,MATCH($C163,'Policy Characteristics'!$C:$C,0))),"",INDEX('Policy Characteristics'!B:B,MATCH($C163,'Policy Characteristics'!$C:$C,0)))</f>
        <v>Mode Shifting</v>
      </c>
      <c r="C163" s="277" t="str">
        <f t="shared" ref="C163:C173" si="8">C$162</f>
        <v>Percent of Travel Demand Shifted to Other Modes or Eliminated</v>
      </c>
      <c r="D163" s="47" t="s">
        <v>46</v>
      </c>
      <c r="E163" s="47" t="s">
        <v>39</v>
      </c>
      <c r="F163" s="47" t="s">
        <v>85</v>
      </c>
      <c r="G163" s="2" t="s">
        <v>2369</v>
      </c>
      <c r="H163" s="44">
        <v>849</v>
      </c>
      <c r="I163" s="349" t="s">
        <v>45</v>
      </c>
      <c r="J163" s="278" t="str">
        <f>IF(ISBLANK(INDEX('Policy Characteristics'!D:D,MATCH($C163,'Policy Characteristics'!$C:$C,0))),"",INDEX('Policy Characteristics'!D:D,MATCH($C163,'Policy Characteristics'!$C:$C,0)))</f>
        <v>Mode Shifting</v>
      </c>
      <c r="K163" s="277" t="str">
        <f>IF(ISBLANK(INDEX('Policy Characteristics'!E:E,MATCH($C163,'Policy Characteristics'!$C:$C,0))),"",INDEX('Policy Characteristics'!E:E,MATCH($C163,'Policy Characteristics'!$C:$C,0)))</f>
        <v>trans mode shifting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0.26</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trips shifted</v>
      </c>
      <c r="P163" s="2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7" t="str">
        <f>IF(ISBLANK(INDEX('Policy Characteristics'!K:K,MATCH($C163,'Policy Characteristics'!$C:$C,0))),"",INDEX('Policy Characteristics'!K:K,MATCH($C163,'Policy Characteristics'!$C:$C,0)))</f>
        <v>transportation-sector-main.html#tdm</v>
      </c>
      <c r="R163" s="277" t="str">
        <f>IF(ISBLANK(INDEX('Policy Characteristics'!L:L,MATCH($C163,'Policy Characteristics'!$C:$C,0))),"",INDEX('Policy Characteristics'!L:L,MATCH($C163,'Policy Characteristics'!$C:$C,0)))</f>
        <v>transportation-demand-management.html</v>
      </c>
    </row>
    <row r="164" spans="1:18" x14ac:dyDescent="0.25">
      <c r="A164" s="277" t="str">
        <f>IF(ISBLANK(INDEX('Policy Characteristics'!A:A,MATCH($C164,'Policy Characteristics'!$C:$C,0))),"",INDEX('Policy Characteristics'!A:A,MATCH($C164,'Policy Characteristics'!$C:$C,0)))</f>
        <v>Transportation</v>
      </c>
      <c r="B164" s="286" t="str">
        <f>IF(ISBLANK(INDEX('Policy Characteristics'!B:B,MATCH($C164,'Policy Characteristics'!$C:$C,0))),"",INDEX('Policy Characteristics'!B:B,MATCH($C164,'Policy Characteristics'!$C:$C,0)))</f>
        <v>Mode Shifting</v>
      </c>
      <c r="C164" s="277" t="str">
        <f t="shared" si="8"/>
        <v>Percent of Travel Demand Shifted to Other Modes or Eliminated</v>
      </c>
      <c r="D164" s="47" t="s">
        <v>46</v>
      </c>
      <c r="E164" s="47" t="s">
        <v>40</v>
      </c>
      <c r="F164" s="47" t="s">
        <v>85</v>
      </c>
      <c r="G164" s="2" t="s">
        <v>3384</v>
      </c>
      <c r="H164" s="44">
        <v>850</v>
      </c>
      <c r="I164" s="348" t="s">
        <v>44</v>
      </c>
      <c r="J164" s="278" t="str">
        <f>IF(ISBLANK(INDEX('Policy Characteristics'!D:D,MATCH($C164,'Policy Characteristics'!$C:$C,0))),"",INDEX('Policy Characteristics'!D:D,MATCH($C164,'Policy Characteristics'!$C:$C,0)))</f>
        <v>Mode Shifting</v>
      </c>
      <c r="K164" s="277" t="str">
        <f>IF(ISBLANK(INDEX('Policy Characteristics'!E:E,MATCH($C164,'Policy Characteristics'!$C:$C,0))),"",INDEX('Policy Characteristics'!E:E,MATCH($C164,'Policy Characteristics'!$C:$C,0)))</f>
        <v>trans mode shifting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0.26</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trips shifted</v>
      </c>
      <c r="P164" s="2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7" t="str">
        <f>IF(ISBLANK(INDEX('Policy Characteristics'!K:K,MATCH($C164,'Policy Characteristics'!$C:$C,0))),"",INDEX('Policy Characteristics'!K:K,MATCH($C164,'Policy Characteristics'!$C:$C,0)))</f>
        <v>transportation-sector-main.html#tdm</v>
      </c>
      <c r="R164" s="277" t="str">
        <f>IF(ISBLANK(INDEX('Policy Characteristics'!L:L,MATCH($C164,'Policy Characteristics'!$C:$C,0))),"",INDEX('Policy Characteristics'!L:L,MATCH($C164,'Policy Characteristics'!$C:$C,0)))</f>
        <v>transportation-demand-management.html</v>
      </c>
    </row>
    <row r="165" spans="1:18" x14ac:dyDescent="0.25">
      <c r="A165" s="277" t="str">
        <f>IF(ISBLANK(INDEX('Policy Characteristics'!A:A,MATCH($C165,'Policy Characteristics'!$C:$C,0))),"",INDEX('Policy Characteristics'!A:A,MATCH($C165,'Policy Characteristics'!$C:$C,0)))</f>
        <v>Transportation</v>
      </c>
      <c r="B165" s="286" t="str">
        <f>IF(ISBLANK(INDEX('Policy Characteristics'!B:B,MATCH($C165,'Policy Characteristics'!$C:$C,0))),"",INDEX('Policy Characteristics'!B:B,MATCH($C165,'Policy Characteristics'!$C:$C,0)))</f>
        <v>Mode Shifting</v>
      </c>
      <c r="C165" s="277" t="str">
        <f t="shared" si="8"/>
        <v>Percent of Travel Demand Shifted to Other Modes or Eliminated</v>
      </c>
      <c r="D165" s="47" t="s">
        <v>46</v>
      </c>
      <c r="E165" s="47" t="s">
        <v>41</v>
      </c>
      <c r="F165" s="47" t="s">
        <v>85</v>
      </c>
      <c r="G165" s="47" t="s">
        <v>87</v>
      </c>
      <c r="H165" s="44">
        <v>851</v>
      </c>
      <c r="I165" s="349" t="s">
        <v>45</v>
      </c>
      <c r="J165" s="278" t="str">
        <f>IF(ISBLANK(INDEX('Policy Characteristics'!D:D,MATCH($C165,'Policy Characteristics'!$C:$C,0))),"",INDEX('Policy Characteristics'!D:D,MATCH($C165,'Policy Characteristics'!$C:$C,0)))</f>
        <v>Mode Shifting</v>
      </c>
      <c r="K165" s="277" t="str">
        <f>IF(ISBLANK(INDEX('Policy Characteristics'!E:E,MATCH($C165,'Policy Characteristics'!$C:$C,0))),"",INDEX('Policy Characteristics'!E:E,MATCH($C165,'Policy Characteristics'!$C:$C,0)))</f>
        <v>trans mode shifting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0.26</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trips shifted</v>
      </c>
      <c r="P165" s="2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7" t="str">
        <f>IF(ISBLANK(INDEX('Policy Characteristics'!K:K,MATCH($C165,'Policy Characteristics'!$C:$C,0))),"",INDEX('Policy Characteristics'!K:K,MATCH($C165,'Policy Characteristics'!$C:$C,0)))</f>
        <v>transportation-sector-main.html#tdm</v>
      </c>
      <c r="R165" s="277" t="str">
        <f>IF(ISBLANK(INDEX('Policy Characteristics'!L:L,MATCH($C165,'Policy Characteristics'!$C:$C,0))),"",INDEX('Policy Characteristics'!L:L,MATCH($C165,'Policy Characteristics'!$C:$C,0)))</f>
        <v>transportation-demand-management.html</v>
      </c>
    </row>
    <row r="166" spans="1:18" x14ac:dyDescent="0.25">
      <c r="A166" s="277" t="str">
        <f>IF(ISBLANK(INDEX('Policy Characteristics'!A:A,MATCH($C166,'Policy Characteristics'!$C:$C,0))),"",INDEX('Policy Characteristics'!A:A,MATCH($C166,'Policy Characteristics'!$C:$C,0)))</f>
        <v>Transportation</v>
      </c>
      <c r="B166" s="286" t="str">
        <f>IF(ISBLANK(INDEX('Policy Characteristics'!B:B,MATCH($C166,'Policy Characteristics'!$C:$C,0))),"",INDEX('Policy Characteristics'!B:B,MATCH($C166,'Policy Characteristics'!$C:$C,0)))</f>
        <v>Mode Shifting</v>
      </c>
      <c r="C166" s="277" t="str">
        <f t="shared" si="8"/>
        <v>Percent of Travel Demand Shifted to Other Modes or Eliminated</v>
      </c>
      <c r="D166" s="47" t="s">
        <v>46</v>
      </c>
      <c r="E166" s="47" t="s">
        <v>42</v>
      </c>
      <c r="F166" s="47" t="s">
        <v>85</v>
      </c>
      <c r="G166" s="2" t="s">
        <v>3385</v>
      </c>
      <c r="H166" s="44">
        <v>852</v>
      </c>
      <c r="I166" s="349" t="s">
        <v>45</v>
      </c>
      <c r="J166" s="278" t="str">
        <f>IF(ISBLANK(INDEX('Policy Characteristics'!D:D,MATCH($C166,'Policy Characteristics'!$C:$C,0))),"",INDEX('Policy Characteristics'!D:D,MATCH($C166,'Policy Characteristics'!$C:$C,0)))</f>
        <v>Mode Shifting</v>
      </c>
      <c r="K166" s="277" t="str">
        <f>IF(ISBLANK(INDEX('Policy Characteristics'!E:E,MATCH($C166,'Policy Characteristics'!$C:$C,0))),"",INDEX('Policy Characteristics'!E:E,MATCH($C166,'Policy Characteristics'!$C:$C,0)))</f>
        <v>trans mode shifting</v>
      </c>
      <c r="L166" s="285">
        <f>IF(ISBLANK(INDEX('Policy Characteristics'!F:F,MATCH($C166,'Policy Characteristics'!$C:$C,0))),"",INDEX('Policy Characteristics'!F:F,MATCH($C166,'Policy Characteristics'!$C:$C,0)))</f>
        <v>0</v>
      </c>
      <c r="M166" s="285">
        <f>IF(ISBLANK(INDEX('Policy Characteristics'!G:G,MATCH($C166,'Policy Characteristics'!$C:$C,0))),"",INDEX('Policy Characteristics'!G:G,MATCH($C166,'Policy Characteristics'!$C:$C,0)))</f>
        <v>0.26</v>
      </c>
      <c r="N166" s="285">
        <f>IF(ISBLANK(INDEX('Policy Characteristics'!H:H,MATCH($C166,'Policy Characteristics'!$C:$C,0))),"",INDEX('Policy Characteristics'!H:H,MATCH($C166,'Policy Characteristics'!$C:$C,0)))</f>
        <v>0.01</v>
      </c>
      <c r="O166" s="277" t="str">
        <f>IF(ISBLANK(INDEX('Policy Characteristics'!I:I,MATCH($C166,'Policy Characteristics'!$C:$C,0))),"",INDEX('Policy Characteristics'!I:I,MATCH($C166,'Policy Characteristics'!$C:$C,0)))</f>
        <v>% of trips shifted</v>
      </c>
      <c r="P166" s="2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7" t="str">
        <f>IF(ISBLANK(INDEX('Policy Characteristics'!K:K,MATCH($C166,'Policy Characteristics'!$C:$C,0))),"",INDEX('Policy Characteristics'!K:K,MATCH($C166,'Policy Characteristics'!$C:$C,0)))</f>
        <v>transportation-sector-main.html#tdm</v>
      </c>
      <c r="R166" s="277" t="str">
        <f>IF(ISBLANK(INDEX('Policy Characteristics'!L:L,MATCH($C166,'Policy Characteristics'!$C:$C,0))),"",INDEX('Policy Characteristics'!L:L,MATCH($C166,'Policy Characteristics'!$C:$C,0)))</f>
        <v>transportation-demand-management.html</v>
      </c>
    </row>
    <row r="167" spans="1:18" x14ac:dyDescent="0.25">
      <c r="A167" s="277" t="str">
        <f>IF(ISBLANK(INDEX('Policy Characteristics'!A:A,MATCH($C167,'Policy Characteristics'!$C:$C,0))),"",INDEX('Policy Characteristics'!A:A,MATCH($C167,'Policy Characteristics'!$C:$C,0)))</f>
        <v>Transportation</v>
      </c>
      <c r="B167" s="286" t="str">
        <f>IF(ISBLANK(INDEX('Policy Characteristics'!B:B,MATCH($C167,'Policy Characteristics'!$C:$C,0))),"",INDEX('Policy Characteristics'!B:B,MATCH($C167,'Policy Characteristics'!$C:$C,0)))</f>
        <v>Mode Shifting</v>
      </c>
      <c r="C167" s="277" t="str">
        <f t="shared" si="8"/>
        <v>Percent of Travel Demand Shifted to Other Modes or Eliminated</v>
      </c>
      <c r="D167" s="47" t="s">
        <v>46</v>
      </c>
      <c r="E167" s="47" t="s">
        <v>114</v>
      </c>
      <c r="F167" s="47" t="s">
        <v>85</v>
      </c>
      <c r="G167" s="47" t="s">
        <v>148</v>
      </c>
      <c r="H167" s="44">
        <v>853</v>
      </c>
      <c r="I167" s="349" t="s">
        <v>45</v>
      </c>
      <c r="J167" s="278" t="str">
        <f>IF(ISBLANK(INDEX('Policy Characteristics'!D:D,MATCH($C167,'Policy Characteristics'!$C:$C,0))),"",INDEX('Policy Characteristics'!D:D,MATCH($C167,'Policy Characteristics'!$C:$C,0)))</f>
        <v>Mode Shifting</v>
      </c>
      <c r="K167" s="277" t="str">
        <f>IF(ISBLANK(INDEX('Policy Characteristics'!E:E,MATCH($C167,'Policy Characteristics'!$C:$C,0))),"",INDEX('Policy Characteristics'!E:E,MATCH($C167,'Policy Characteristics'!$C:$C,0)))</f>
        <v>trans mode shifting</v>
      </c>
      <c r="L167" s="285">
        <f>IF(ISBLANK(INDEX('Policy Characteristics'!F:F,MATCH($C167,'Policy Characteristics'!$C:$C,0))),"",INDEX('Policy Characteristics'!F:F,MATCH($C167,'Policy Characteristics'!$C:$C,0)))</f>
        <v>0</v>
      </c>
      <c r="M167" s="285">
        <f>IF(ISBLANK(INDEX('Policy Characteristics'!G:G,MATCH($C167,'Policy Characteristics'!$C:$C,0))),"",INDEX('Policy Characteristics'!G:G,MATCH($C167,'Policy Characteristics'!$C:$C,0)))</f>
        <v>0.26</v>
      </c>
      <c r="N167" s="285">
        <f>IF(ISBLANK(INDEX('Policy Characteristics'!H:H,MATCH($C167,'Policy Characteristics'!$C:$C,0))),"",INDEX('Policy Characteristics'!H:H,MATCH($C167,'Policy Characteristics'!$C:$C,0)))</f>
        <v>0.01</v>
      </c>
      <c r="O167" s="277" t="str">
        <f>IF(ISBLANK(INDEX('Policy Characteristics'!I:I,MATCH($C167,'Policy Characteristics'!$C:$C,0))),"",INDEX('Policy Characteristics'!I:I,MATCH($C167,'Policy Characteristics'!$C:$C,0)))</f>
        <v>% of trips shifted</v>
      </c>
      <c r="P167" s="2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7" t="str">
        <f>IF(ISBLANK(INDEX('Policy Characteristics'!K:K,MATCH($C167,'Policy Characteristics'!$C:$C,0))),"",INDEX('Policy Characteristics'!K:K,MATCH($C167,'Policy Characteristics'!$C:$C,0)))</f>
        <v>transportation-sector-main.html#tdm</v>
      </c>
      <c r="R167" s="277" t="str">
        <f>IF(ISBLANK(INDEX('Policy Characteristics'!L:L,MATCH($C167,'Policy Characteristics'!$C:$C,0))),"",INDEX('Policy Characteristics'!L:L,MATCH($C167,'Policy Characteristics'!$C:$C,0)))</f>
        <v>transportation-demand-management.html</v>
      </c>
    </row>
    <row r="168" spans="1:18" x14ac:dyDescent="0.25">
      <c r="A168" s="277" t="str">
        <f>IF(ISBLANK(INDEX('Policy Characteristics'!A:A,MATCH($C168,'Policy Characteristics'!$C:$C,0))),"",INDEX('Policy Characteristics'!A:A,MATCH($C168,'Policy Characteristics'!$C:$C,0)))</f>
        <v>Transportation</v>
      </c>
      <c r="B168" s="286" t="str">
        <f>IF(ISBLANK(INDEX('Policy Characteristics'!B:B,MATCH($C168,'Policy Characteristics'!$C:$C,0))),"",INDEX('Policy Characteristics'!B:B,MATCH($C168,'Policy Characteristics'!$C:$C,0)))</f>
        <v>Mode Shifting</v>
      </c>
      <c r="C168" s="277" t="str">
        <f t="shared" si="8"/>
        <v>Percent of Travel Demand Shifted to Other Modes or Eliminated</v>
      </c>
      <c r="D168" s="47" t="s">
        <v>43</v>
      </c>
      <c r="E168" s="47" t="s">
        <v>38</v>
      </c>
      <c r="F168" s="47" t="s">
        <v>86</v>
      </c>
      <c r="G168" s="2" t="s">
        <v>3573</v>
      </c>
      <c r="H168" s="44">
        <v>854</v>
      </c>
      <c r="I168" s="349" t="s">
        <v>45</v>
      </c>
      <c r="J168" s="278" t="str">
        <f>IF(ISBLANK(INDEX('Policy Characteristics'!D:D,MATCH($C168,'Policy Characteristics'!$C:$C,0))),"",INDEX('Policy Characteristics'!D:D,MATCH($C168,'Policy Characteristics'!$C:$C,0)))</f>
        <v>Mode Shifting</v>
      </c>
      <c r="K168" s="277" t="str">
        <f>IF(ISBLANK(INDEX('Policy Characteristics'!E:E,MATCH($C168,'Policy Characteristics'!$C:$C,0))),"",INDEX('Policy Characteristics'!E:E,MATCH($C168,'Policy Characteristics'!$C:$C,0)))</f>
        <v>trans mode shifting</v>
      </c>
      <c r="L168" s="285">
        <f>IF(ISBLANK(INDEX('Policy Characteristics'!F:F,MATCH($C168,'Policy Characteristics'!$C:$C,0))),"",INDEX('Policy Characteristics'!F:F,MATCH($C168,'Policy Characteristics'!$C:$C,0)))</f>
        <v>0</v>
      </c>
      <c r="M168" s="285">
        <f>IF(ISBLANK(INDEX('Policy Characteristics'!G:G,MATCH($C168,'Policy Characteristics'!$C:$C,0))),"",INDEX('Policy Characteristics'!G:G,MATCH($C168,'Policy Characteristics'!$C:$C,0)))</f>
        <v>0.26</v>
      </c>
      <c r="N168" s="285">
        <f>IF(ISBLANK(INDEX('Policy Characteristics'!H:H,MATCH($C168,'Policy Characteristics'!$C:$C,0))),"",INDEX('Policy Characteristics'!H:H,MATCH($C168,'Policy Characteristics'!$C:$C,0)))</f>
        <v>0.01</v>
      </c>
      <c r="O168" s="277" t="str">
        <f>IF(ISBLANK(INDEX('Policy Characteristics'!I:I,MATCH($C168,'Policy Characteristics'!$C:$C,0))),"",INDEX('Policy Characteristics'!I:I,MATCH($C168,'Policy Characteristics'!$C:$C,0)))</f>
        <v>% of trips shifted</v>
      </c>
      <c r="P168" s="2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7" t="str">
        <f>IF(ISBLANK(INDEX('Policy Characteristics'!K:K,MATCH($C168,'Policy Characteristics'!$C:$C,0))),"",INDEX('Policy Characteristics'!K:K,MATCH($C168,'Policy Characteristics'!$C:$C,0)))</f>
        <v>transportation-sector-main.html#tdm</v>
      </c>
      <c r="R168" s="277" t="str">
        <f>IF(ISBLANK(INDEX('Policy Characteristics'!L:L,MATCH($C168,'Policy Characteristics'!$C:$C,0))),"",INDEX('Policy Characteristics'!L:L,MATCH($C168,'Policy Characteristics'!$C:$C,0)))</f>
        <v>transportation-demand-management.html</v>
      </c>
    </row>
    <row r="169" spans="1:18" x14ac:dyDescent="0.25">
      <c r="A169" s="277" t="str">
        <f>IF(ISBLANK(INDEX('Policy Characteristics'!A:A,MATCH($C169,'Policy Characteristics'!$C:$C,0))),"",INDEX('Policy Characteristics'!A:A,MATCH($C169,'Policy Characteristics'!$C:$C,0)))</f>
        <v>Transportation</v>
      </c>
      <c r="B169" s="286" t="str">
        <f>IF(ISBLANK(INDEX('Policy Characteristics'!B:B,MATCH($C169,'Policy Characteristics'!$C:$C,0))),"",INDEX('Policy Characteristics'!B:B,MATCH($C169,'Policy Characteristics'!$C:$C,0)))</f>
        <v>Mode Shifting</v>
      </c>
      <c r="C169" s="277" t="str">
        <f t="shared" si="8"/>
        <v>Percent of Travel Demand Shifted to Other Modes or Eliminated</v>
      </c>
      <c r="D169" s="47" t="s">
        <v>43</v>
      </c>
      <c r="E169" s="47" t="s">
        <v>39</v>
      </c>
      <c r="F169" s="47" t="s">
        <v>86</v>
      </c>
      <c r="G169" s="2" t="s">
        <v>3568</v>
      </c>
      <c r="H169" s="44">
        <v>855</v>
      </c>
      <c r="I169" s="348" t="s">
        <v>44</v>
      </c>
      <c r="J169" s="278" t="str">
        <f>IF(ISBLANK(INDEX('Policy Characteristics'!D:D,MATCH($C169,'Policy Characteristics'!$C:$C,0))),"",INDEX('Policy Characteristics'!D:D,MATCH($C169,'Policy Characteristics'!$C:$C,0)))</f>
        <v>Mode Shifting</v>
      </c>
      <c r="K169" s="277" t="str">
        <f>IF(ISBLANK(INDEX('Policy Characteristics'!E:E,MATCH($C169,'Policy Characteristics'!$C:$C,0))),"",INDEX('Policy Characteristics'!E:E,MATCH($C169,'Policy Characteristics'!$C:$C,0)))</f>
        <v>trans mode shifting</v>
      </c>
      <c r="L169" s="285">
        <f>IF(ISBLANK(INDEX('Policy Characteristics'!F:F,MATCH($C169,'Policy Characteristics'!$C:$C,0))),"",INDEX('Policy Characteristics'!F:F,MATCH($C169,'Policy Characteristics'!$C:$C,0)))</f>
        <v>0</v>
      </c>
      <c r="M169" s="285">
        <f>IF(ISBLANK(INDEX('Policy Characteristics'!G:G,MATCH($C169,'Policy Characteristics'!$C:$C,0))),"",INDEX('Policy Characteristics'!G:G,MATCH($C169,'Policy Characteristics'!$C:$C,0)))</f>
        <v>0.26</v>
      </c>
      <c r="N169" s="285">
        <f>IF(ISBLANK(INDEX('Policy Characteristics'!H:H,MATCH($C169,'Policy Characteristics'!$C:$C,0))),"",INDEX('Policy Characteristics'!H:H,MATCH($C169,'Policy Characteristics'!$C:$C,0)))</f>
        <v>0.01</v>
      </c>
      <c r="O169" s="277" t="str">
        <f>IF(ISBLANK(INDEX('Policy Characteristics'!I:I,MATCH($C169,'Policy Characteristics'!$C:$C,0))),"",INDEX('Policy Characteristics'!I:I,MATCH($C169,'Policy Characteristics'!$C:$C,0)))</f>
        <v>% of trips shifted</v>
      </c>
      <c r="P169" s="2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7" t="str">
        <f>IF(ISBLANK(INDEX('Policy Characteristics'!K:K,MATCH($C169,'Policy Characteristics'!$C:$C,0))),"",INDEX('Policy Characteristics'!K:K,MATCH($C169,'Policy Characteristics'!$C:$C,0)))</f>
        <v>transportation-sector-main.html#tdm</v>
      </c>
      <c r="R169" s="277" t="str">
        <f>IF(ISBLANK(INDEX('Policy Characteristics'!L:L,MATCH($C169,'Policy Characteristics'!$C:$C,0))),"",INDEX('Policy Characteristics'!L:L,MATCH($C169,'Policy Characteristics'!$C:$C,0)))</f>
        <v>transportation-demand-management.html</v>
      </c>
    </row>
    <row r="170" spans="1:18" x14ac:dyDescent="0.25">
      <c r="A170" s="277" t="str">
        <f>IF(ISBLANK(INDEX('Policy Characteristics'!A:A,MATCH($C170,'Policy Characteristics'!$C:$C,0))),"",INDEX('Policy Characteristics'!A:A,MATCH($C170,'Policy Characteristics'!$C:$C,0)))</f>
        <v>Transportation</v>
      </c>
      <c r="B170" s="286" t="str">
        <f>IF(ISBLANK(INDEX('Policy Characteristics'!B:B,MATCH($C170,'Policy Characteristics'!$C:$C,0))),"",INDEX('Policy Characteristics'!B:B,MATCH($C170,'Policy Characteristics'!$C:$C,0)))</f>
        <v>Mode Shifting</v>
      </c>
      <c r="C170" s="277" t="str">
        <f t="shared" si="8"/>
        <v>Percent of Travel Demand Shifted to Other Modes or Eliminated</v>
      </c>
      <c r="D170" s="47" t="s">
        <v>43</v>
      </c>
      <c r="E170" s="47" t="s">
        <v>40</v>
      </c>
      <c r="F170" s="47" t="s">
        <v>86</v>
      </c>
      <c r="G170" s="2" t="s">
        <v>3384</v>
      </c>
      <c r="H170" s="44">
        <v>856</v>
      </c>
      <c r="I170" s="349" t="s">
        <v>45</v>
      </c>
      <c r="J170" s="278" t="str">
        <f>IF(ISBLANK(INDEX('Policy Characteristics'!D:D,MATCH($C170,'Policy Characteristics'!$C:$C,0))),"",INDEX('Policy Characteristics'!D:D,MATCH($C170,'Policy Characteristics'!$C:$C,0)))</f>
        <v>Mode Shifting</v>
      </c>
      <c r="K170" s="277" t="str">
        <f>IF(ISBLANK(INDEX('Policy Characteristics'!E:E,MATCH($C170,'Policy Characteristics'!$C:$C,0))),"",INDEX('Policy Characteristics'!E:E,MATCH($C170,'Policy Characteristics'!$C:$C,0)))</f>
        <v>trans mode shifting</v>
      </c>
      <c r="L170" s="285">
        <f>IF(ISBLANK(INDEX('Policy Characteristics'!F:F,MATCH($C170,'Policy Characteristics'!$C:$C,0))),"",INDEX('Policy Characteristics'!F:F,MATCH($C170,'Policy Characteristics'!$C:$C,0)))</f>
        <v>0</v>
      </c>
      <c r="M170" s="285">
        <f>IF(ISBLANK(INDEX('Policy Characteristics'!G:G,MATCH($C170,'Policy Characteristics'!$C:$C,0))),"",INDEX('Policy Characteristics'!G:G,MATCH($C170,'Policy Characteristics'!$C:$C,0)))</f>
        <v>0.26</v>
      </c>
      <c r="N170" s="285">
        <f>IF(ISBLANK(INDEX('Policy Characteristics'!H:H,MATCH($C170,'Policy Characteristics'!$C:$C,0))),"",INDEX('Policy Characteristics'!H:H,MATCH($C170,'Policy Characteristics'!$C:$C,0)))</f>
        <v>0.01</v>
      </c>
      <c r="O170" s="277" t="str">
        <f>IF(ISBLANK(INDEX('Policy Characteristics'!I:I,MATCH($C170,'Policy Characteristics'!$C:$C,0))),"",INDEX('Policy Characteristics'!I:I,MATCH($C170,'Policy Characteristics'!$C:$C,0)))</f>
        <v>% of trips shifted</v>
      </c>
      <c r="P170" s="2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7" t="str">
        <f>IF(ISBLANK(INDEX('Policy Characteristics'!K:K,MATCH($C170,'Policy Characteristics'!$C:$C,0))),"",INDEX('Policy Characteristics'!K:K,MATCH($C170,'Policy Characteristics'!$C:$C,0)))</f>
        <v>transportation-sector-main.html#tdm</v>
      </c>
      <c r="R170" s="277" t="str">
        <f>IF(ISBLANK(INDEX('Policy Characteristics'!L:L,MATCH($C170,'Policy Characteristics'!$C:$C,0))),"",INDEX('Policy Characteristics'!L:L,MATCH($C170,'Policy Characteristics'!$C:$C,0)))</f>
        <v>transportation-demand-management.html</v>
      </c>
    </row>
    <row r="171" spans="1:18" x14ac:dyDescent="0.25">
      <c r="A171" s="277" t="str">
        <f>IF(ISBLANK(INDEX('Policy Characteristics'!A:A,MATCH($C171,'Policy Characteristics'!$C:$C,0))),"",INDEX('Policy Characteristics'!A:A,MATCH($C171,'Policy Characteristics'!$C:$C,0)))</f>
        <v>Transportation</v>
      </c>
      <c r="B171" s="286" t="str">
        <f>IF(ISBLANK(INDEX('Policy Characteristics'!B:B,MATCH($C171,'Policy Characteristics'!$C:$C,0))),"",INDEX('Policy Characteristics'!B:B,MATCH($C171,'Policy Characteristics'!$C:$C,0)))</f>
        <v>Mode Shifting</v>
      </c>
      <c r="C171" s="277" t="str">
        <f t="shared" si="8"/>
        <v>Percent of Travel Demand Shifted to Other Modes or Eliminated</v>
      </c>
      <c r="D171" s="47" t="s">
        <v>43</v>
      </c>
      <c r="E171" s="47" t="s">
        <v>41</v>
      </c>
      <c r="F171" s="47" t="s">
        <v>86</v>
      </c>
      <c r="G171" s="47" t="s">
        <v>87</v>
      </c>
      <c r="H171" s="44">
        <v>857</v>
      </c>
      <c r="I171" s="349" t="s">
        <v>45</v>
      </c>
      <c r="J171" s="278" t="str">
        <f>IF(ISBLANK(INDEX('Policy Characteristics'!D:D,MATCH($C171,'Policy Characteristics'!$C:$C,0))),"",INDEX('Policy Characteristics'!D:D,MATCH($C171,'Policy Characteristics'!$C:$C,0)))</f>
        <v>Mode Shifting</v>
      </c>
      <c r="K171" s="277" t="str">
        <f>IF(ISBLANK(INDEX('Policy Characteristics'!E:E,MATCH($C171,'Policy Characteristics'!$C:$C,0))),"",INDEX('Policy Characteristics'!E:E,MATCH($C171,'Policy Characteristics'!$C:$C,0)))</f>
        <v>trans mode shifting</v>
      </c>
      <c r="L171" s="285">
        <f>IF(ISBLANK(INDEX('Policy Characteristics'!F:F,MATCH($C171,'Policy Characteristics'!$C:$C,0))),"",INDEX('Policy Characteristics'!F:F,MATCH($C171,'Policy Characteristics'!$C:$C,0)))</f>
        <v>0</v>
      </c>
      <c r="M171" s="285">
        <f>IF(ISBLANK(INDEX('Policy Characteristics'!G:G,MATCH($C171,'Policy Characteristics'!$C:$C,0))),"",INDEX('Policy Characteristics'!G:G,MATCH($C171,'Policy Characteristics'!$C:$C,0)))</f>
        <v>0.26</v>
      </c>
      <c r="N171" s="285">
        <f>IF(ISBLANK(INDEX('Policy Characteristics'!H:H,MATCH($C171,'Policy Characteristics'!$C:$C,0))),"",INDEX('Policy Characteristics'!H:H,MATCH($C171,'Policy Characteristics'!$C:$C,0)))</f>
        <v>0.01</v>
      </c>
      <c r="O171" s="277" t="str">
        <f>IF(ISBLANK(INDEX('Policy Characteristics'!I:I,MATCH($C171,'Policy Characteristics'!$C:$C,0))),"",INDEX('Policy Characteristics'!I:I,MATCH($C171,'Policy Characteristics'!$C:$C,0)))</f>
        <v>% of trips shifted</v>
      </c>
      <c r="P171" s="2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7" t="str">
        <f>IF(ISBLANK(INDEX('Policy Characteristics'!K:K,MATCH($C171,'Policy Characteristics'!$C:$C,0))),"",INDEX('Policy Characteristics'!K:K,MATCH($C171,'Policy Characteristics'!$C:$C,0)))</f>
        <v>transportation-sector-main.html#tdm</v>
      </c>
      <c r="R171" s="277" t="str">
        <f>IF(ISBLANK(INDEX('Policy Characteristics'!L:L,MATCH($C171,'Policy Characteristics'!$C:$C,0))),"",INDEX('Policy Characteristics'!L:L,MATCH($C171,'Policy Characteristics'!$C:$C,0)))</f>
        <v>transportation-demand-management.html</v>
      </c>
    </row>
    <row r="172" spans="1:18" x14ac:dyDescent="0.25">
      <c r="A172" s="277" t="str">
        <f>IF(ISBLANK(INDEX('Policy Characteristics'!A:A,MATCH($C172,'Policy Characteristics'!$C:$C,0))),"",INDEX('Policy Characteristics'!A:A,MATCH($C172,'Policy Characteristics'!$C:$C,0)))</f>
        <v>Transportation</v>
      </c>
      <c r="B172" s="286" t="str">
        <f>IF(ISBLANK(INDEX('Policy Characteristics'!B:B,MATCH($C172,'Policy Characteristics'!$C:$C,0))),"",INDEX('Policy Characteristics'!B:B,MATCH($C172,'Policy Characteristics'!$C:$C,0)))</f>
        <v>Mode Shifting</v>
      </c>
      <c r="C172" s="277" t="str">
        <f t="shared" si="8"/>
        <v>Percent of Travel Demand Shifted to Other Modes or Eliminated</v>
      </c>
      <c r="D172" s="47" t="s">
        <v>43</v>
      </c>
      <c r="E172" s="47" t="s">
        <v>42</v>
      </c>
      <c r="F172" s="47" t="s">
        <v>86</v>
      </c>
      <c r="G172" s="2" t="s">
        <v>3386</v>
      </c>
      <c r="H172" s="44">
        <v>858</v>
      </c>
      <c r="I172" s="349" t="s">
        <v>45</v>
      </c>
      <c r="J172" s="278" t="str">
        <f>IF(ISBLANK(INDEX('Policy Characteristics'!D:D,MATCH($C172,'Policy Characteristics'!$C:$C,0))),"",INDEX('Policy Characteristics'!D:D,MATCH($C172,'Policy Characteristics'!$C:$C,0)))</f>
        <v>Mode Shifting</v>
      </c>
      <c r="K172" s="277" t="str">
        <f>IF(ISBLANK(INDEX('Policy Characteristics'!E:E,MATCH($C172,'Policy Characteristics'!$C:$C,0))),"",INDEX('Policy Characteristics'!E:E,MATCH($C172,'Policy Characteristics'!$C:$C,0)))</f>
        <v>trans mode shifting</v>
      </c>
      <c r="L172" s="285">
        <f>IF(ISBLANK(INDEX('Policy Characteristics'!F:F,MATCH($C172,'Policy Characteristics'!$C:$C,0))),"",INDEX('Policy Characteristics'!F:F,MATCH($C172,'Policy Characteristics'!$C:$C,0)))</f>
        <v>0</v>
      </c>
      <c r="M172" s="285">
        <f>IF(ISBLANK(INDEX('Policy Characteristics'!G:G,MATCH($C172,'Policy Characteristics'!$C:$C,0))),"",INDEX('Policy Characteristics'!G:G,MATCH($C172,'Policy Characteristics'!$C:$C,0)))</f>
        <v>0.26</v>
      </c>
      <c r="N172" s="285">
        <f>IF(ISBLANK(INDEX('Policy Characteristics'!H:H,MATCH($C172,'Policy Characteristics'!$C:$C,0))),"",INDEX('Policy Characteristics'!H:H,MATCH($C172,'Policy Characteristics'!$C:$C,0)))</f>
        <v>0.01</v>
      </c>
      <c r="O172" s="277" t="str">
        <f>IF(ISBLANK(INDEX('Policy Characteristics'!I:I,MATCH($C172,'Policy Characteristics'!$C:$C,0))),"",INDEX('Policy Characteristics'!I:I,MATCH($C172,'Policy Characteristics'!$C:$C,0)))</f>
        <v>% of trips shifted</v>
      </c>
      <c r="P172" s="2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7" t="str">
        <f>IF(ISBLANK(INDEX('Policy Characteristics'!K:K,MATCH($C172,'Policy Characteristics'!$C:$C,0))),"",INDEX('Policy Characteristics'!K:K,MATCH($C172,'Policy Characteristics'!$C:$C,0)))</f>
        <v>transportation-sector-main.html#tdm</v>
      </c>
      <c r="R172" s="277" t="str">
        <f>IF(ISBLANK(INDEX('Policy Characteristics'!L:L,MATCH($C172,'Policy Characteristics'!$C:$C,0))),"",INDEX('Policy Characteristics'!L:L,MATCH($C172,'Policy Characteristics'!$C:$C,0)))</f>
        <v>transportation-demand-management.html</v>
      </c>
    </row>
    <row r="173" spans="1:18" x14ac:dyDescent="0.25">
      <c r="A173" s="277" t="str">
        <f>IF(ISBLANK(INDEX('Policy Characteristics'!A:A,MATCH($C173,'Policy Characteristics'!$C:$C,0))),"",INDEX('Policy Characteristics'!A:A,MATCH($C173,'Policy Characteristics'!$C:$C,0)))</f>
        <v>Transportation</v>
      </c>
      <c r="B173" s="286" t="str">
        <f>IF(ISBLANK(INDEX('Policy Characteristics'!B:B,MATCH($C173,'Policy Characteristics'!$C:$C,0))),"",INDEX('Policy Characteristics'!B:B,MATCH($C173,'Policy Characteristics'!$C:$C,0)))</f>
        <v>Mode Shifting</v>
      </c>
      <c r="C173" s="277" t="str">
        <f t="shared" si="8"/>
        <v>Percent of Travel Demand Shifted to Other Modes or Eliminated</v>
      </c>
      <c r="D173" s="47" t="s">
        <v>43</v>
      </c>
      <c r="E173" s="47" t="s">
        <v>114</v>
      </c>
      <c r="F173" s="47" t="s">
        <v>86</v>
      </c>
      <c r="G173" s="47" t="s">
        <v>148</v>
      </c>
      <c r="H173" s="44">
        <v>859</v>
      </c>
      <c r="I173" s="349" t="s">
        <v>45</v>
      </c>
      <c r="J173" s="278" t="str">
        <f>IF(ISBLANK(INDEX('Policy Characteristics'!D:D,MATCH($C173,'Policy Characteristics'!$C:$C,0))),"",INDEX('Policy Characteristics'!D:D,MATCH($C173,'Policy Characteristics'!$C:$C,0)))</f>
        <v>Mode Shifting</v>
      </c>
      <c r="K173" s="277" t="str">
        <f>IF(ISBLANK(INDEX('Policy Characteristics'!E:E,MATCH($C173,'Policy Characteristics'!$C:$C,0))),"",INDEX('Policy Characteristics'!E:E,MATCH($C173,'Policy Characteristics'!$C:$C,0)))</f>
        <v>trans mode shifting</v>
      </c>
      <c r="L173" s="285">
        <f>IF(ISBLANK(INDEX('Policy Characteristics'!F:F,MATCH($C173,'Policy Characteristics'!$C:$C,0))),"",INDEX('Policy Characteristics'!F:F,MATCH($C173,'Policy Characteristics'!$C:$C,0)))</f>
        <v>0</v>
      </c>
      <c r="M173" s="285">
        <f>IF(ISBLANK(INDEX('Policy Characteristics'!G:G,MATCH($C173,'Policy Characteristics'!$C:$C,0))),"",INDEX('Policy Characteristics'!G:G,MATCH($C173,'Policy Characteristics'!$C:$C,0)))</f>
        <v>0.26</v>
      </c>
      <c r="N173" s="285">
        <f>IF(ISBLANK(INDEX('Policy Characteristics'!H:H,MATCH($C173,'Policy Characteristics'!$C:$C,0))),"",INDEX('Policy Characteristics'!H:H,MATCH($C173,'Policy Characteristics'!$C:$C,0)))</f>
        <v>0.01</v>
      </c>
      <c r="O173" s="277" t="str">
        <f>IF(ISBLANK(INDEX('Policy Characteristics'!I:I,MATCH($C173,'Policy Characteristics'!$C:$C,0))),"",INDEX('Policy Characteristics'!I:I,MATCH($C173,'Policy Characteristics'!$C:$C,0)))</f>
        <v>% of trips shifted</v>
      </c>
      <c r="P173" s="2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7" t="str">
        <f>IF(ISBLANK(INDEX('Policy Characteristics'!K:K,MATCH($C173,'Policy Characteristics'!$C:$C,0))),"",INDEX('Policy Characteristics'!K:K,MATCH($C173,'Policy Characteristics'!$C:$C,0)))</f>
        <v>transportation-sector-main.html#tdm</v>
      </c>
      <c r="R173" s="277" t="str">
        <f>IF(ISBLANK(INDEX('Policy Characteristics'!L:L,MATCH($C173,'Policy Characteristics'!$C:$C,0))),"",INDEX('Policy Characteristics'!L:L,MATCH($C173,'Policy Characteristics'!$C:$C,0)))</f>
        <v>transportation-demand-management.html</v>
      </c>
    </row>
    <row r="174" spans="1:18" x14ac:dyDescent="0.25">
      <c r="A174" s="277" t="str">
        <f>IF(ISBLANK(INDEX('Policy Characteristics'!A:A,MATCH($C174,'Policy Characteristics'!$C:$C,0))),"",INDEX('Policy Characteristics'!A:A,MATCH($C174,'Policy Characteristics'!$C:$C,0)))</f>
        <v>Transportation</v>
      </c>
      <c r="B174" s="286" t="str">
        <f>IF(ISBLANK(INDEX('Policy Characteristics'!B:B,MATCH($C174,'Policy Characteristics'!$C:$C,0))),"",INDEX('Policy Characteristics'!B:B,MATCH($C174,'Policy Characteristics'!$C:$C,0)))</f>
        <v>Zero-Emission Vehicle Sales Standard</v>
      </c>
      <c r="C174" s="341" t="s">
        <v>3542</v>
      </c>
      <c r="D174" s="47" t="s">
        <v>46</v>
      </c>
      <c r="E174" s="47" t="s">
        <v>38</v>
      </c>
      <c r="F174" s="47" t="s">
        <v>85</v>
      </c>
      <c r="G174" s="2" t="s">
        <v>3387</v>
      </c>
      <c r="H174" s="49">
        <v>186</v>
      </c>
      <c r="I174" s="348" t="s">
        <v>44</v>
      </c>
      <c r="J174" s="278" t="str">
        <f>IF(ISBLANK(INDEX('Policy Characteristics'!D:D,MATCH($C174,'Policy Characteristics'!$C:$C,0))),"",INDEX('Policy Characteristics'!D:D,MATCH($C174,'Policy Characteristics'!$C:$C,0)))</f>
        <v>ZEV Sales Standard</v>
      </c>
      <c r="K174" s="277" t="str">
        <f>IF(ISBLANK(INDEX('Policy Characteristics'!E:E,MATCH($C174,'Policy Characteristics'!$C:$C,0))),"",INDEX('Policy Characteristics'!E:E,MATCH($C174,'Policy Characteristics'!$C:$C,0)))</f>
        <v>trans ZEV minimum</v>
      </c>
      <c r="L174" s="285">
        <f>IF(ISBLANK(INDEX('Policy Characteristics'!F:F,MATCH($C174,'Policy Characteristics'!$C:$C,0))),"",INDEX('Policy Characteristics'!F:F,MATCH($C174,'Policy Characteristics'!$C:$C,0)))</f>
        <v>0</v>
      </c>
      <c r="M174" s="285">
        <f>IF(ISBLANK(INDEX('Policy Characteristics'!G:G,MATCH($C174,'Policy Characteristics'!$C:$C,0))),"",INDEX('Policy Characteristics'!G:G,MATCH($C174,'Policy Characteristics'!$C:$C,0)))</f>
        <v>1</v>
      </c>
      <c r="N174" s="285">
        <f>IF(ISBLANK(INDEX('Policy Characteristics'!H:H,MATCH($C174,'Policy Characteristics'!$C:$C,0))),"",INDEX('Policy Characteristics'!H:H,MATCH($C174,'Policy Characteristics'!$C:$C,0)))</f>
        <v>0.01</v>
      </c>
      <c r="O174" s="277" t="str">
        <f>IF(ISBLANK(INDEX('Policy Characteristics'!I:I,MATCH($C174,'Policy Characteristics'!$C:$C,0))),"",INDEX('Policy Characteristics'!I:I,MATCH($C174,'Policy Characteristics'!$C:$C,0)))</f>
        <v>% of new vehicles sold</v>
      </c>
      <c r="P174" s="277"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7" t="str">
        <f>IF(ISBLANK(INDEX('Policy Characteristics'!K:K,MATCH($C174,'Policy Characteristics'!$C:$C,0))),"",INDEX('Policy Characteristics'!K:K,MATCH($C174,'Policy Characteristics'!$C:$C,0)))</f>
        <v>transportation-sector-main.html#ev-mandate</v>
      </c>
      <c r="R174" s="277" t="str">
        <f>IF(ISBLANK(INDEX('Policy Characteristics'!L:L,MATCH($C174,'Policy Characteristics'!$C:$C,0))),"",INDEX('Policy Characteristics'!L:L,MATCH($C174,'Policy Characteristics'!$C:$C,0)))</f>
        <v>ev-mandate.html</v>
      </c>
    </row>
    <row r="175" spans="1:18" x14ac:dyDescent="0.25">
      <c r="A175" s="277" t="str">
        <f>IF(ISBLANK(INDEX('Policy Characteristics'!A:A,MATCH($C175,'Policy Characteristics'!$C:$C,0))),"",INDEX('Policy Characteristics'!A:A,MATCH($C175,'Policy Characteristics'!$C:$C,0)))</f>
        <v>Transportation</v>
      </c>
      <c r="B175" s="286" t="str">
        <f>IF(ISBLANK(INDEX('Policy Characteristics'!B:B,MATCH($C175,'Policy Characteristics'!$C:$C,0))),"",INDEX('Policy Characteristics'!B:B,MATCH($C175,'Policy Characteristics'!$C:$C,0)))</f>
        <v>Zero-Emission Vehicle Sales Standard</v>
      </c>
      <c r="C175" s="277" t="str">
        <f>C$174</f>
        <v>Minimum Required ZEV Sales Percentage</v>
      </c>
      <c r="D175" s="2" t="s">
        <v>43</v>
      </c>
      <c r="E175" s="2" t="s">
        <v>38</v>
      </c>
      <c r="F175" s="2" t="s">
        <v>86</v>
      </c>
      <c r="G175" s="2" t="s">
        <v>3573</v>
      </c>
      <c r="H175" s="49">
        <v>203</v>
      </c>
      <c r="I175" s="349" t="s">
        <v>44</v>
      </c>
      <c r="J175" s="278" t="str">
        <f>IF(ISBLANK(INDEX('Policy Characteristics'!D:D,MATCH($C175,'Policy Characteristics'!$C:$C,0))),"",INDEX('Policy Characteristics'!D:D,MATCH($C175,'Policy Characteristics'!$C:$C,0)))</f>
        <v>ZEV Sales Standard</v>
      </c>
      <c r="K175" s="277" t="str">
        <f>IF(ISBLANK(INDEX('Policy Characteristics'!E:E,MATCH($C175,'Policy Characteristics'!$C:$C,0))),"",INDEX('Policy Characteristics'!E:E,MATCH($C175,'Policy Characteristics'!$C:$C,0)))</f>
        <v>trans ZEV minimum</v>
      </c>
      <c r="L175" s="285">
        <f>IF(ISBLANK(INDEX('Policy Characteristics'!F:F,MATCH($C175,'Policy Characteristics'!$C:$C,0))),"",INDEX('Policy Characteristics'!F:F,MATCH($C175,'Policy Characteristics'!$C:$C,0)))</f>
        <v>0</v>
      </c>
      <c r="M175" s="285">
        <f>IF(ISBLANK(INDEX('Policy Characteristics'!G:G,MATCH($C175,'Policy Characteristics'!$C:$C,0))),"",INDEX('Policy Characteristics'!G:G,MATCH($C175,'Policy Characteristics'!$C:$C,0)))</f>
        <v>1</v>
      </c>
      <c r="N175" s="285">
        <f>IF(ISBLANK(INDEX('Policy Characteristics'!H:H,MATCH($C175,'Policy Characteristics'!$C:$C,0))),"",INDEX('Policy Characteristics'!H:H,MATCH($C175,'Policy Characteristics'!$C:$C,0)))</f>
        <v>0.01</v>
      </c>
      <c r="O175" s="277" t="str">
        <f>IF(ISBLANK(INDEX('Policy Characteristics'!I:I,MATCH($C175,'Policy Characteristics'!$C:$C,0))),"",INDEX('Policy Characteristics'!I:I,MATCH($C175,'Policy Characteristics'!$C:$C,0)))</f>
        <v>% of new vehicles sold</v>
      </c>
      <c r="P175" s="277"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7" t="str">
        <f>IF(ISBLANK(INDEX('Policy Characteristics'!K:K,MATCH($C175,'Policy Characteristics'!$C:$C,0))),"",INDEX('Policy Characteristics'!K:K,MATCH($C175,'Policy Characteristics'!$C:$C,0)))</f>
        <v>transportation-sector-main.html#ev-mandate</v>
      </c>
      <c r="R175" s="277" t="str">
        <f>IF(ISBLANK(INDEX('Policy Characteristics'!L:L,MATCH($C175,'Policy Characteristics'!$C:$C,0))),"",INDEX('Policy Characteristics'!L:L,MATCH($C175,'Policy Characteristics'!$C:$C,0)))</f>
        <v>ev-mandate.html</v>
      </c>
    </row>
    <row r="176" spans="1:18" x14ac:dyDescent="0.25">
      <c r="A176" s="277" t="str">
        <f>IF(ISBLANK(INDEX('Policy Characteristics'!A:A,MATCH($C176,'Policy Characteristics'!$C:$C,0))),"",INDEX('Policy Characteristics'!A:A,MATCH($C176,'Policy Characteristics'!$C:$C,0)))</f>
        <v>Transportation</v>
      </c>
      <c r="B176" s="286" t="str">
        <f>IF(ISBLANK(INDEX('Policy Characteristics'!B:B,MATCH($C176,'Policy Characteristics'!$C:$C,0))),"",INDEX('Policy Characteristics'!B:B,MATCH($C176,'Policy Characteristics'!$C:$C,0)))</f>
        <v>Zero-Emission Vehicle Sales Standard</v>
      </c>
      <c r="C176" s="277" t="str">
        <f t="shared" ref="C176:C185" si="9">C$174</f>
        <v>Minimum Required ZEV Sales Percentage</v>
      </c>
      <c r="D176" s="2" t="s">
        <v>46</v>
      </c>
      <c r="E176" s="2" t="s">
        <v>39</v>
      </c>
      <c r="F176" s="2" t="s">
        <v>85</v>
      </c>
      <c r="G176" s="2" t="s">
        <v>2369</v>
      </c>
      <c r="H176" s="49">
        <v>187</v>
      </c>
      <c r="I176" s="348" t="s">
        <v>44</v>
      </c>
      <c r="J176" s="278" t="str">
        <f>IF(ISBLANK(INDEX('Policy Characteristics'!D:D,MATCH($C176,'Policy Characteristics'!$C:$C,0))),"",INDEX('Policy Characteristics'!D:D,MATCH($C176,'Policy Characteristics'!$C:$C,0)))</f>
        <v>ZEV Sales Standard</v>
      </c>
      <c r="K176" s="277" t="str">
        <f>IF(ISBLANK(INDEX('Policy Characteristics'!E:E,MATCH($C176,'Policy Characteristics'!$C:$C,0))),"",INDEX('Policy Characteristics'!E:E,MATCH($C176,'Policy Characteristics'!$C:$C,0)))</f>
        <v>trans ZEV minimum</v>
      </c>
      <c r="L176" s="285">
        <f>IF(ISBLANK(INDEX('Policy Characteristics'!F:F,MATCH($C176,'Policy Characteristics'!$C:$C,0))),"",INDEX('Policy Characteristics'!F:F,MATCH($C176,'Policy Characteristics'!$C:$C,0)))</f>
        <v>0</v>
      </c>
      <c r="M176" s="285">
        <f>IF(ISBLANK(INDEX('Policy Characteristics'!G:G,MATCH($C176,'Policy Characteristics'!$C:$C,0))),"",INDEX('Policy Characteristics'!G:G,MATCH($C176,'Policy Characteristics'!$C:$C,0)))</f>
        <v>1</v>
      </c>
      <c r="N176" s="285">
        <f>IF(ISBLANK(INDEX('Policy Characteristics'!H:H,MATCH($C176,'Policy Characteristics'!$C:$C,0))),"",INDEX('Policy Characteristics'!H:H,MATCH($C176,'Policy Characteristics'!$C:$C,0)))</f>
        <v>0.01</v>
      </c>
      <c r="O176" s="277" t="str">
        <f>IF(ISBLANK(INDEX('Policy Characteristics'!I:I,MATCH($C176,'Policy Characteristics'!$C:$C,0))),"",INDEX('Policy Characteristics'!I:I,MATCH($C176,'Policy Characteristics'!$C:$C,0)))</f>
        <v>% of new vehicles sold</v>
      </c>
      <c r="P176" s="277"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7" t="str">
        <f>IF(ISBLANK(INDEX('Policy Characteristics'!K:K,MATCH($C176,'Policy Characteristics'!$C:$C,0))),"",INDEX('Policy Characteristics'!K:K,MATCH($C176,'Policy Characteristics'!$C:$C,0)))</f>
        <v>transportation-sector-main.html#ev-mandate</v>
      </c>
      <c r="R176" s="277" t="str">
        <f>IF(ISBLANK(INDEX('Policy Characteristics'!L:L,MATCH($C176,'Policy Characteristics'!$C:$C,0))),"",INDEX('Policy Characteristics'!L:L,MATCH($C176,'Policy Characteristics'!$C:$C,0)))</f>
        <v>ev-mandate.html</v>
      </c>
    </row>
    <row r="177" spans="1:18" x14ac:dyDescent="0.25">
      <c r="A177" s="277" t="str">
        <f>IF(ISBLANK(INDEX('Policy Characteristics'!A:A,MATCH($C177,'Policy Characteristics'!$C:$C,0))),"",INDEX('Policy Characteristics'!A:A,MATCH($C177,'Policy Characteristics'!$C:$C,0)))</f>
        <v>Transportation</v>
      </c>
      <c r="B177" s="286" t="str">
        <f>IF(ISBLANK(INDEX('Policy Characteristics'!B:B,MATCH($C177,'Policy Characteristics'!$C:$C,0))),"",INDEX('Policy Characteristics'!B:B,MATCH($C177,'Policy Characteristics'!$C:$C,0)))</f>
        <v>Zero-Emission Vehicle Sales Standard</v>
      </c>
      <c r="C177" s="277" t="str">
        <f t="shared" si="9"/>
        <v>Minimum Required ZEV Sales Percentage</v>
      </c>
      <c r="D177" s="2" t="s">
        <v>43</v>
      </c>
      <c r="E177" s="2" t="s">
        <v>39</v>
      </c>
      <c r="F177" s="2" t="s">
        <v>86</v>
      </c>
      <c r="G177" s="2" t="s">
        <v>3568</v>
      </c>
      <c r="H177" s="49">
        <v>191</v>
      </c>
      <c r="I177" s="348" t="s">
        <v>44</v>
      </c>
      <c r="J177" s="278" t="str">
        <f>IF(ISBLANK(INDEX('Policy Characteristics'!D:D,MATCH($C177,'Policy Characteristics'!$C:$C,0))),"",INDEX('Policy Characteristics'!D:D,MATCH($C177,'Policy Characteristics'!$C:$C,0)))</f>
        <v>ZEV Sales Standard</v>
      </c>
      <c r="K177" s="277" t="str">
        <f>IF(ISBLANK(INDEX('Policy Characteristics'!E:E,MATCH($C177,'Policy Characteristics'!$C:$C,0))),"",INDEX('Policy Characteristics'!E:E,MATCH($C177,'Policy Characteristics'!$C:$C,0)))</f>
        <v>trans ZEV minimum</v>
      </c>
      <c r="L177" s="285">
        <f>IF(ISBLANK(INDEX('Policy Characteristics'!F:F,MATCH($C177,'Policy Characteristics'!$C:$C,0))),"",INDEX('Policy Characteristics'!F:F,MATCH($C177,'Policy Characteristics'!$C:$C,0)))</f>
        <v>0</v>
      </c>
      <c r="M177" s="285">
        <f>IF(ISBLANK(INDEX('Policy Characteristics'!G:G,MATCH($C177,'Policy Characteristics'!$C:$C,0))),"",INDEX('Policy Characteristics'!G:G,MATCH($C177,'Policy Characteristics'!$C:$C,0)))</f>
        <v>1</v>
      </c>
      <c r="N177" s="285">
        <f>IF(ISBLANK(INDEX('Policy Characteristics'!H:H,MATCH($C177,'Policy Characteristics'!$C:$C,0))),"",INDEX('Policy Characteristics'!H:H,MATCH($C177,'Policy Characteristics'!$C:$C,0)))</f>
        <v>0.01</v>
      </c>
      <c r="O177" s="277" t="str">
        <f>IF(ISBLANK(INDEX('Policy Characteristics'!I:I,MATCH($C177,'Policy Characteristics'!$C:$C,0))),"",INDEX('Policy Characteristics'!I:I,MATCH($C177,'Policy Characteristics'!$C:$C,0)))</f>
        <v>% of new vehicles sold</v>
      </c>
      <c r="P177" s="277"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7" t="str">
        <f>IF(ISBLANK(INDEX('Policy Characteristics'!K:K,MATCH($C177,'Policy Characteristics'!$C:$C,0))),"",INDEX('Policy Characteristics'!K:K,MATCH($C177,'Policy Characteristics'!$C:$C,0)))</f>
        <v>transportation-sector-main.html#ev-mandate</v>
      </c>
      <c r="R177" s="277" t="str">
        <f>IF(ISBLANK(INDEX('Policy Characteristics'!L:L,MATCH($C177,'Policy Characteristics'!$C:$C,0))),"",INDEX('Policy Characteristics'!L:L,MATCH($C177,'Policy Characteristics'!$C:$C,0)))</f>
        <v>ev-mandate.html</v>
      </c>
    </row>
    <row r="178" spans="1:18" x14ac:dyDescent="0.25">
      <c r="A178" s="277" t="str">
        <f>IF(ISBLANK(INDEX('Policy Characteristics'!A:A,MATCH($C178,'Policy Characteristics'!$C:$C,0))),"",INDEX('Policy Characteristics'!A:A,MATCH($C178,'Policy Characteristics'!$C:$C,0)))</f>
        <v>Transportation</v>
      </c>
      <c r="B178" s="286" t="str">
        <f>IF(ISBLANK(INDEX('Policy Characteristics'!B:B,MATCH($C178,'Policy Characteristics'!$C:$C,0))),"",INDEX('Policy Characteristics'!B:B,MATCH($C178,'Policy Characteristics'!$C:$C,0)))</f>
        <v>Zero-Emission Vehicle Sales Standard</v>
      </c>
      <c r="C178" s="277" t="str">
        <f t="shared" si="9"/>
        <v>Minimum Required ZEV Sales Percentage</v>
      </c>
      <c r="D178" s="2" t="s">
        <v>46</v>
      </c>
      <c r="E178" s="2" t="s">
        <v>40</v>
      </c>
      <c r="F178" s="2" t="s">
        <v>85</v>
      </c>
      <c r="G178" s="2" t="s">
        <v>3384</v>
      </c>
      <c r="H178" s="49">
        <v>496</v>
      </c>
      <c r="I178" s="348" t="s">
        <v>45</v>
      </c>
      <c r="J178" s="278" t="str">
        <f>IF(ISBLANK(INDEX('Policy Characteristics'!D:D,MATCH($C178,'Policy Characteristics'!$C:$C,0))),"",INDEX('Policy Characteristics'!D:D,MATCH($C178,'Policy Characteristics'!$C:$C,0)))</f>
        <v>ZEV Sales Standard</v>
      </c>
      <c r="K178" s="277" t="str">
        <f>IF(ISBLANK(INDEX('Policy Characteristics'!E:E,MATCH($C178,'Policy Characteristics'!$C:$C,0))),"",INDEX('Policy Characteristics'!E:E,MATCH($C178,'Policy Characteristics'!$C:$C,0)))</f>
        <v>trans ZEV minimum</v>
      </c>
      <c r="L178" s="285">
        <f>IF(ISBLANK(INDEX('Policy Characteristics'!F:F,MATCH($C178,'Policy Characteristics'!$C:$C,0))),"",INDEX('Policy Characteristics'!F:F,MATCH($C178,'Policy Characteristics'!$C:$C,0)))</f>
        <v>0</v>
      </c>
      <c r="M178" s="285">
        <f>IF(ISBLANK(INDEX('Policy Characteristics'!G:G,MATCH($C178,'Policy Characteristics'!$C:$C,0))),"",INDEX('Policy Characteristics'!G:G,MATCH($C178,'Policy Characteristics'!$C:$C,0)))</f>
        <v>1</v>
      </c>
      <c r="N178" s="285">
        <f>IF(ISBLANK(INDEX('Policy Characteristics'!H:H,MATCH($C178,'Policy Characteristics'!$C:$C,0))),"",INDEX('Policy Characteristics'!H:H,MATCH($C178,'Policy Characteristics'!$C:$C,0)))</f>
        <v>0.01</v>
      </c>
      <c r="O178" s="277" t="str">
        <f>IF(ISBLANK(INDEX('Policy Characteristics'!I:I,MATCH($C178,'Policy Characteristics'!$C:$C,0))),"",INDEX('Policy Characteristics'!I:I,MATCH($C178,'Policy Characteristics'!$C:$C,0)))</f>
        <v>% of new vehicles sold</v>
      </c>
      <c r="P178" s="277"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7" t="str">
        <f>IF(ISBLANK(INDEX('Policy Characteristics'!K:K,MATCH($C178,'Policy Characteristics'!$C:$C,0))),"",INDEX('Policy Characteristics'!K:K,MATCH($C178,'Policy Characteristics'!$C:$C,0)))</f>
        <v>transportation-sector-main.html#ev-mandate</v>
      </c>
      <c r="R178" s="277" t="str">
        <f>IF(ISBLANK(INDEX('Policy Characteristics'!L:L,MATCH($C178,'Policy Characteristics'!$C:$C,0))),"",INDEX('Policy Characteristics'!L:L,MATCH($C178,'Policy Characteristics'!$C:$C,0)))</f>
        <v>ev-mandate.html</v>
      </c>
    </row>
    <row r="179" spans="1:18" x14ac:dyDescent="0.25">
      <c r="A179" s="277" t="str">
        <f>IF(ISBLANK(INDEX('Policy Characteristics'!A:A,MATCH($C179,'Policy Characteristics'!$C:$C,0))),"",INDEX('Policy Characteristics'!A:A,MATCH($C179,'Policy Characteristics'!$C:$C,0)))</f>
        <v>Transportation</v>
      </c>
      <c r="B179" s="286" t="str">
        <f>IF(ISBLANK(INDEX('Policy Characteristics'!B:B,MATCH($C179,'Policy Characteristics'!$C:$C,0))),"",INDEX('Policy Characteristics'!B:B,MATCH($C179,'Policy Characteristics'!$C:$C,0)))</f>
        <v>Zero-Emission Vehicle Sales Standard</v>
      </c>
      <c r="C179" s="277" t="str">
        <f t="shared" si="9"/>
        <v>Minimum Required ZEV Sales Percentage</v>
      </c>
      <c r="D179" s="2" t="s">
        <v>43</v>
      </c>
      <c r="E179" s="2" t="s">
        <v>40</v>
      </c>
      <c r="F179" s="2" t="s">
        <v>86</v>
      </c>
      <c r="G179" s="2" t="s">
        <v>3384</v>
      </c>
      <c r="H179" s="49">
        <v>497</v>
      </c>
      <c r="I179" s="348" t="s">
        <v>45</v>
      </c>
      <c r="J179" s="278" t="str">
        <f>IF(ISBLANK(INDEX('Policy Characteristics'!D:D,MATCH($C179,'Policy Characteristics'!$C:$C,0))),"",INDEX('Policy Characteristics'!D:D,MATCH($C179,'Policy Characteristics'!$C:$C,0)))</f>
        <v>ZEV Sales Standard</v>
      </c>
      <c r="K179" s="277" t="str">
        <f>IF(ISBLANK(INDEX('Policy Characteristics'!E:E,MATCH($C179,'Policy Characteristics'!$C:$C,0))),"",INDEX('Policy Characteristics'!E:E,MATCH($C179,'Policy Characteristics'!$C:$C,0)))</f>
        <v>trans ZEV minimum</v>
      </c>
      <c r="L179" s="285">
        <f>IF(ISBLANK(INDEX('Policy Characteristics'!F:F,MATCH($C179,'Policy Characteristics'!$C:$C,0))),"",INDEX('Policy Characteristics'!F:F,MATCH($C179,'Policy Characteristics'!$C:$C,0)))</f>
        <v>0</v>
      </c>
      <c r="M179" s="285">
        <f>IF(ISBLANK(INDEX('Policy Characteristics'!G:G,MATCH($C179,'Policy Characteristics'!$C:$C,0))),"",INDEX('Policy Characteristics'!G:G,MATCH($C179,'Policy Characteristics'!$C:$C,0)))</f>
        <v>1</v>
      </c>
      <c r="N179" s="285">
        <f>IF(ISBLANK(INDEX('Policy Characteristics'!H:H,MATCH($C179,'Policy Characteristics'!$C:$C,0))),"",INDEX('Policy Characteristics'!H:H,MATCH($C179,'Policy Characteristics'!$C:$C,0)))</f>
        <v>0.01</v>
      </c>
      <c r="O179" s="277" t="str">
        <f>IF(ISBLANK(INDEX('Policy Characteristics'!I:I,MATCH($C179,'Policy Characteristics'!$C:$C,0))),"",INDEX('Policy Characteristics'!I:I,MATCH($C179,'Policy Characteristics'!$C:$C,0)))</f>
        <v>% of new vehicles sold</v>
      </c>
      <c r="P179" s="277"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7" t="str">
        <f>IF(ISBLANK(INDEX('Policy Characteristics'!K:K,MATCH($C179,'Policy Characteristics'!$C:$C,0))),"",INDEX('Policy Characteristics'!K:K,MATCH($C179,'Policy Characteristics'!$C:$C,0)))</f>
        <v>transportation-sector-main.html#ev-mandate</v>
      </c>
      <c r="R179" s="277" t="str">
        <f>IF(ISBLANK(INDEX('Policy Characteristics'!L:L,MATCH($C179,'Policy Characteristics'!$C:$C,0))),"",INDEX('Policy Characteristics'!L:L,MATCH($C179,'Policy Characteristics'!$C:$C,0)))</f>
        <v>ev-mandate.html</v>
      </c>
    </row>
    <row r="180" spans="1:18" x14ac:dyDescent="0.25">
      <c r="A180" s="277" t="str">
        <f>IF(ISBLANK(INDEX('Policy Characteristics'!A:A,MATCH($C180,'Policy Characteristics'!$C:$C,0))),"",INDEX('Policy Characteristics'!A:A,MATCH($C180,'Policy Characteristics'!$C:$C,0)))</f>
        <v>Transportation</v>
      </c>
      <c r="B180" s="286" t="str">
        <f>IF(ISBLANK(INDEX('Policy Characteristics'!B:B,MATCH($C180,'Policy Characteristics'!$C:$C,0))),"",INDEX('Policy Characteristics'!B:B,MATCH($C180,'Policy Characteristics'!$C:$C,0)))</f>
        <v>Zero-Emission Vehicle Sales Standard</v>
      </c>
      <c r="C180" s="277" t="str">
        <f t="shared" si="9"/>
        <v>Minimum Required ZEV Sales Percentage</v>
      </c>
      <c r="D180" s="2" t="s">
        <v>46</v>
      </c>
      <c r="E180" s="2" t="s">
        <v>41</v>
      </c>
      <c r="F180" s="2" t="s">
        <v>85</v>
      </c>
      <c r="G180" s="2" t="s">
        <v>87</v>
      </c>
      <c r="H180" s="49">
        <v>498</v>
      </c>
      <c r="I180" s="348" t="s">
        <v>45</v>
      </c>
      <c r="J180" s="278" t="str">
        <f>IF(ISBLANK(INDEX('Policy Characteristics'!D:D,MATCH($C180,'Policy Characteristics'!$C:$C,0))),"",INDEX('Policy Characteristics'!D:D,MATCH($C180,'Policy Characteristics'!$C:$C,0)))</f>
        <v>ZEV Sales Standard</v>
      </c>
      <c r="K180" s="277" t="str">
        <f>IF(ISBLANK(INDEX('Policy Characteristics'!E:E,MATCH($C180,'Policy Characteristics'!$C:$C,0))),"",INDEX('Policy Characteristics'!E:E,MATCH($C180,'Policy Characteristics'!$C:$C,0)))</f>
        <v>trans ZEV minimum</v>
      </c>
      <c r="L180" s="285">
        <f>IF(ISBLANK(INDEX('Policy Characteristics'!F:F,MATCH($C180,'Policy Characteristics'!$C:$C,0))),"",INDEX('Policy Characteristics'!F:F,MATCH($C180,'Policy Characteristics'!$C:$C,0)))</f>
        <v>0</v>
      </c>
      <c r="M180" s="285">
        <f>IF(ISBLANK(INDEX('Policy Characteristics'!G:G,MATCH($C180,'Policy Characteristics'!$C:$C,0))),"",INDEX('Policy Characteristics'!G:G,MATCH($C180,'Policy Characteristics'!$C:$C,0)))</f>
        <v>1</v>
      </c>
      <c r="N180" s="285">
        <f>IF(ISBLANK(INDEX('Policy Characteristics'!H:H,MATCH($C180,'Policy Characteristics'!$C:$C,0))),"",INDEX('Policy Characteristics'!H:H,MATCH($C180,'Policy Characteristics'!$C:$C,0)))</f>
        <v>0.01</v>
      </c>
      <c r="O180" s="277" t="str">
        <f>IF(ISBLANK(INDEX('Policy Characteristics'!I:I,MATCH($C180,'Policy Characteristics'!$C:$C,0))),"",INDEX('Policy Characteristics'!I:I,MATCH($C180,'Policy Characteristics'!$C:$C,0)))</f>
        <v>% of new vehicles sold</v>
      </c>
      <c r="P180" s="277"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7" t="str">
        <f>IF(ISBLANK(INDEX('Policy Characteristics'!K:K,MATCH($C180,'Policy Characteristics'!$C:$C,0))),"",INDEX('Policy Characteristics'!K:K,MATCH($C180,'Policy Characteristics'!$C:$C,0)))</f>
        <v>transportation-sector-main.html#ev-mandate</v>
      </c>
      <c r="R180" s="277" t="str">
        <f>IF(ISBLANK(INDEX('Policy Characteristics'!L:L,MATCH($C180,'Policy Characteristics'!$C:$C,0))),"",INDEX('Policy Characteristics'!L:L,MATCH($C180,'Policy Characteristics'!$C:$C,0)))</f>
        <v>ev-mandate.html</v>
      </c>
    </row>
    <row r="181" spans="1:18" x14ac:dyDescent="0.25">
      <c r="A181" s="277" t="str">
        <f>IF(ISBLANK(INDEX('Policy Characteristics'!A:A,MATCH($C181,'Policy Characteristics'!$C:$C,0))),"",INDEX('Policy Characteristics'!A:A,MATCH($C181,'Policy Characteristics'!$C:$C,0)))</f>
        <v>Transportation</v>
      </c>
      <c r="B181" s="286" t="str">
        <f>IF(ISBLANK(INDEX('Policy Characteristics'!B:B,MATCH($C181,'Policy Characteristics'!$C:$C,0))),"",INDEX('Policy Characteristics'!B:B,MATCH($C181,'Policy Characteristics'!$C:$C,0)))</f>
        <v>Zero-Emission Vehicle Sales Standard</v>
      </c>
      <c r="C181" s="277" t="str">
        <f t="shared" si="9"/>
        <v>Minimum Required ZEV Sales Percentage</v>
      </c>
      <c r="D181" s="2" t="s">
        <v>43</v>
      </c>
      <c r="E181" s="2" t="s">
        <v>41</v>
      </c>
      <c r="F181" s="2" t="s">
        <v>86</v>
      </c>
      <c r="G181" s="2" t="s">
        <v>87</v>
      </c>
      <c r="H181" s="49">
        <v>499</v>
      </c>
      <c r="I181" s="348" t="s">
        <v>45</v>
      </c>
      <c r="J181" s="278" t="str">
        <f>IF(ISBLANK(INDEX('Policy Characteristics'!D:D,MATCH($C181,'Policy Characteristics'!$C:$C,0))),"",INDEX('Policy Characteristics'!D:D,MATCH($C181,'Policy Characteristics'!$C:$C,0)))</f>
        <v>ZEV Sales Standard</v>
      </c>
      <c r="K181" s="277" t="str">
        <f>IF(ISBLANK(INDEX('Policy Characteristics'!E:E,MATCH($C181,'Policy Characteristics'!$C:$C,0))),"",INDEX('Policy Characteristics'!E:E,MATCH($C181,'Policy Characteristics'!$C:$C,0)))</f>
        <v>trans ZEV minimum</v>
      </c>
      <c r="L181" s="285">
        <f>IF(ISBLANK(INDEX('Policy Characteristics'!F:F,MATCH($C181,'Policy Characteristics'!$C:$C,0))),"",INDEX('Policy Characteristics'!F:F,MATCH($C181,'Policy Characteristics'!$C:$C,0)))</f>
        <v>0</v>
      </c>
      <c r="M181" s="285">
        <f>IF(ISBLANK(INDEX('Policy Characteristics'!G:G,MATCH($C181,'Policy Characteristics'!$C:$C,0))),"",INDEX('Policy Characteristics'!G:G,MATCH($C181,'Policy Characteristics'!$C:$C,0)))</f>
        <v>1</v>
      </c>
      <c r="N181" s="285">
        <f>IF(ISBLANK(INDEX('Policy Characteristics'!H:H,MATCH($C181,'Policy Characteristics'!$C:$C,0))),"",INDEX('Policy Characteristics'!H:H,MATCH($C181,'Policy Characteristics'!$C:$C,0)))</f>
        <v>0.01</v>
      </c>
      <c r="O181" s="277" t="str">
        <f>IF(ISBLANK(INDEX('Policy Characteristics'!I:I,MATCH($C181,'Policy Characteristics'!$C:$C,0))),"",INDEX('Policy Characteristics'!I:I,MATCH($C181,'Policy Characteristics'!$C:$C,0)))</f>
        <v>% of new vehicles sold</v>
      </c>
      <c r="P181" s="277"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7" t="str">
        <f>IF(ISBLANK(INDEX('Policy Characteristics'!K:K,MATCH($C181,'Policy Characteristics'!$C:$C,0))),"",INDEX('Policy Characteristics'!K:K,MATCH($C181,'Policy Characteristics'!$C:$C,0)))</f>
        <v>transportation-sector-main.html#ev-mandate</v>
      </c>
      <c r="R181" s="277" t="str">
        <f>IF(ISBLANK(INDEX('Policy Characteristics'!L:L,MATCH($C181,'Policy Characteristics'!$C:$C,0))),"",INDEX('Policy Characteristics'!L:L,MATCH($C181,'Policy Characteristics'!$C:$C,0)))</f>
        <v>ev-mandate.html</v>
      </c>
    </row>
    <row r="182" spans="1:18" x14ac:dyDescent="0.25">
      <c r="A182" s="277" t="str">
        <f>IF(ISBLANK(INDEX('Policy Characteristics'!A:A,MATCH($C182,'Policy Characteristics'!$C:$C,0))),"",INDEX('Policy Characteristics'!A:A,MATCH($C182,'Policy Characteristics'!$C:$C,0)))</f>
        <v>Transportation</v>
      </c>
      <c r="B182" s="286" t="str">
        <f>IF(ISBLANK(INDEX('Policy Characteristics'!B:B,MATCH($C182,'Policy Characteristics'!$C:$C,0))),"",INDEX('Policy Characteristics'!B:B,MATCH($C182,'Policy Characteristics'!$C:$C,0)))</f>
        <v>Zero-Emission Vehicle Sales Standard</v>
      </c>
      <c r="C182" s="277" t="str">
        <f t="shared" si="9"/>
        <v>Minimum Required ZEV Sales Percentage</v>
      </c>
      <c r="D182" s="2" t="s">
        <v>46</v>
      </c>
      <c r="E182" s="2" t="s">
        <v>42</v>
      </c>
      <c r="F182" s="2" t="s">
        <v>85</v>
      </c>
      <c r="G182" s="2" t="s">
        <v>3385</v>
      </c>
      <c r="H182" s="49">
        <v>500</v>
      </c>
      <c r="I182" s="348" t="s">
        <v>45</v>
      </c>
      <c r="J182" s="278" t="str">
        <f>IF(ISBLANK(INDEX('Policy Characteristics'!D:D,MATCH($C182,'Policy Characteristics'!$C:$C,0))),"",INDEX('Policy Characteristics'!D:D,MATCH($C182,'Policy Characteristics'!$C:$C,0)))</f>
        <v>ZEV Sales Standard</v>
      </c>
      <c r="K182" s="277" t="str">
        <f>IF(ISBLANK(INDEX('Policy Characteristics'!E:E,MATCH($C182,'Policy Characteristics'!$C:$C,0))),"",INDEX('Policy Characteristics'!E:E,MATCH($C182,'Policy Characteristics'!$C:$C,0)))</f>
        <v>trans ZEV minimum</v>
      </c>
      <c r="L182" s="285">
        <f>IF(ISBLANK(INDEX('Policy Characteristics'!F:F,MATCH($C182,'Policy Characteristics'!$C:$C,0))),"",INDEX('Policy Characteristics'!F:F,MATCH($C182,'Policy Characteristics'!$C:$C,0)))</f>
        <v>0</v>
      </c>
      <c r="M182" s="285">
        <f>IF(ISBLANK(INDEX('Policy Characteristics'!G:G,MATCH($C182,'Policy Characteristics'!$C:$C,0))),"",INDEX('Policy Characteristics'!G:G,MATCH($C182,'Policy Characteristics'!$C:$C,0)))</f>
        <v>1</v>
      </c>
      <c r="N182" s="285">
        <f>IF(ISBLANK(INDEX('Policy Characteristics'!H:H,MATCH($C182,'Policy Characteristics'!$C:$C,0))),"",INDEX('Policy Characteristics'!H:H,MATCH($C182,'Policy Characteristics'!$C:$C,0)))</f>
        <v>0.01</v>
      </c>
      <c r="O182" s="277" t="str">
        <f>IF(ISBLANK(INDEX('Policy Characteristics'!I:I,MATCH($C182,'Policy Characteristics'!$C:$C,0))),"",INDEX('Policy Characteristics'!I:I,MATCH($C182,'Policy Characteristics'!$C:$C,0)))</f>
        <v>% of new vehicles sold</v>
      </c>
      <c r="P182" s="277"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7" t="str">
        <f>IF(ISBLANK(INDEX('Policy Characteristics'!K:K,MATCH($C182,'Policy Characteristics'!$C:$C,0))),"",INDEX('Policy Characteristics'!K:K,MATCH($C182,'Policy Characteristics'!$C:$C,0)))</f>
        <v>transportation-sector-main.html#ev-mandate</v>
      </c>
      <c r="R182" s="277" t="str">
        <f>IF(ISBLANK(INDEX('Policy Characteristics'!L:L,MATCH($C182,'Policy Characteristics'!$C:$C,0))),"",INDEX('Policy Characteristics'!L:L,MATCH($C182,'Policy Characteristics'!$C:$C,0)))</f>
        <v>ev-mandate.html</v>
      </c>
    </row>
    <row r="183" spans="1:18" x14ac:dyDescent="0.25">
      <c r="A183" s="277" t="str">
        <f>IF(ISBLANK(INDEX('Policy Characteristics'!A:A,MATCH($C183,'Policy Characteristics'!$C:$C,0))),"",INDEX('Policy Characteristics'!A:A,MATCH($C183,'Policy Characteristics'!$C:$C,0)))</f>
        <v>Transportation</v>
      </c>
      <c r="B183" s="286" t="str">
        <f>IF(ISBLANK(INDEX('Policy Characteristics'!B:B,MATCH($C183,'Policy Characteristics'!$C:$C,0))),"",INDEX('Policy Characteristics'!B:B,MATCH($C183,'Policy Characteristics'!$C:$C,0)))</f>
        <v>Zero-Emission Vehicle Sales Standard</v>
      </c>
      <c r="C183" s="277" t="str">
        <f t="shared" si="9"/>
        <v>Minimum Required ZEV Sales Percentage</v>
      </c>
      <c r="D183" s="2" t="s">
        <v>43</v>
      </c>
      <c r="E183" s="2" t="s">
        <v>42</v>
      </c>
      <c r="F183" s="2" t="s">
        <v>86</v>
      </c>
      <c r="G183" s="2" t="s">
        <v>3386</v>
      </c>
      <c r="H183" s="49">
        <v>501</v>
      </c>
      <c r="I183" s="348" t="s">
        <v>45</v>
      </c>
      <c r="J183" s="278" t="str">
        <f>IF(ISBLANK(INDEX('Policy Characteristics'!D:D,MATCH($C183,'Policy Characteristics'!$C:$C,0))),"",INDEX('Policy Characteristics'!D:D,MATCH($C183,'Policy Characteristics'!$C:$C,0)))</f>
        <v>ZEV Sales Standard</v>
      </c>
      <c r="K183" s="277" t="str">
        <f>IF(ISBLANK(INDEX('Policy Characteristics'!E:E,MATCH($C183,'Policy Characteristics'!$C:$C,0))),"",INDEX('Policy Characteristics'!E:E,MATCH($C183,'Policy Characteristics'!$C:$C,0)))</f>
        <v>trans ZEV minimum</v>
      </c>
      <c r="L183" s="285">
        <f>IF(ISBLANK(INDEX('Policy Characteristics'!F:F,MATCH($C183,'Policy Characteristics'!$C:$C,0))),"",INDEX('Policy Characteristics'!F:F,MATCH($C183,'Policy Characteristics'!$C:$C,0)))</f>
        <v>0</v>
      </c>
      <c r="M183" s="285">
        <f>IF(ISBLANK(INDEX('Policy Characteristics'!G:G,MATCH($C183,'Policy Characteristics'!$C:$C,0))),"",INDEX('Policy Characteristics'!G:G,MATCH($C183,'Policy Characteristics'!$C:$C,0)))</f>
        <v>1</v>
      </c>
      <c r="N183" s="285">
        <f>IF(ISBLANK(INDEX('Policy Characteristics'!H:H,MATCH($C183,'Policy Characteristics'!$C:$C,0))),"",INDEX('Policy Characteristics'!H:H,MATCH($C183,'Policy Characteristics'!$C:$C,0)))</f>
        <v>0.01</v>
      </c>
      <c r="O183" s="277" t="str">
        <f>IF(ISBLANK(INDEX('Policy Characteristics'!I:I,MATCH($C183,'Policy Characteristics'!$C:$C,0))),"",INDEX('Policy Characteristics'!I:I,MATCH($C183,'Policy Characteristics'!$C:$C,0)))</f>
        <v>% of new vehicles sold</v>
      </c>
      <c r="P183" s="277"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7" t="str">
        <f>IF(ISBLANK(INDEX('Policy Characteristics'!K:K,MATCH($C183,'Policy Characteristics'!$C:$C,0))),"",INDEX('Policy Characteristics'!K:K,MATCH($C183,'Policy Characteristics'!$C:$C,0)))</f>
        <v>transportation-sector-main.html#ev-mandate</v>
      </c>
      <c r="R183" s="277" t="str">
        <f>IF(ISBLANK(INDEX('Policy Characteristics'!L:L,MATCH($C183,'Policy Characteristics'!$C:$C,0))),"",INDEX('Policy Characteristics'!L:L,MATCH($C183,'Policy Characteristics'!$C:$C,0)))</f>
        <v>ev-mandate.html</v>
      </c>
    </row>
    <row r="184" spans="1:18" x14ac:dyDescent="0.25">
      <c r="A184" s="277" t="str">
        <f>IF(ISBLANK(INDEX('Policy Characteristics'!A:A,MATCH($C184,'Policy Characteristics'!$C:$C,0))),"",INDEX('Policy Characteristics'!A:A,MATCH($C184,'Policy Characteristics'!$C:$C,0)))</f>
        <v>Transportation</v>
      </c>
      <c r="B184" s="286" t="str">
        <f>IF(ISBLANK(INDEX('Policy Characteristics'!B:B,MATCH($C184,'Policy Characteristics'!$C:$C,0))),"",INDEX('Policy Characteristics'!B:B,MATCH($C184,'Policy Characteristics'!$C:$C,0)))</f>
        <v>Zero-Emission Vehicle Sales Standard</v>
      </c>
      <c r="C184" s="277" t="str">
        <f t="shared" si="9"/>
        <v>Minimum Required ZEV Sales Percentage</v>
      </c>
      <c r="D184" s="2" t="s">
        <v>46</v>
      </c>
      <c r="E184" s="2" t="s">
        <v>114</v>
      </c>
      <c r="F184" s="2" t="s">
        <v>85</v>
      </c>
      <c r="G184" s="2" t="s">
        <v>148</v>
      </c>
      <c r="H184" s="49">
        <v>188</v>
      </c>
      <c r="I184" s="348" t="s">
        <v>44</v>
      </c>
      <c r="J184" s="278" t="str">
        <f>IF(ISBLANK(INDEX('Policy Characteristics'!D:D,MATCH($C184,'Policy Characteristics'!$C:$C,0))),"",INDEX('Policy Characteristics'!D:D,MATCH($C184,'Policy Characteristics'!$C:$C,0)))</f>
        <v>ZEV Sales Standard</v>
      </c>
      <c r="K184" s="277" t="str">
        <f>IF(ISBLANK(INDEX('Policy Characteristics'!E:E,MATCH($C184,'Policy Characteristics'!$C:$C,0))),"",INDEX('Policy Characteristics'!E:E,MATCH($C184,'Policy Characteristics'!$C:$C,0)))</f>
        <v>trans ZEV minimum</v>
      </c>
      <c r="L184" s="285">
        <f>IF(ISBLANK(INDEX('Policy Characteristics'!F:F,MATCH($C184,'Policy Characteristics'!$C:$C,0))),"",INDEX('Policy Characteristics'!F:F,MATCH($C184,'Policy Characteristics'!$C:$C,0)))</f>
        <v>0</v>
      </c>
      <c r="M184" s="285">
        <f>IF(ISBLANK(INDEX('Policy Characteristics'!G:G,MATCH($C184,'Policy Characteristics'!$C:$C,0))),"",INDEX('Policy Characteristics'!G:G,MATCH($C184,'Policy Characteristics'!$C:$C,0)))</f>
        <v>1</v>
      </c>
      <c r="N184" s="285">
        <f>IF(ISBLANK(INDEX('Policy Characteristics'!H:H,MATCH($C184,'Policy Characteristics'!$C:$C,0))),"",INDEX('Policy Characteristics'!H:H,MATCH($C184,'Policy Characteristics'!$C:$C,0)))</f>
        <v>0.01</v>
      </c>
      <c r="O184" s="277" t="str">
        <f>IF(ISBLANK(INDEX('Policy Characteristics'!I:I,MATCH($C184,'Policy Characteristics'!$C:$C,0))),"",INDEX('Policy Characteristics'!I:I,MATCH($C184,'Policy Characteristics'!$C:$C,0)))</f>
        <v>% of new vehicles sold</v>
      </c>
      <c r="P184" s="277"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7" t="str">
        <f>IF(ISBLANK(INDEX('Policy Characteristics'!K:K,MATCH($C184,'Policy Characteristics'!$C:$C,0))),"",INDEX('Policy Characteristics'!K:K,MATCH($C184,'Policy Characteristics'!$C:$C,0)))</f>
        <v>transportation-sector-main.html#ev-mandate</v>
      </c>
      <c r="R184" s="277" t="str">
        <f>IF(ISBLANK(INDEX('Policy Characteristics'!L:L,MATCH($C184,'Policy Characteristics'!$C:$C,0))),"",INDEX('Policy Characteristics'!L:L,MATCH($C184,'Policy Characteristics'!$C:$C,0)))</f>
        <v>ev-mandate.html</v>
      </c>
    </row>
    <row r="185" spans="1:18" x14ac:dyDescent="0.25">
      <c r="A185" s="277" t="str">
        <f>IF(ISBLANK(INDEX('Policy Characteristics'!A:A,MATCH($C185,'Policy Characteristics'!$C:$C,0))),"",INDEX('Policy Characteristics'!A:A,MATCH($C185,'Policy Characteristics'!$C:$C,0)))</f>
        <v>Transportation</v>
      </c>
      <c r="B185" s="286" t="str">
        <f>IF(ISBLANK(INDEX('Policy Characteristics'!B:B,MATCH($C185,'Policy Characteristics'!$C:$C,0))),"",INDEX('Policy Characteristics'!B:B,MATCH($C185,'Policy Characteristics'!$C:$C,0)))</f>
        <v>Zero-Emission Vehicle Sales Standard</v>
      </c>
      <c r="C185" s="277" t="str">
        <f t="shared" si="9"/>
        <v>Minimum Required ZEV Sales Percentage</v>
      </c>
      <c r="D185" s="2" t="s">
        <v>43</v>
      </c>
      <c r="E185" s="2" t="s">
        <v>114</v>
      </c>
      <c r="F185" s="2" t="s">
        <v>86</v>
      </c>
      <c r="G185" s="2" t="s">
        <v>148</v>
      </c>
      <c r="H185" s="49">
        <v>591</v>
      </c>
      <c r="I185" s="349" t="s">
        <v>45</v>
      </c>
      <c r="J185" s="278" t="str">
        <f>IF(ISBLANK(INDEX('Policy Characteristics'!D:D,MATCH($C185,'Policy Characteristics'!$C:$C,0))),"",INDEX('Policy Characteristics'!D:D,MATCH($C185,'Policy Characteristics'!$C:$C,0)))</f>
        <v>ZEV Sales Standard</v>
      </c>
      <c r="K185" s="277" t="str">
        <f>IF(ISBLANK(INDEX('Policy Characteristics'!E:E,MATCH($C185,'Policy Characteristics'!$C:$C,0))),"",INDEX('Policy Characteristics'!E:E,MATCH($C185,'Policy Characteristics'!$C:$C,0)))</f>
        <v>trans ZEV minimum</v>
      </c>
      <c r="L185" s="285">
        <f>IF(ISBLANK(INDEX('Policy Characteristics'!F:F,MATCH($C185,'Policy Characteristics'!$C:$C,0))),"",INDEX('Policy Characteristics'!F:F,MATCH($C185,'Policy Characteristics'!$C:$C,0)))</f>
        <v>0</v>
      </c>
      <c r="M185" s="285">
        <f>IF(ISBLANK(INDEX('Policy Characteristics'!G:G,MATCH($C185,'Policy Characteristics'!$C:$C,0))),"",INDEX('Policy Characteristics'!G:G,MATCH($C185,'Policy Characteristics'!$C:$C,0)))</f>
        <v>1</v>
      </c>
      <c r="N185" s="285">
        <f>IF(ISBLANK(INDEX('Policy Characteristics'!H:H,MATCH($C185,'Policy Characteristics'!$C:$C,0))),"",INDEX('Policy Characteristics'!H:H,MATCH($C185,'Policy Characteristics'!$C:$C,0)))</f>
        <v>0.01</v>
      </c>
      <c r="O185" s="277" t="str">
        <f>IF(ISBLANK(INDEX('Policy Characteristics'!I:I,MATCH($C185,'Policy Characteristics'!$C:$C,0))),"",INDEX('Policy Characteristics'!I:I,MATCH($C185,'Policy Characteristics'!$C:$C,0)))</f>
        <v>% of new vehicles sold</v>
      </c>
      <c r="P185" s="277"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7" t="str">
        <f>IF(ISBLANK(INDEX('Policy Characteristics'!K:K,MATCH($C185,'Policy Characteristics'!$C:$C,0))),"",INDEX('Policy Characteristics'!K:K,MATCH($C185,'Policy Characteristics'!$C:$C,0)))</f>
        <v>transportation-sector-main.html#ev-mandate</v>
      </c>
      <c r="R185" s="277" t="str">
        <f>IF(ISBLANK(INDEX('Policy Characteristics'!L:L,MATCH($C185,'Policy Characteristics'!$C:$C,0))),"",INDEX('Policy Characteristics'!L:L,MATCH($C185,'Policy Characteristics'!$C:$C,0)))</f>
        <v>ev-mandate.html</v>
      </c>
    </row>
    <row r="186" spans="1:18" x14ac:dyDescent="0.25">
      <c r="A186" s="277" t="str">
        <f>IF(ISBLANK(INDEX('Policy Characteristics'!A:A,MATCH($C186,'Policy Characteristics'!$C:$C,0))),"",INDEX('Policy Characteristics'!A:A,MATCH($C186,'Policy Characteristics'!$C:$C,0)))</f>
        <v>Transportation</v>
      </c>
      <c r="B186" s="286" t="str">
        <f>IF(ISBLANK(INDEX('Policy Characteristics'!B:B,MATCH($C186,'Policy Characteristics'!$C:$C,0))),"",INDEX('Policy Characteristics'!B:B,MATCH($C186,'Policy Characteristics'!$C:$C,0)))</f>
        <v>Non-BAU ZEV-Qualifying Vehicles</v>
      </c>
      <c r="C186" s="1" t="s">
        <v>3548</v>
      </c>
      <c r="D186" s="47"/>
      <c r="E186" s="47"/>
      <c r="F186" s="47"/>
      <c r="G186" s="47"/>
      <c r="H186" s="44">
        <v>1655</v>
      </c>
      <c r="I186" s="348" t="s">
        <v>44</v>
      </c>
      <c r="J186" s="278" t="str">
        <f>IF(ISBLANK(INDEX('Policy Characteristics'!D:D,MATCH($C186,'Policy Characteristics'!$C:$C,0))),"",INDEX('Policy Characteristics'!D:D,MATCH($C186,'Policy Characteristics'!$C:$C,0)))</f>
        <v>ZEV Sales Standard</v>
      </c>
      <c r="K186" s="277" t="str">
        <f>IF(ISBLANK(INDEX('Policy Characteristics'!E:E,MATCH($C186,'Policy Characteristics'!$C:$C,0))),"",INDEX('Policy Characteristics'!E:E,MATCH($C186,'Policy Characteristics'!$C:$C,0)))</f>
        <v>trans non BAU ZEV vehicle definitions</v>
      </c>
      <c r="L186" s="285">
        <f>IF(ISBLANK(INDEX('Policy Characteristics'!F:F,MATCH($C186,'Policy Characteristics'!$C:$C,0))),"",INDEX('Policy Characteristics'!F:F,MATCH($C186,'Policy Characteristics'!$C:$C,0)))</f>
        <v>0</v>
      </c>
      <c r="M186" s="285">
        <f>IF(ISBLANK(INDEX('Policy Characteristics'!G:G,MATCH($C186,'Policy Characteristics'!$C:$C,0))),"",INDEX('Policy Characteristics'!G:G,MATCH($C186,'Policy Characteristics'!$C:$C,0)))</f>
        <v>1</v>
      </c>
      <c r="N186" s="285">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7" t="str">
        <f>IF(ISBLANK(INDEX('Policy Characteristics'!K:K,MATCH($C186,'Policy Characteristics'!$C:$C,0))),"",INDEX('Policy Characteristics'!K:K,MATCH($C186,'Policy Characteristics'!$C:$C,0)))</f>
        <v/>
      </c>
      <c r="R186" s="277" t="str">
        <f>IF(ISBLANK(INDEX('Policy Characteristics'!L:L,MATCH($C186,'Policy Characteristics'!$C:$C,0))),"",INDEX('Policy Characteristics'!L:L,MATCH($C186,'Policy Characteristics'!$C:$C,0)))</f>
        <v/>
      </c>
    </row>
    <row r="187" spans="1:18" x14ac:dyDescent="0.25">
      <c r="A187" s="277" t="str">
        <f>IF(ISBLANK(INDEX('Policy Characteristics'!A:A,MATCH($C187,'Policy Characteristics'!$C:$C,0))),"",INDEX('Policy Characteristics'!A:A,MATCH($C187,'Policy Characteristics'!$C:$C,0)))</f>
        <v>Buildings and Appliances</v>
      </c>
      <c r="B187" s="286"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8" t="s">
        <v>44</v>
      </c>
      <c r="J187" s="278" t="str">
        <f>IF(ISBLANK(INDEX('Policy Characteristics'!D:D,MATCH($C187,'Policy Characteristics'!$C:$C,0))),"",INDEX('Policy Characteristics'!D:D,MATCH($C187,'Policy Characteristics'!$C:$C,0)))</f>
        <v>Building Component Electrification</v>
      </c>
      <c r="K187" s="277" t="str">
        <f>IF(ISBLANK(INDEX('Policy Characteristics'!E:E,MATCH($C187,'Policy Characteristics'!$C:$C,0))),"",INDEX('Policy Characteristics'!E:E,MATCH($C187,'Policy Characteristics'!$C:$C,0)))</f>
        <v>bldgs new component fuel shifting</v>
      </c>
      <c r="L187" s="285">
        <f>IF(ISBLANK(INDEX('Policy Characteristics'!F:F,MATCH($C187,'Policy Characteristics'!$C:$C,0))),"",INDEX('Policy Characteristics'!F:F,MATCH($C187,'Policy Characteristics'!$C:$C,0)))</f>
        <v>0</v>
      </c>
      <c r="M187" s="285">
        <f>IF(ISBLANK(INDEX('Policy Characteristics'!G:G,MATCH($C187,'Policy Characteristics'!$C:$C,0))),"",INDEX('Policy Characteristics'!G:G,MATCH($C187,'Policy Characteristics'!$C:$C,0)))</f>
        <v>1</v>
      </c>
      <c r="N187" s="285">
        <f>IF(ISBLANK(INDEX('Policy Characteristics'!H:H,MATCH($C187,'Policy Characteristics'!$C:$C,0))),"",INDEX('Policy Characteristics'!H:H,MATCH($C187,'Policy Characteristics'!$C:$C,0)))</f>
        <v>0.01</v>
      </c>
      <c r="O187" s="277" t="str">
        <f>IF(ISBLANK(INDEX('Policy Characteristics'!I:I,MATCH($C187,'Policy Characteristics'!$C:$C,0))),"",INDEX('Policy Characteristics'!I:I,MATCH($C187,'Policy Characteristics'!$C:$C,0)))</f>
        <v>% of newly sold non-electric building components</v>
      </c>
      <c r="P187" s="277"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7" t="str">
        <f>IF(ISBLANK(INDEX('Policy Characteristics'!K:K,MATCH($C187,'Policy Characteristics'!$C:$C,0))),"",INDEX('Policy Characteristics'!K:K,MATCH($C187,'Policy Characteristics'!$C:$C,0)))</f>
        <v>buildings-sector-main.html#component-elec</v>
      </c>
      <c r="R187" s="277" t="str">
        <f>IF(ISBLANK(INDEX('Policy Characteristics'!L:L,MATCH($C187,'Policy Characteristics'!$C:$C,0))),"",INDEX('Policy Characteristics'!L:L,MATCH($C187,'Policy Characteristics'!$C:$C,0)))</f>
        <v>building-component-electrification.html</v>
      </c>
    </row>
    <row r="188" spans="1:18" x14ac:dyDescent="0.25">
      <c r="A188" s="277" t="str">
        <f>IF(ISBLANK(INDEX('Policy Characteristics'!A:A,MATCH($C188,'Policy Characteristics'!$C:$C,0))),"",INDEX('Policy Characteristics'!A:A,MATCH($C188,'Policy Characteristics'!$C:$C,0)))</f>
        <v>Buildings and Appliances</v>
      </c>
      <c r="B188" s="286" t="str">
        <f>IF(ISBLANK(INDEX('Policy Characteristics'!B:B,MATCH($C188,'Policy Characteristics'!$C:$C,0))),"",INDEX('Policy Characteristics'!B:B,MATCH($C188,'Policy Characteristics'!$C:$C,0)))</f>
        <v>Building Component Electrification</v>
      </c>
      <c r="C188" s="277" t="str">
        <f t="shared" ref="C188:C200" si="10">C$187</f>
        <v>Fraction of New Bldg Components Shifted to Other Fuels</v>
      </c>
      <c r="D188" s="47" t="s">
        <v>117</v>
      </c>
      <c r="E188" s="47" t="s">
        <v>289</v>
      </c>
      <c r="F188" s="47" t="s">
        <v>123</v>
      </c>
      <c r="G188" s="47" t="s">
        <v>293</v>
      </c>
      <c r="H188" s="44">
        <v>436</v>
      </c>
      <c r="I188" s="348" t="s">
        <v>45</v>
      </c>
      <c r="J188" s="278" t="str">
        <f>IF(ISBLANK(INDEX('Policy Characteristics'!D:D,MATCH($C188,'Policy Characteristics'!$C:$C,0))),"",INDEX('Policy Characteristics'!D:D,MATCH($C188,'Policy Characteristics'!$C:$C,0)))</f>
        <v>Building Component Electrification</v>
      </c>
      <c r="K188" s="277" t="str">
        <f>IF(ISBLANK(INDEX('Policy Characteristics'!E:E,MATCH($C188,'Policy Characteristics'!$C:$C,0))),"",INDEX('Policy Characteristics'!E:E,MATCH($C188,'Policy Characteristics'!$C:$C,0)))</f>
        <v>bldgs new component fuel shifting</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newly sold non-electric building components</v>
      </c>
      <c r="P188" s="2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7" t="str">
        <f>IF(ISBLANK(INDEX('Policy Characteristics'!K:K,MATCH($C188,'Policy Characteristics'!$C:$C,0))),"",INDEX('Policy Characteristics'!K:K,MATCH($C188,'Policy Characteristics'!$C:$C,0)))</f>
        <v>buildings-sector-main.html#component-elec</v>
      </c>
      <c r="R188" s="277" t="str">
        <f>IF(ISBLANK(INDEX('Policy Characteristics'!L:L,MATCH($C188,'Policy Characteristics'!$C:$C,0))),"",INDEX('Policy Characteristics'!L:L,MATCH($C188,'Policy Characteristics'!$C:$C,0)))</f>
        <v>building-component-electrification.html</v>
      </c>
    </row>
    <row r="189" spans="1:18" x14ac:dyDescent="0.25">
      <c r="A189" s="277" t="str">
        <f>IF(ISBLANK(INDEX('Policy Characteristics'!A:A,MATCH($C189,'Policy Characteristics'!$C:$C,0))),"",INDEX('Policy Characteristics'!A:A,MATCH($C189,'Policy Characteristics'!$C:$C,0)))</f>
        <v>Buildings and Appliances</v>
      </c>
      <c r="B189" s="286" t="str">
        <f>IF(ISBLANK(INDEX('Policy Characteristics'!B:B,MATCH($C189,'Policy Characteristics'!$C:$C,0))),"",INDEX('Policy Characteristics'!B:B,MATCH($C189,'Policy Characteristics'!$C:$C,0)))</f>
        <v>Building Component Electrification</v>
      </c>
      <c r="C189" s="277" t="str">
        <f t="shared" si="10"/>
        <v>Fraction of New Bldg Components Shifted to Other Fuels</v>
      </c>
      <c r="D189" s="47" t="s">
        <v>119</v>
      </c>
      <c r="E189" s="47" t="s">
        <v>289</v>
      </c>
      <c r="F189" s="47" t="s">
        <v>125</v>
      </c>
      <c r="G189" s="47" t="s">
        <v>293</v>
      </c>
      <c r="H189" s="44">
        <v>437</v>
      </c>
      <c r="I189" s="348" t="s">
        <v>45</v>
      </c>
      <c r="J189" s="278" t="str">
        <f>IF(ISBLANK(INDEX('Policy Characteristics'!D:D,MATCH($C189,'Policy Characteristics'!$C:$C,0))),"",INDEX('Policy Characteristics'!D:D,MATCH($C189,'Policy Characteristics'!$C:$C,0)))</f>
        <v>Building Component Electrification</v>
      </c>
      <c r="K189" s="277" t="str">
        <f>IF(ISBLANK(INDEX('Policy Characteristics'!E:E,MATCH($C189,'Policy Characteristics'!$C:$C,0))),"",INDEX('Policy Characteristics'!E:E,MATCH($C189,'Policy Characteristics'!$C:$C,0)))</f>
        <v>bldgs new component fuel shifting</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newly sold non-electric building components</v>
      </c>
      <c r="P189" s="2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7" t="str">
        <f>IF(ISBLANK(INDEX('Policy Characteristics'!K:K,MATCH($C189,'Policy Characteristics'!$C:$C,0))),"",INDEX('Policy Characteristics'!K:K,MATCH($C189,'Policy Characteristics'!$C:$C,0)))</f>
        <v>buildings-sector-main.html#component-elec</v>
      </c>
      <c r="R189" s="277" t="str">
        <f>IF(ISBLANK(INDEX('Policy Characteristics'!L:L,MATCH($C189,'Policy Characteristics'!$C:$C,0))),"",INDEX('Policy Characteristics'!L:L,MATCH($C189,'Policy Characteristics'!$C:$C,0)))</f>
        <v>building-component-electrification.html</v>
      </c>
    </row>
    <row r="190" spans="1:18" x14ac:dyDescent="0.25">
      <c r="A190" s="277" t="str">
        <f>IF(ISBLANK(INDEX('Policy Characteristics'!A:A,MATCH($C190,'Policy Characteristics'!$C:$C,0))),"",INDEX('Policy Characteristics'!A:A,MATCH($C190,'Policy Characteristics'!$C:$C,0)))</f>
        <v>Buildings and Appliances</v>
      </c>
      <c r="B190" s="286" t="str">
        <f>IF(ISBLANK(INDEX('Policy Characteristics'!B:B,MATCH($C190,'Policy Characteristics'!$C:$C,0))),"",INDEX('Policy Characteristics'!B:B,MATCH($C190,'Policy Characteristics'!$C:$C,0)))</f>
        <v>Building Component Electrification</v>
      </c>
      <c r="C190" s="277" t="str">
        <f t="shared" si="10"/>
        <v>Fraction of New Bldg Components Shifted to Other Fuels</v>
      </c>
      <c r="D190" s="47" t="s">
        <v>120</v>
      </c>
      <c r="E190" s="47" t="s">
        <v>289</v>
      </c>
      <c r="F190" s="47" t="s">
        <v>126</v>
      </c>
      <c r="G190" s="47" t="s">
        <v>293</v>
      </c>
      <c r="H190" s="44">
        <v>438</v>
      </c>
      <c r="I190" s="348" t="s">
        <v>44</v>
      </c>
      <c r="J190" s="278" t="str">
        <f>IF(ISBLANK(INDEX('Policy Characteristics'!D:D,MATCH($C190,'Policy Characteristics'!$C:$C,0))),"",INDEX('Policy Characteristics'!D:D,MATCH($C190,'Policy Characteristics'!$C:$C,0)))</f>
        <v>Building Component Electrification</v>
      </c>
      <c r="K190" s="277" t="str">
        <f>IF(ISBLANK(INDEX('Policy Characteristics'!E:E,MATCH($C190,'Policy Characteristics'!$C:$C,0))),"",INDEX('Policy Characteristics'!E:E,MATCH($C190,'Policy Characteristics'!$C:$C,0)))</f>
        <v>bldgs new component fuel shifting</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newly sold non-electric building components</v>
      </c>
      <c r="P190" s="2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7" t="str">
        <f>IF(ISBLANK(INDEX('Policy Characteristics'!K:K,MATCH($C190,'Policy Characteristics'!$C:$C,0))),"",INDEX('Policy Characteristics'!K:K,MATCH($C190,'Policy Characteristics'!$C:$C,0)))</f>
        <v>buildings-sector-main.html#component-elec</v>
      </c>
      <c r="R190" s="277" t="str">
        <f>IF(ISBLANK(INDEX('Policy Characteristics'!L:L,MATCH($C190,'Policy Characteristics'!$C:$C,0))),"",INDEX('Policy Characteristics'!L:L,MATCH($C190,'Policy Characteristics'!$C:$C,0)))</f>
        <v>building-component-electrification.html</v>
      </c>
    </row>
    <row r="191" spans="1:18" x14ac:dyDescent="0.25">
      <c r="A191" s="277" t="str">
        <f>IF(ISBLANK(INDEX('Policy Characteristics'!A:A,MATCH($C191,'Policy Characteristics'!$C:$C,0))),"",INDEX('Policy Characteristics'!A:A,MATCH($C191,'Policy Characteristics'!$C:$C,0)))</f>
        <v>Buildings and Appliances</v>
      </c>
      <c r="B191" s="286" t="str">
        <f>IF(ISBLANK(INDEX('Policy Characteristics'!B:B,MATCH($C191,'Policy Characteristics'!$C:$C,0))),"",INDEX('Policy Characteristics'!B:B,MATCH($C191,'Policy Characteristics'!$C:$C,0)))</f>
        <v>Building Component Electrification</v>
      </c>
      <c r="C191" s="277" t="str">
        <f t="shared" si="10"/>
        <v>Fraction of New Bldg Components Shifted to Other Fuels</v>
      </c>
      <c r="D191" s="47" t="s">
        <v>121</v>
      </c>
      <c r="E191" s="47" t="s">
        <v>289</v>
      </c>
      <c r="F191" s="47" t="s">
        <v>127</v>
      </c>
      <c r="G191" s="47" t="s">
        <v>293</v>
      </c>
      <c r="H191" s="44">
        <v>439</v>
      </c>
      <c r="I191" s="348" t="s">
        <v>44</v>
      </c>
      <c r="J191" s="278" t="str">
        <f>IF(ISBLANK(INDEX('Policy Characteristics'!D:D,MATCH($C191,'Policy Characteristics'!$C:$C,0))),"",INDEX('Policy Characteristics'!D:D,MATCH($C191,'Policy Characteristics'!$C:$C,0)))</f>
        <v>Building Component Electrification</v>
      </c>
      <c r="K191" s="277" t="str">
        <f>IF(ISBLANK(INDEX('Policy Characteristics'!E:E,MATCH($C191,'Policy Characteristics'!$C:$C,0))),"",INDEX('Policy Characteristics'!E:E,MATCH($C191,'Policy Characteristics'!$C:$C,0)))</f>
        <v>bldgs new component fuel shifting</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newly sold non-electric building components</v>
      </c>
      <c r="P191" s="2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7" t="str">
        <f>IF(ISBLANK(INDEX('Policy Characteristics'!K:K,MATCH($C191,'Policy Characteristics'!$C:$C,0))),"",INDEX('Policy Characteristics'!K:K,MATCH($C191,'Policy Characteristics'!$C:$C,0)))</f>
        <v>buildings-sector-main.html#component-elec</v>
      </c>
      <c r="R191" s="277" t="str">
        <f>IF(ISBLANK(INDEX('Policy Characteristics'!L:L,MATCH($C191,'Policy Characteristics'!$C:$C,0))),"",INDEX('Policy Characteristics'!L:L,MATCH($C191,'Policy Characteristics'!$C:$C,0)))</f>
        <v>building-component-electrification.html</v>
      </c>
    </row>
    <row r="192" spans="1:18" x14ac:dyDescent="0.25">
      <c r="A192" s="277" t="str">
        <f>IF(ISBLANK(INDEX('Policy Characteristics'!A:A,MATCH($C192,'Policy Characteristics'!$C:$C,0))),"",INDEX('Policy Characteristics'!A:A,MATCH($C192,'Policy Characteristics'!$C:$C,0)))</f>
        <v>Buildings and Appliances</v>
      </c>
      <c r="B192" s="286" t="str">
        <f>IF(ISBLANK(INDEX('Policy Characteristics'!B:B,MATCH($C192,'Policy Characteristics'!$C:$C,0))),"",INDEX('Policy Characteristics'!B:B,MATCH($C192,'Policy Characteristics'!$C:$C,0)))</f>
        <v>Building Component Electrification</v>
      </c>
      <c r="C192" s="277" t="str">
        <f t="shared" si="10"/>
        <v>Fraction of New Bldg Components Shifted to Other Fuels</v>
      </c>
      <c r="D192" s="47" t="s">
        <v>116</v>
      </c>
      <c r="E192" s="47" t="s">
        <v>290</v>
      </c>
      <c r="F192" s="47" t="s">
        <v>122</v>
      </c>
      <c r="G192" s="47" t="s">
        <v>292</v>
      </c>
      <c r="H192" s="44">
        <v>440</v>
      </c>
      <c r="I192" s="348" t="s">
        <v>44</v>
      </c>
      <c r="J192" s="278" t="str">
        <f>IF(ISBLANK(INDEX('Policy Characteristics'!D:D,MATCH($C192,'Policy Characteristics'!$C:$C,0))),"",INDEX('Policy Characteristics'!D:D,MATCH($C192,'Policy Characteristics'!$C:$C,0)))</f>
        <v>Building Component Electrification</v>
      </c>
      <c r="K192" s="277" t="str">
        <f>IF(ISBLANK(INDEX('Policy Characteristics'!E:E,MATCH($C192,'Policy Characteristics'!$C:$C,0))),"",INDEX('Policy Characteristics'!E:E,MATCH($C192,'Policy Characteristics'!$C:$C,0)))</f>
        <v>bldgs new component fuel shifting</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newly sold non-electric building components</v>
      </c>
      <c r="P192" s="2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7" t="str">
        <f>IF(ISBLANK(INDEX('Policy Characteristics'!K:K,MATCH($C192,'Policy Characteristics'!$C:$C,0))),"",INDEX('Policy Characteristics'!K:K,MATCH($C192,'Policy Characteristics'!$C:$C,0)))</f>
        <v>buildings-sector-main.html#component-elec</v>
      </c>
      <c r="R192" s="277" t="str">
        <f>IF(ISBLANK(INDEX('Policy Characteristics'!L:L,MATCH($C192,'Policy Characteristics'!$C:$C,0))),"",INDEX('Policy Characteristics'!L:L,MATCH($C192,'Policy Characteristics'!$C:$C,0)))</f>
        <v>building-component-electrification.html</v>
      </c>
    </row>
    <row r="193" spans="1:18" x14ac:dyDescent="0.25">
      <c r="A193" s="277" t="str">
        <f>IF(ISBLANK(INDEX('Policy Characteristics'!A:A,MATCH($C193,'Policy Characteristics'!$C:$C,0))),"",INDEX('Policy Characteristics'!A:A,MATCH($C193,'Policy Characteristics'!$C:$C,0)))</f>
        <v>Buildings and Appliances</v>
      </c>
      <c r="B193" s="286" t="str">
        <f>IF(ISBLANK(INDEX('Policy Characteristics'!B:B,MATCH($C193,'Policy Characteristics'!$C:$C,0))),"",INDEX('Policy Characteristics'!B:B,MATCH($C193,'Policy Characteristics'!$C:$C,0)))</f>
        <v>Building Component Electrification</v>
      </c>
      <c r="C193" s="277" t="str">
        <f t="shared" si="10"/>
        <v>Fraction of New Bldg Components Shifted to Other Fuels</v>
      </c>
      <c r="D193" s="47" t="s">
        <v>117</v>
      </c>
      <c r="E193" s="47" t="s">
        <v>290</v>
      </c>
      <c r="F193" s="47" t="s">
        <v>123</v>
      </c>
      <c r="G193" s="47" t="s">
        <v>292</v>
      </c>
      <c r="H193" s="44">
        <v>441</v>
      </c>
      <c r="I193" s="348" t="s">
        <v>45</v>
      </c>
      <c r="J193" s="278" t="str">
        <f>IF(ISBLANK(INDEX('Policy Characteristics'!D:D,MATCH($C193,'Policy Characteristics'!$C:$C,0))),"",INDEX('Policy Characteristics'!D:D,MATCH($C193,'Policy Characteristics'!$C:$C,0)))</f>
        <v>Building Component Electrification</v>
      </c>
      <c r="K193" s="277" t="str">
        <f>IF(ISBLANK(INDEX('Policy Characteristics'!E:E,MATCH($C193,'Policy Characteristics'!$C:$C,0))),"",INDEX('Policy Characteristics'!E:E,MATCH($C193,'Policy Characteristics'!$C:$C,0)))</f>
        <v>bldgs new component fuel shifting</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newly sold non-electric building components</v>
      </c>
      <c r="P193" s="2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7" t="str">
        <f>IF(ISBLANK(INDEX('Policy Characteristics'!K:K,MATCH($C193,'Policy Characteristics'!$C:$C,0))),"",INDEX('Policy Characteristics'!K:K,MATCH($C193,'Policy Characteristics'!$C:$C,0)))</f>
        <v>buildings-sector-main.html#component-elec</v>
      </c>
      <c r="R193" s="277" t="str">
        <f>IF(ISBLANK(INDEX('Policy Characteristics'!L:L,MATCH($C193,'Policy Characteristics'!$C:$C,0))),"",INDEX('Policy Characteristics'!L:L,MATCH($C193,'Policy Characteristics'!$C:$C,0)))</f>
        <v>building-component-electrification.html</v>
      </c>
    </row>
    <row r="194" spans="1:18" x14ac:dyDescent="0.25">
      <c r="A194" s="277" t="str">
        <f>IF(ISBLANK(INDEX('Policy Characteristics'!A:A,MATCH($C194,'Policy Characteristics'!$C:$C,0))),"",INDEX('Policy Characteristics'!A:A,MATCH($C194,'Policy Characteristics'!$C:$C,0)))</f>
        <v>Buildings and Appliances</v>
      </c>
      <c r="B194" s="286" t="str">
        <f>IF(ISBLANK(INDEX('Policy Characteristics'!B:B,MATCH($C194,'Policy Characteristics'!$C:$C,0))),"",INDEX('Policy Characteristics'!B:B,MATCH($C194,'Policy Characteristics'!$C:$C,0)))</f>
        <v>Building Component Electrification</v>
      </c>
      <c r="C194" s="277" t="str">
        <f t="shared" si="10"/>
        <v>Fraction of New Bldg Components Shifted to Other Fuels</v>
      </c>
      <c r="D194" s="47" t="s">
        <v>119</v>
      </c>
      <c r="E194" s="47" t="s">
        <v>290</v>
      </c>
      <c r="F194" s="47" t="s">
        <v>125</v>
      </c>
      <c r="G194" s="47" t="s">
        <v>292</v>
      </c>
      <c r="H194" s="44">
        <v>442</v>
      </c>
      <c r="I194" s="348" t="s">
        <v>45</v>
      </c>
      <c r="J194" s="278" t="str">
        <f>IF(ISBLANK(INDEX('Policy Characteristics'!D:D,MATCH($C194,'Policy Characteristics'!$C:$C,0))),"",INDEX('Policy Characteristics'!D:D,MATCH($C194,'Policy Characteristics'!$C:$C,0)))</f>
        <v>Building Component Electrification</v>
      </c>
      <c r="K194" s="277" t="str">
        <f>IF(ISBLANK(INDEX('Policy Characteristics'!E:E,MATCH($C194,'Policy Characteristics'!$C:$C,0))),"",INDEX('Policy Characteristics'!E:E,MATCH($C194,'Policy Characteristics'!$C:$C,0)))</f>
        <v>bldgs new component fuel shifting</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newly sold non-electric building components</v>
      </c>
      <c r="P194" s="2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7" t="str">
        <f>IF(ISBLANK(INDEX('Policy Characteristics'!K:K,MATCH($C194,'Policy Characteristics'!$C:$C,0))),"",INDEX('Policy Characteristics'!K:K,MATCH($C194,'Policy Characteristics'!$C:$C,0)))</f>
        <v>buildings-sector-main.html#component-elec</v>
      </c>
      <c r="R194" s="277" t="str">
        <f>IF(ISBLANK(INDEX('Policy Characteristics'!L:L,MATCH($C194,'Policy Characteristics'!$C:$C,0))),"",INDEX('Policy Characteristics'!L:L,MATCH($C194,'Policy Characteristics'!$C:$C,0)))</f>
        <v>building-component-electrification.html</v>
      </c>
    </row>
    <row r="195" spans="1:18" x14ac:dyDescent="0.25">
      <c r="A195" s="277" t="str">
        <f>IF(ISBLANK(INDEX('Policy Characteristics'!A:A,MATCH($C195,'Policy Characteristics'!$C:$C,0))),"",INDEX('Policy Characteristics'!A:A,MATCH($C195,'Policy Characteristics'!$C:$C,0)))</f>
        <v>Buildings and Appliances</v>
      </c>
      <c r="B195" s="286" t="str">
        <f>IF(ISBLANK(INDEX('Policy Characteristics'!B:B,MATCH($C195,'Policy Characteristics'!$C:$C,0))),"",INDEX('Policy Characteristics'!B:B,MATCH($C195,'Policy Characteristics'!$C:$C,0)))</f>
        <v>Building Component Electrification</v>
      </c>
      <c r="C195" s="277" t="str">
        <f t="shared" si="10"/>
        <v>Fraction of New Bldg Components Shifted to Other Fuels</v>
      </c>
      <c r="D195" s="47" t="s">
        <v>120</v>
      </c>
      <c r="E195" s="47" t="s">
        <v>290</v>
      </c>
      <c r="F195" s="47" t="s">
        <v>126</v>
      </c>
      <c r="G195" s="47" t="s">
        <v>292</v>
      </c>
      <c r="H195" s="44">
        <v>443</v>
      </c>
      <c r="I195" s="348" t="s">
        <v>44</v>
      </c>
      <c r="J195" s="278" t="str">
        <f>IF(ISBLANK(INDEX('Policy Characteristics'!D:D,MATCH($C195,'Policy Characteristics'!$C:$C,0))),"",INDEX('Policy Characteristics'!D:D,MATCH($C195,'Policy Characteristics'!$C:$C,0)))</f>
        <v>Building Component Electrification</v>
      </c>
      <c r="K195" s="277" t="str">
        <f>IF(ISBLANK(INDEX('Policy Characteristics'!E:E,MATCH($C195,'Policy Characteristics'!$C:$C,0))),"",INDEX('Policy Characteristics'!E:E,MATCH($C195,'Policy Characteristics'!$C:$C,0)))</f>
        <v>bldgs new component fuel shifting</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newly sold non-electric building components</v>
      </c>
      <c r="P195" s="2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7" t="str">
        <f>IF(ISBLANK(INDEX('Policy Characteristics'!K:K,MATCH($C195,'Policy Characteristics'!$C:$C,0))),"",INDEX('Policy Characteristics'!K:K,MATCH($C195,'Policy Characteristics'!$C:$C,0)))</f>
        <v>buildings-sector-main.html#component-elec</v>
      </c>
      <c r="R195" s="277" t="str">
        <f>IF(ISBLANK(INDEX('Policy Characteristics'!L:L,MATCH($C195,'Policy Characteristics'!$C:$C,0))),"",INDEX('Policy Characteristics'!L:L,MATCH($C195,'Policy Characteristics'!$C:$C,0)))</f>
        <v>building-component-electrification.html</v>
      </c>
    </row>
    <row r="196" spans="1:18" x14ac:dyDescent="0.25">
      <c r="A196" s="277" t="str">
        <f>IF(ISBLANK(INDEX('Policy Characteristics'!A:A,MATCH($C196,'Policy Characteristics'!$C:$C,0))),"",INDEX('Policy Characteristics'!A:A,MATCH($C196,'Policy Characteristics'!$C:$C,0)))</f>
        <v>Buildings and Appliances</v>
      </c>
      <c r="B196" s="286" t="str">
        <f>IF(ISBLANK(INDEX('Policy Characteristics'!B:B,MATCH($C196,'Policy Characteristics'!$C:$C,0))),"",INDEX('Policy Characteristics'!B:B,MATCH($C196,'Policy Characteristics'!$C:$C,0)))</f>
        <v>Building Component Electrification</v>
      </c>
      <c r="C196" s="277" t="str">
        <f t="shared" si="10"/>
        <v>Fraction of New Bldg Components Shifted to Other Fuels</v>
      </c>
      <c r="D196" s="47" t="s">
        <v>121</v>
      </c>
      <c r="E196" s="47" t="s">
        <v>290</v>
      </c>
      <c r="F196" s="47" t="s">
        <v>127</v>
      </c>
      <c r="G196" s="47" t="s">
        <v>292</v>
      </c>
      <c r="H196" s="44">
        <v>444</v>
      </c>
      <c r="I196" s="348" t="s">
        <v>44</v>
      </c>
      <c r="J196" s="278" t="str">
        <f>IF(ISBLANK(INDEX('Policy Characteristics'!D:D,MATCH($C196,'Policy Characteristics'!$C:$C,0))),"",INDEX('Policy Characteristics'!D:D,MATCH($C196,'Policy Characteristics'!$C:$C,0)))</f>
        <v>Building Component Electrification</v>
      </c>
      <c r="K196" s="277" t="str">
        <f>IF(ISBLANK(INDEX('Policy Characteristics'!E:E,MATCH($C196,'Policy Characteristics'!$C:$C,0))),"",INDEX('Policy Characteristics'!E:E,MATCH($C196,'Policy Characteristics'!$C:$C,0)))</f>
        <v>bldgs new component fuel shifting</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newly sold non-electric building components</v>
      </c>
      <c r="P196" s="2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7" t="str">
        <f>IF(ISBLANK(INDEX('Policy Characteristics'!K:K,MATCH($C196,'Policy Characteristics'!$C:$C,0))),"",INDEX('Policy Characteristics'!K:K,MATCH($C196,'Policy Characteristics'!$C:$C,0)))</f>
        <v>buildings-sector-main.html#component-elec</v>
      </c>
      <c r="R196" s="277" t="str">
        <f>IF(ISBLANK(INDEX('Policy Characteristics'!L:L,MATCH($C196,'Policy Characteristics'!$C:$C,0))),"",INDEX('Policy Characteristics'!L:L,MATCH($C196,'Policy Characteristics'!$C:$C,0)))</f>
        <v>building-component-electrification.html</v>
      </c>
    </row>
    <row r="197" spans="1:18" x14ac:dyDescent="0.25">
      <c r="A197" s="277" t="str">
        <f>IF(ISBLANK(INDEX('Policy Characteristics'!A:A,MATCH($C197,'Policy Characteristics'!$C:$C,0))),"",INDEX('Policy Characteristics'!A:A,MATCH($C197,'Policy Characteristics'!$C:$C,0)))</f>
        <v>Buildings and Appliances</v>
      </c>
      <c r="B197" s="286" t="str">
        <f>IF(ISBLANK(INDEX('Policy Characteristics'!B:B,MATCH($C197,'Policy Characteristics'!$C:$C,0))),"",INDEX('Policy Characteristics'!B:B,MATCH($C197,'Policy Characteristics'!$C:$C,0)))</f>
        <v>Building Component Electrification</v>
      </c>
      <c r="C197" s="277" t="str">
        <f t="shared" si="10"/>
        <v>Fraction of New Bldg Components Shifted to Other Fuels</v>
      </c>
      <c r="D197" s="47" t="s">
        <v>116</v>
      </c>
      <c r="E197" s="47" t="s">
        <v>291</v>
      </c>
      <c r="F197" s="47" t="s">
        <v>122</v>
      </c>
      <c r="G197" s="47" t="s">
        <v>172</v>
      </c>
      <c r="H197" s="44">
        <v>445</v>
      </c>
      <c r="I197" s="348" t="s">
        <v>44</v>
      </c>
      <c r="J197" s="278" t="str">
        <f>IF(ISBLANK(INDEX('Policy Characteristics'!D:D,MATCH($C197,'Policy Characteristics'!$C:$C,0))),"",INDEX('Policy Characteristics'!D:D,MATCH($C197,'Policy Characteristics'!$C:$C,0)))</f>
        <v>Building Component Electrification</v>
      </c>
      <c r="K197" s="277" t="str">
        <f>IF(ISBLANK(INDEX('Policy Characteristics'!E:E,MATCH($C197,'Policy Characteristics'!$C:$C,0))),"",INDEX('Policy Characteristics'!E:E,MATCH($C197,'Policy Characteristics'!$C:$C,0)))</f>
        <v>bldgs new component fuel shifting</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newly sold non-electric building components</v>
      </c>
      <c r="P197" s="2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7" t="str">
        <f>IF(ISBLANK(INDEX('Policy Characteristics'!K:K,MATCH($C197,'Policy Characteristics'!$C:$C,0))),"",INDEX('Policy Characteristics'!K:K,MATCH($C197,'Policy Characteristics'!$C:$C,0)))</f>
        <v>buildings-sector-main.html#component-elec</v>
      </c>
      <c r="R197" s="277" t="str">
        <f>IF(ISBLANK(INDEX('Policy Characteristics'!L:L,MATCH($C197,'Policy Characteristics'!$C:$C,0))),"",INDEX('Policy Characteristics'!L:L,MATCH($C197,'Policy Characteristics'!$C:$C,0)))</f>
        <v>building-component-electrification.html</v>
      </c>
    </row>
    <row r="198" spans="1:18" x14ac:dyDescent="0.25">
      <c r="A198" s="277" t="str">
        <f>IF(ISBLANK(INDEX('Policy Characteristics'!A:A,MATCH($C198,'Policy Characteristics'!$C:$C,0))),"",INDEX('Policy Characteristics'!A:A,MATCH($C198,'Policy Characteristics'!$C:$C,0)))</f>
        <v>Buildings and Appliances</v>
      </c>
      <c r="B198" s="286" t="str">
        <f>IF(ISBLANK(INDEX('Policy Characteristics'!B:B,MATCH($C198,'Policy Characteristics'!$C:$C,0))),"",INDEX('Policy Characteristics'!B:B,MATCH($C198,'Policy Characteristics'!$C:$C,0)))</f>
        <v>Building Component Electrification</v>
      </c>
      <c r="C198" s="277" t="str">
        <f t="shared" si="10"/>
        <v>Fraction of New Bldg Components Shifted to Other Fuels</v>
      </c>
      <c r="D198" s="47" t="s">
        <v>117</v>
      </c>
      <c r="E198" s="47" t="s">
        <v>291</v>
      </c>
      <c r="F198" s="47" t="s">
        <v>123</v>
      </c>
      <c r="G198" s="47" t="s">
        <v>172</v>
      </c>
      <c r="H198" s="44">
        <v>446</v>
      </c>
      <c r="I198" s="348" t="s">
        <v>45</v>
      </c>
      <c r="J198" s="278" t="str">
        <f>IF(ISBLANK(INDEX('Policy Characteristics'!D:D,MATCH($C198,'Policy Characteristics'!$C:$C,0))),"",INDEX('Policy Characteristics'!D:D,MATCH($C198,'Policy Characteristics'!$C:$C,0)))</f>
        <v>Building Component Electrification</v>
      </c>
      <c r="K198" s="277" t="str">
        <f>IF(ISBLANK(INDEX('Policy Characteristics'!E:E,MATCH($C198,'Policy Characteristics'!$C:$C,0))),"",INDEX('Policy Characteristics'!E:E,MATCH($C198,'Policy Characteristics'!$C:$C,0)))</f>
        <v>bldgs new component fuel shifting</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newly sold non-electric building components</v>
      </c>
      <c r="P198" s="2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7" t="str">
        <f>IF(ISBLANK(INDEX('Policy Characteristics'!K:K,MATCH($C198,'Policy Characteristics'!$C:$C,0))),"",INDEX('Policy Characteristics'!K:K,MATCH($C198,'Policy Characteristics'!$C:$C,0)))</f>
        <v>buildings-sector-main.html#component-elec</v>
      </c>
      <c r="R198" s="277" t="str">
        <f>IF(ISBLANK(INDEX('Policy Characteristics'!L:L,MATCH($C198,'Policy Characteristics'!$C:$C,0))),"",INDEX('Policy Characteristics'!L:L,MATCH($C198,'Policy Characteristics'!$C:$C,0)))</f>
        <v>building-component-electrification.html</v>
      </c>
    </row>
    <row r="199" spans="1:18" x14ac:dyDescent="0.25">
      <c r="A199" s="277" t="str">
        <f>IF(ISBLANK(INDEX('Policy Characteristics'!A:A,MATCH($C199,'Policy Characteristics'!$C:$C,0))),"",INDEX('Policy Characteristics'!A:A,MATCH($C199,'Policy Characteristics'!$C:$C,0)))</f>
        <v>Buildings and Appliances</v>
      </c>
      <c r="B199" s="286" t="str">
        <f>IF(ISBLANK(INDEX('Policy Characteristics'!B:B,MATCH($C199,'Policy Characteristics'!$C:$C,0))),"",INDEX('Policy Characteristics'!B:B,MATCH($C199,'Policy Characteristics'!$C:$C,0)))</f>
        <v>Building Component Electrification</v>
      </c>
      <c r="C199" s="277" t="str">
        <f t="shared" si="10"/>
        <v>Fraction of New Bldg Components Shifted to Other Fuels</v>
      </c>
      <c r="D199" s="47" t="s">
        <v>119</v>
      </c>
      <c r="E199" s="47" t="s">
        <v>291</v>
      </c>
      <c r="F199" s="47" t="s">
        <v>125</v>
      </c>
      <c r="G199" s="47" t="s">
        <v>172</v>
      </c>
      <c r="H199" s="44">
        <v>447</v>
      </c>
      <c r="I199" s="348" t="s">
        <v>45</v>
      </c>
      <c r="J199" s="278" t="str">
        <f>IF(ISBLANK(INDEX('Policy Characteristics'!D:D,MATCH($C199,'Policy Characteristics'!$C:$C,0))),"",INDEX('Policy Characteristics'!D:D,MATCH($C199,'Policy Characteristics'!$C:$C,0)))</f>
        <v>Building Component Electrification</v>
      </c>
      <c r="K199" s="277" t="str">
        <f>IF(ISBLANK(INDEX('Policy Characteristics'!E:E,MATCH($C199,'Policy Characteristics'!$C:$C,0))),"",INDEX('Policy Characteristics'!E:E,MATCH($C199,'Policy Characteristics'!$C:$C,0)))</f>
        <v>bldgs new component fuel shifting</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newly sold non-electric building components</v>
      </c>
      <c r="P199" s="2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7" t="str">
        <f>IF(ISBLANK(INDEX('Policy Characteristics'!K:K,MATCH($C199,'Policy Characteristics'!$C:$C,0))),"",INDEX('Policy Characteristics'!K:K,MATCH($C199,'Policy Characteristics'!$C:$C,0)))</f>
        <v>buildings-sector-main.html#component-elec</v>
      </c>
      <c r="R199" s="277" t="str">
        <f>IF(ISBLANK(INDEX('Policy Characteristics'!L:L,MATCH($C199,'Policy Characteristics'!$C:$C,0))),"",INDEX('Policy Characteristics'!L:L,MATCH($C199,'Policy Characteristics'!$C:$C,0)))</f>
        <v>building-component-electrification.html</v>
      </c>
    </row>
    <row r="200" spans="1:18" x14ac:dyDescent="0.25">
      <c r="A200" s="277" t="str">
        <f>IF(ISBLANK(INDEX('Policy Characteristics'!A:A,MATCH($C200,'Policy Characteristics'!$C:$C,0))),"",INDEX('Policy Characteristics'!A:A,MATCH($C200,'Policy Characteristics'!$C:$C,0)))</f>
        <v>Buildings and Appliances</v>
      </c>
      <c r="B200" s="286" t="str">
        <f>IF(ISBLANK(INDEX('Policy Characteristics'!B:B,MATCH($C200,'Policy Characteristics'!$C:$C,0))),"",INDEX('Policy Characteristics'!B:B,MATCH($C200,'Policy Characteristics'!$C:$C,0)))</f>
        <v>Building Component Electrification</v>
      </c>
      <c r="C200" s="277" t="str">
        <f t="shared" si="10"/>
        <v>Fraction of New Bldg Components Shifted to Other Fuels</v>
      </c>
      <c r="D200" s="47" t="s">
        <v>120</v>
      </c>
      <c r="E200" s="47" t="s">
        <v>291</v>
      </c>
      <c r="F200" s="47" t="s">
        <v>126</v>
      </c>
      <c r="G200" s="47" t="s">
        <v>172</v>
      </c>
      <c r="H200" s="44">
        <v>448</v>
      </c>
      <c r="I200" s="348" t="s">
        <v>44</v>
      </c>
      <c r="J200" s="278" t="str">
        <f>IF(ISBLANK(INDEX('Policy Characteristics'!D:D,MATCH($C200,'Policy Characteristics'!$C:$C,0))),"",INDEX('Policy Characteristics'!D:D,MATCH($C200,'Policy Characteristics'!$C:$C,0)))</f>
        <v>Building Component Electrification</v>
      </c>
      <c r="K200" s="277" t="str">
        <f>IF(ISBLANK(INDEX('Policy Characteristics'!E:E,MATCH($C200,'Policy Characteristics'!$C:$C,0))),"",INDEX('Policy Characteristics'!E:E,MATCH($C200,'Policy Characteristics'!$C:$C,0)))</f>
        <v>bldgs new component fuel shifting</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newly sold non-electric building components</v>
      </c>
      <c r="P200" s="2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7" t="str">
        <f>IF(ISBLANK(INDEX('Policy Characteristics'!K:K,MATCH($C200,'Policy Characteristics'!$C:$C,0))),"",INDEX('Policy Characteristics'!K:K,MATCH($C200,'Policy Characteristics'!$C:$C,0)))</f>
        <v>buildings-sector-main.html#component-elec</v>
      </c>
      <c r="R200" s="277" t="str">
        <f>IF(ISBLANK(INDEX('Policy Characteristics'!L:L,MATCH($C200,'Policy Characteristics'!$C:$C,0))),"",INDEX('Policy Characteristics'!L:L,MATCH($C200,'Policy Characteristics'!$C:$C,0)))</f>
        <v>building-component-electrification.html</v>
      </c>
    </row>
    <row r="201" spans="1:18" x14ac:dyDescent="0.25">
      <c r="A201" s="277" t="str">
        <f>IF(ISBLANK(INDEX('Policy Characteristics'!A:A,MATCH($C201,'Policy Characteristics'!$C:$C,0))),"",INDEX('Policy Characteristics'!A:A,MATCH($C201,'Policy Characteristics'!$C:$C,0)))</f>
        <v>Buildings and Appliances</v>
      </c>
      <c r="B201" s="286" t="str">
        <f>IF(ISBLANK(INDEX('Policy Characteristics'!B:B,MATCH($C201,'Policy Characteristics'!$C:$C,0))),"",INDEX('Policy Characteristics'!B:B,MATCH($C201,'Policy Characteristics'!$C:$C,0)))</f>
        <v>Building Component Electrification</v>
      </c>
      <c r="C201" s="277" t="str">
        <f t="shared" ref="C201" si="11">C$187</f>
        <v>Fraction of New Bldg Components Shifted to Other Fuels</v>
      </c>
      <c r="D201" s="47" t="s">
        <v>121</v>
      </c>
      <c r="E201" s="47" t="s">
        <v>291</v>
      </c>
      <c r="F201" s="47" t="s">
        <v>127</v>
      </c>
      <c r="G201" s="47" t="s">
        <v>172</v>
      </c>
      <c r="H201" s="44">
        <v>449</v>
      </c>
      <c r="I201" s="348" t="s">
        <v>44</v>
      </c>
      <c r="J201" s="278" t="str">
        <f>IF(ISBLANK(INDEX('Policy Characteristics'!D:D,MATCH($C201,'Policy Characteristics'!$C:$C,0))),"",INDEX('Policy Characteristics'!D:D,MATCH($C201,'Policy Characteristics'!$C:$C,0)))</f>
        <v>Building Component Electrification</v>
      </c>
      <c r="K201" s="277" t="str">
        <f>IF(ISBLANK(INDEX('Policy Characteristics'!E:E,MATCH($C201,'Policy Characteristics'!$C:$C,0))),"",INDEX('Policy Characteristics'!E:E,MATCH($C201,'Policy Characteristics'!$C:$C,0)))</f>
        <v>bldgs new component fuel shifting</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newly sold non-electric building components</v>
      </c>
      <c r="P201" s="2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7" t="str">
        <f>IF(ISBLANK(INDEX('Policy Characteristics'!K:K,MATCH($C201,'Policy Characteristics'!$C:$C,0))),"",INDEX('Policy Characteristics'!K:K,MATCH($C201,'Policy Characteristics'!$C:$C,0)))</f>
        <v>buildings-sector-main.html#component-elec</v>
      </c>
      <c r="R201" s="277" t="str">
        <f>IF(ISBLANK(INDEX('Policy Characteristics'!L:L,MATCH($C201,'Policy Characteristics'!$C:$C,0))),"",INDEX('Policy Characteristics'!L:L,MATCH($C201,'Policy Characteristics'!$C:$C,0)))</f>
        <v>building-component-electrification.html</v>
      </c>
    </row>
    <row r="202" spans="1:18" s="4" customFormat="1" x14ac:dyDescent="0.25">
      <c r="A202" s="277" t="str">
        <f>IF(ISBLANK(INDEX('Policy Characteristics'!A:A,MATCH($C202,'Policy Characteristics'!$C:$C,0))),"",INDEX('Policy Characteristics'!A:A,MATCH($C202,'Policy Characteristics'!$C:$C,0)))</f>
        <v>Buildings and Appliances</v>
      </c>
      <c r="B202" s="286"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8" t="s">
        <v>44</v>
      </c>
      <c r="J202" s="278" t="str">
        <f>IF(ISBLANK(INDEX('Policy Characteristics'!D:D,MATCH($C202,'Policy Characteristics'!$C:$C,0))),"",INDEX('Policy Characteristics'!D:D,MATCH($C202,'Policy Characteristics'!$C:$C,0)))</f>
        <v>Building Energy Efficiency Standards</v>
      </c>
      <c r="K202" s="277" t="str">
        <f>IF(ISBLANK(INDEX('Policy Characteristics'!E:E,MATCH($C202,'Policy Characteristics'!$C:$C,0))),"",INDEX('Policy Characteristics'!E:E,MATCH($C202,'Policy Characteristics'!$C:$C,0)))</f>
        <v>bldgs efficiency standards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0.75</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reduction in energy use</v>
      </c>
      <c r="P202" s="277"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7" t="str">
        <f>IF(ISBLANK(INDEX('Policy Characteristics'!K:K,MATCH($C202,'Policy Characteristics'!$C:$C,0))),"",INDEX('Policy Characteristics'!K:K,MATCH($C202,'Policy Characteristics'!$C:$C,0)))</f>
        <v>buildings-sector-main.html#eff-stds</v>
      </c>
      <c r="R202" s="277" t="str">
        <f>IF(ISBLANK(INDEX('Policy Characteristics'!L:L,MATCH($C202,'Policy Characteristics'!$C:$C,0))),"",INDEX('Policy Characteristics'!L:L,MATCH($C202,'Policy Characteristics'!$C:$C,0)))</f>
        <v>building-energy-efficiency-standards.html</v>
      </c>
    </row>
    <row r="203" spans="1:18" s="4" customFormat="1" x14ac:dyDescent="0.25">
      <c r="A203" s="277" t="str">
        <f>IF(ISBLANK(INDEX('Policy Characteristics'!A:A,MATCH($C203,'Policy Characteristics'!$C:$C,0))),"",INDEX('Policy Characteristics'!A:A,MATCH($C203,'Policy Characteristics'!$C:$C,0)))</f>
        <v>Buildings and Appliances</v>
      </c>
      <c r="B203" s="286" t="str">
        <f>IF(ISBLANK(INDEX('Policy Characteristics'!B:B,MATCH($C203,'Policy Characteristics'!$C:$C,0))),"",INDEX('Policy Characteristics'!B:B,MATCH($C203,'Policy Characteristics'!$C:$C,0)))</f>
        <v>Building Energy Efficiency Standards</v>
      </c>
      <c r="C203" s="277" t="str">
        <f t="shared" ref="C203:C218" si="12">C$202</f>
        <v>Reduction in E Use Allowed by Component Eff Std</v>
      </c>
      <c r="D203" s="47" t="s">
        <v>117</v>
      </c>
      <c r="E203" s="47" t="s">
        <v>289</v>
      </c>
      <c r="F203" s="47" t="s">
        <v>123</v>
      </c>
      <c r="G203" s="47" t="s">
        <v>293</v>
      </c>
      <c r="H203" s="44">
        <v>14</v>
      </c>
      <c r="I203" s="348" t="s">
        <v>44</v>
      </c>
      <c r="J203" s="278" t="str">
        <f>IF(ISBLANK(INDEX('Policy Characteristics'!D:D,MATCH($C203,'Policy Characteristics'!$C:$C,0))),"",INDEX('Policy Characteristics'!D:D,MATCH($C203,'Policy Characteristics'!$C:$C,0)))</f>
        <v>Building Energy Efficiency Standards</v>
      </c>
      <c r="K203" s="277" t="str">
        <f>IF(ISBLANK(INDEX('Policy Characteristics'!E:E,MATCH($C203,'Policy Characteristics'!$C:$C,0))),"",INDEX('Policy Characteristics'!E:E,MATCH($C203,'Policy Characteristics'!$C:$C,0)))</f>
        <v>bldgs efficiency standards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0.75</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reduction in energy use</v>
      </c>
      <c r="P203" s="2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7" t="str">
        <f>IF(ISBLANK(INDEX('Policy Characteristics'!K:K,MATCH($C203,'Policy Characteristics'!$C:$C,0))),"",INDEX('Policy Characteristics'!K:K,MATCH($C203,'Policy Characteristics'!$C:$C,0)))</f>
        <v>buildings-sector-main.html#eff-stds</v>
      </c>
      <c r="R203" s="277" t="str">
        <f>IF(ISBLANK(INDEX('Policy Characteristics'!L:L,MATCH($C203,'Policy Characteristics'!$C:$C,0))),"",INDEX('Policy Characteristics'!L:L,MATCH($C203,'Policy Characteristics'!$C:$C,0)))</f>
        <v>building-energy-efficiency-standards.html</v>
      </c>
    </row>
    <row r="204" spans="1:18" s="4" customFormat="1" x14ac:dyDescent="0.25">
      <c r="A204" s="277" t="str">
        <f>IF(ISBLANK(INDEX('Policy Characteristics'!A:A,MATCH($C204,'Policy Characteristics'!$C:$C,0))),"",INDEX('Policy Characteristics'!A:A,MATCH($C204,'Policy Characteristics'!$C:$C,0)))</f>
        <v>Buildings and Appliances</v>
      </c>
      <c r="B204" s="286" t="str">
        <f>IF(ISBLANK(INDEX('Policy Characteristics'!B:B,MATCH($C204,'Policy Characteristics'!$C:$C,0))),"",INDEX('Policy Characteristics'!B:B,MATCH($C204,'Policy Characteristics'!$C:$C,0)))</f>
        <v>Building Energy Efficiency Standards</v>
      </c>
      <c r="C204" s="277" t="str">
        <f t="shared" si="12"/>
        <v>Reduction in E Use Allowed by Component Eff Std</v>
      </c>
      <c r="D204" s="47" t="s">
        <v>118</v>
      </c>
      <c r="E204" s="47" t="s">
        <v>289</v>
      </c>
      <c r="F204" s="47" t="s">
        <v>124</v>
      </c>
      <c r="G204" s="47" t="s">
        <v>293</v>
      </c>
      <c r="H204" s="44">
        <v>15</v>
      </c>
      <c r="I204" s="348" t="s">
        <v>44</v>
      </c>
      <c r="J204" s="278" t="str">
        <f>IF(ISBLANK(INDEX('Policy Characteristics'!D:D,MATCH($C204,'Policy Characteristics'!$C:$C,0))),"",INDEX('Policy Characteristics'!D:D,MATCH($C204,'Policy Characteristics'!$C:$C,0)))</f>
        <v>Building Energy Efficiency Standards</v>
      </c>
      <c r="K204" s="277" t="str">
        <f>IF(ISBLANK(INDEX('Policy Characteristics'!E:E,MATCH($C204,'Policy Characteristics'!$C:$C,0))),"",INDEX('Policy Characteristics'!E:E,MATCH($C204,'Policy Characteristics'!$C:$C,0)))</f>
        <v>bldgs efficiency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0.75</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reduction in energy use</v>
      </c>
      <c r="P204" s="2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7" t="str">
        <f>IF(ISBLANK(INDEX('Policy Characteristics'!K:K,MATCH($C204,'Policy Characteristics'!$C:$C,0))),"",INDEX('Policy Characteristics'!K:K,MATCH($C204,'Policy Characteristics'!$C:$C,0)))</f>
        <v>buildings-sector-main.html#eff-stds</v>
      </c>
      <c r="R204" s="277" t="str">
        <f>IF(ISBLANK(INDEX('Policy Characteristics'!L:L,MATCH($C204,'Policy Characteristics'!$C:$C,0))),"",INDEX('Policy Characteristics'!L:L,MATCH($C204,'Policy Characteristics'!$C:$C,0)))</f>
        <v>building-energy-efficiency-standards.html</v>
      </c>
    </row>
    <row r="205" spans="1:18" s="4" customFormat="1" x14ac:dyDescent="0.25">
      <c r="A205" s="277" t="str">
        <f>IF(ISBLANK(INDEX('Policy Characteristics'!A:A,MATCH($C205,'Policy Characteristics'!$C:$C,0))),"",INDEX('Policy Characteristics'!A:A,MATCH($C205,'Policy Characteristics'!$C:$C,0)))</f>
        <v>Buildings and Appliances</v>
      </c>
      <c r="B205" s="286" t="str">
        <f>IF(ISBLANK(INDEX('Policy Characteristics'!B:B,MATCH($C205,'Policy Characteristics'!$C:$C,0))),"",INDEX('Policy Characteristics'!B:B,MATCH($C205,'Policy Characteristics'!$C:$C,0)))</f>
        <v>Building Energy Efficiency Standards</v>
      </c>
      <c r="C205" s="277" t="str">
        <f t="shared" si="12"/>
        <v>Reduction in E Use Allowed by Component Eff Std</v>
      </c>
      <c r="D205" s="47" t="s">
        <v>119</v>
      </c>
      <c r="E205" s="47" t="s">
        <v>289</v>
      </c>
      <c r="F205" s="47" t="s">
        <v>125</v>
      </c>
      <c r="G205" s="47" t="s">
        <v>293</v>
      </c>
      <c r="H205" s="44">
        <v>16</v>
      </c>
      <c r="I205" s="348" t="s">
        <v>44</v>
      </c>
      <c r="J205" s="278" t="str">
        <f>IF(ISBLANK(INDEX('Policy Characteristics'!D:D,MATCH($C205,'Policy Characteristics'!$C:$C,0))),"",INDEX('Policy Characteristics'!D:D,MATCH($C205,'Policy Characteristics'!$C:$C,0)))</f>
        <v>Building Energy Efficiency Standards</v>
      </c>
      <c r="K205" s="277" t="str">
        <f>IF(ISBLANK(INDEX('Policy Characteristics'!E:E,MATCH($C205,'Policy Characteristics'!$C:$C,0))),"",INDEX('Policy Characteristics'!E:E,MATCH($C205,'Policy Characteristics'!$C:$C,0)))</f>
        <v>bldgs efficiency standards</v>
      </c>
      <c r="L205" s="285">
        <f>IF(ISBLANK(INDEX('Policy Characteristics'!F:F,MATCH($C205,'Policy Characteristics'!$C:$C,0))),"",INDEX('Policy Characteristics'!F:F,MATCH($C205,'Policy Characteristics'!$C:$C,0)))</f>
        <v>0</v>
      </c>
      <c r="M205" s="285">
        <f>IF(ISBLANK(INDEX('Policy Characteristics'!G:G,MATCH($C205,'Policy Characteristics'!$C:$C,0))),"",INDEX('Policy Characteristics'!G:G,MATCH($C205,'Policy Characteristics'!$C:$C,0)))</f>
        <v>0.75</v>
      </c>
      <c r="N205" s="285">
        <f>IF(ISBLANK(INDEX('Policy Characteristics'!H:H,MATCH($C205,'Policy Characteristics'!$C:$C,0))),"",INDEX('Policy Characteristics'!H:H,MATCH($C205,'Policy Characteristics'!$C:$C,0)))</f>
        <v>0.01</v>
      </c>
      <c r="O205" s="277" t="str">
        <f>IF(ISBLANK(INDEX('Policy Characteristics'!I:I,MATCH($C205,'Policy Characteristics'!$C:$C,0))),"",INDEX('Policy Characteristics'!I:I,MATCH($C205,'Policy Characteristics'!$C:$C,0)))</f>
        <v>% reduction in energy use</v>
      </c>
      <c r="P205" s="2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7" t="str">
        <f>IF(ISBLANK(INDEX('Policy Characteristics'!K:K,MATCH($C205,'Policy Characteristics'!$C:$C,0))),"",INDEX('Policy Characteristics'!K:K,MATCH($C205,'Policy Characteristics'!$C:$C,0)))</f>
        <v>buildings-sector-main.html#eff-stds</v>
      </c>
      <c r="R205" s="277" t="str">
        <f>IF(ISBLANK(INDEX('Policy Characteristics'!L:L,MATCH($C205,'Policy Characteristics'!$C:$C,0))),"",INDEX('Policy Characteristics'!L:L,MATCH($C205,'Policy Characteristics'!$C:$C,0)))</f>
        <v>building-energy-efficiency-standards.html</v>
      </c>
    </row>
    <row r="206" spans="1:18" s="4" customFormat="1" x14ac:dyDescent="0.25">
      <c r="A206" s="277" t="str">
        <f>IF(ISBLANK(INDEX('Policy Characteristics'!A:A,MATCH($C206,'Policy Characteristics'!$C:$C,0))),"",INDEX('Policy Characteristics'!A:A,MATCH($C206,'Policy Characteristics'!$C:$C,0)))</f>
        <v>Buildings and Appliances</v>
      </c>
      <c r="B206" s="286" t="str">
        <f>IF(ISBLANK(INDEX('Policy Characteristics'!B:B,MATCH($C206,'Policy Characteristics'!$C:$C,0))),"",INDEX('Policy Characteristics'!B:B,MATCH($C206,'Policy Characteristics'!$C:$C,0)))</f>
        <v>Building Energy Efficiency Standards</v>
      </c>
      <c r="C206" s="277" t="str">
        <f t="shared" si="12"/>
        <v>Reduction in E Use Allowed by Component Eff Std</v>
      </c>
      <c r="D206" s="47" t="s">
        <v>120</v>
      </c>
      <c r="E206" s="47" t="s">
        <v>289</v>
      </c>
      <c r="F206" s="47" t="s">
        <v>126</v>
      </c>
      <c r="G206" s="47" t="s">
        <v>293</v>
      </c>
      <c r="H206" s="44">
        <v>17</v>
      </c>
      <c r="I206" s="348" t="s">
        <v>44</v>
      </c>
      <c r="J206" s="278" t="str">
        <f>IF(ISBLANK(INDEX('Policy Characteristics'!D:D,MATCH($C206,'Policy Characteristics'!$C:$C,0))),"",INDEX('Policy Characteristics'!D:D,MATCH($C206,'Policy Characteristics'!$C:$C,0)))</f>
        <v>Building Energy Efficiency Standards</v>
      </c>
      <c r="K206" s="277" t="str">
        <f>IF(ISBLANK(INDEX('Policy Characteristics'!E:E,MATCH($C206,'Policy Characteristics'!$C:$C,0))),"",INDEX('Policy Characteristics'!E:E,MATCH($C206,'Policy Characteristics'!$C:$C,0)))</f>
        <v>bldgs efficiency standards</v>
      </c>
      <c r="L206" s="285">
        <f>IF(ISBLANK(INDEX('Policy Characteristics'!F:F,MATCH($C206,'Policy Characteristics'!$C:$C,0))),"",INDEX('Policy Characteristics'!F:F,MATCH($C206,'Policy Characteristics'!$C:$C,0)))</f>
        <v>0</v>
      </c>
      <c r="M206" s="285">
        <f>IF(ISBLANK(INDEX('Policy Characteristics'!G:G,MATCH($C206,'Policy Characteristics'!$C:$C,0))),"",INDEX('Policy Characteristics'!G:G,MATCH($C206,'Policy Characteristics'!$C:$C,0)))</f>
        <v>0.75</v>
      </c>
      <c r="N206" s="285">
        <f>IF(ISBLANK(INDEX('Policy Characteristics'!H:H,MATCH($C206,'Policy Characteristics'!$C:$C,0))),"",INDEX('Policy Characteristics'!H:H,MATCH($C206,'Policy Characteristics'!$C:$C,0)))</f>
        <v>0.01</v>
      </c>
      <c r="O206" s="277" t="str">
        <f>IF(ISBLANK(INDEX('Policy Characteristics'!I:I,MATCH($C206,'Policy Characteristics'!$C:$C,0))),"",INDEX('Policy Characteristics'!I:I,MATCH($C206,'Policy Characteristics'!$C:$C,0)))</f>
        <v>% reduction in energy use</v>
      </c>
      <c r="P206" s="2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7" t="str">
        <f>IF(ISBLANK(INDEX('Policy Characteristics'!K:K,MATCH($C206,'Policy Characteristics'!$C:$C,0))),"",INDEX('Policy Characteristics'!K:K,MATCH($C206,'Policy Characteristics'!$C:$C,0)))</f>
        <v>buildings-sector-main.html#eff-stds</v>
      </c>
      <c r="R206" s="277" t="str">
        <f>IF(ISBLANK(INDEX('Policy Characteristics'!L:L,MATCH($C206,'Policy Characteristics'!$C:$C,0))),"",INDEX('Policy Characteristics'!L:L,MATCH($C206,'Policy Characteristics'!$C:$C,0)))</f>
        <v>building-energy-efficiency-standards.html</v>
      </c>
    </row>
    <row r="207" spans="1:18" s="4" customFormat="1" x14ac:dyDescent="0.25">
      <c r="A207" s="277" t="str">
        <f>IF(ISBLANK(INDEX('Policy Characteristics'!A:A,MATCH($C207,'Policy Characteristics'!$C:$C,0))),"",INDEX('Policy Characteristics'!A:A,MATCH($C207,'Policy Characteristics'!$C:$C,0)))</f>
        <v>Buildings and Appliances</v>
      </c>
      <c r="B207" s="286" t="str">
        <f>IF(ISBLANK(INDEX('Policy Characteristics'!B:B,MATCH($C207,'Policy Characteristics'!$C:$C,0))),"",INDEX('Policy Characteristics'!B:B,MATCH($C207,'Policy Characteristics'!$C:$C,0)))</f>
        <v>Building Energy Efficiency Standards</v>
      </c>
      <c r="C207" s="277" t="str">
        <f t="shared" si="12"/>
        <v>Reduction in E Use Allowed by Component Eff Std</v>
      </c>
      <c r="D207" s="47" t="s">
        <v>121</v>
      </c>
      <c r="E207" s="47" t="s">
        <v>289</v>
      </c>
      <c r="F207" s="47" t="s">
        <v>127</v>
      </c>
      <c r="G207" s="47" t="s">
        <v>293</v>
      </c>
      <c r="H207" s="44">
        <v>18</v>
      </c>
      <c r="I207" s="348" t="s">
        <v>44</v>
      </c>
      <c r="J207" s="278" t="str">
        <f>IF(ISBLANK(INDEX('Policy Characteristics'!D:D,MATCH($C207,'Policy Characteristics'!$C:$C,0))),"",INDEX('Policy Characteristics'!D:D,MATCH($C207,'Policy Characteristics'!$C:$C,0)))</f>
        <v>Building Energy Efficiency Standards</v>
      </c>
      <c r="K207" s="277" t="str">
        <f>IF(ISBLANK(INDEX('Policy Characteristics'!E:E,MATCH($C207,'Policy Characteristics'!$C:$C,0))),"",INDEX('Policy Characteristics'!E:E,MATCH($C207,'Policy Characteristics'!$C:$C,0)))</f>
        <v>bldgs efficiency standards</v>
      </c>
      <c r="L207" s="285">
        <f>IF(ISBLANK(INDEX('Policy Characteristics'!F:F,MATCH($C207,'Policy Characteristics'!$C:$C,0))),"",INDEX('Policy Characteristics'!F:F,MATCH($C207,'Policy Characteristics'!$C:$C,0)))</f>
        <v>0</v>
      </c>
      <c r="M207" s="285">
        <f>IF(ISBLANK(INDEX('Policy Characteristics'!G:G,MATCH($C207,'Policy Characteristics'!$C:$C,0))),"",INDEX('Policy Characteristics'!G:G,MATCH($C207,'Policy Characteristics'!$C:$C,0)))</f>
        <v>0.75</v>
      </c>
      <c r="N207" s="285">
        <f>IF(ISBLANK(INDEX('Policy Characteristics'!H:H,MATCH($C207,'Policy Characteristics'!$C:$C,0))),"",INDEX('Policy Characteristics'!H:H,MATCH($C207,'Policy Characteristics'!$C:$C,0)))</f>
        <v>0.01</v>
      </c>
      <c r="O207" s="277" t="str">
        <f>IF(ISBLANK(INDEX('Policy Characteristics'!I:I,MATCH($C207,'Policy Characteristics'!$C:$C,0))),"",INDEX('Policy Characteristics'!I:I,MATCH($C207,'Policy Characteristics'!$C:$C,0)))</f>
        <v>% reduction in energy use</v>
      </c>
      <c r="P207" s="2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7" t="str">
        <f>IF(ISBLANK(INDEX('Policy Characteristics'!K:K,MATCH($C207,'Policy Characteristics'!$C:$C,0))),"",INDEX('Policy Characteristics'!K:K,MATCH($C207,'Policy Characteristics'!$C:$C,0)))</f>
        <v>buildings-sector-main.html#eff-stds</v>
      </c>
      <c r="R207" s="277" t="str">
        <f>IF(ISBLANK(INDEX('Policy Characteristics'!L:L,MATCH($C207,'Policy Characteristics'!$C:$C,0))),"",INDEX('Policy Characteristics'!L:L,MATCH($C207,'Policy Characteristics'!$C:$C,0)))</f>
        <v>building-energy-efficiency-standards.html</v>
      </c>
    </row>
    <row r="208" spans="1:18" s="4" customFormat="1" x14ac:dyDescent="0.25">
      <c r="A208" s="277" t="str">
        <f>IF(ISBLANK(INDEX('Policy Characteristics'!A:A,MATCH($C208,'Policy Characteristics'!$C:$C,0))),"",INDEX('Policy Characteristics'!A:A,MATCH($C208,'Policy Characteristics'!$C:$C,0)))</f>
        <v>Buildings and Appliances</v>
      </c>
      <c r="B208" s="286" t="str">
        <f>IF(ISBLANK(INDEX('Policy Characteristics'!B:B,MATCH($C208,'Policy Characteristics'!$C:$C,0))),"",INDEX('Policy Characteristics'!B:B,MATCH($C208,'Policy Characteristics'!$C:$C,0)))</f>
        <v>Building Energy Efficiency Standards</v>
      </c>
      <c r="C208" s="277" t="str">
        <f t="shared" si="12"/>
        <v>Reduction in E Use Allowed by Component Eff Std</v>
      </c>
      <c r="D208" s="47" t="s">
        <v>116</v>
      </c>
      <c r="E208" s="47" t="s">
        <v>290</v>
      </c>
      <c r="F208" s="47" t="s">
        <v>122</v>
      </c>
      <c r="G208" s="47" t="s">
        <v>292</v>
      </c>
      <c r="H208" s="44">
        <v>150</v>
      </c>
      <c r="I208" s="348" t="s">
        <v>44</v>
      </c>
      <c r="J208" s="278" t="str">
        <f>IF(ISBLANK(INDEX('Policy Characteristics'!D:D,MATCH($C208,'Policy Characteristics'!$C:$C,0))),"",INDEX('Policy Characteristics'!D:D,MATCH($C208,'Policy Characteristics'!$C:$C,0)))</f>
        <v>Building Energy Efficiency Standards</v>
      </c>
      <c r="K208" s="277" t="str">
        <f>IF(ISBLANK(INDEX('Policy Characteristics'!E:E,MATCH($C208,'Policy Characteristics'!$C:$C,0))),"",INDEX('Policy Characteristics'!E:E,MATCH($C208,'Policy Characteristics'!$C:$C,0)))</f>
        <v>bldgs efficiency standards</v>
      </c>
      <c r="L208" s="285">
        <f>IF(ISBLANK(INDEX('Policy Characteristics'!F:F,MATCH($C208,'Policy Characteristics'!$C:$C,0))),"",INDEX('Policy Characteristics'!F:F,MATCH($C208,'Policy Characteristics'!$C:$C,0)))</f>
        <v>0</v>
      </c>
      <c r="M208" s="285">
        <f>IF(ISBLANK(INDEX('Policy Characteristics'!G:G,MATCH($C208,'Policy Characteristics'!$C:$C,0))),"",INDEX('Policy Characteristics'!G:G,MATCH($C208,'Policy Characteristics'!$C:$C,0)))</f>
        <v>0.75</v>
      </c>
      <c r="N208" s="285">
        <f>IF(ISBLANK(INDEX('Policy Characteristics'!H:H,MATCH($C208,'Policy Characteristics'!$C:$C,0))),"",INDEX('Policy Characteristics'!H:H,MATCH($C208,'Policy Characteristics'!$C:$C,0)))</f>
        <v>0.01</v>
      </c>
      <c r="O208" s="277" t="str">
        <f>IF(ISBLANK(INDEX('Policy Characteristics'!I:I,MATCH($C208,'Policy Characteristics'!$C:$C,0))),"",INDEX('Policy Characteristics'!I:I,MATCH($C208,'Policy Characteristics'!$C:$C,0)))</f>
        <v>% reduction in energy use</v>
      </c>
      <c r="P208" s="2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7" t="str">
        <f>IF(ISBLANK(INDEX('Policy Characteristics'!K:K,MATCH($C208,'Policy Characteristics'!$C:$C,0))),"",INDEX('Policy Characteristics'!K:K,MATCH($C208,'Policy Characteristics'!$C:$C,0)))</f>
        <v>buildings-sector-main.html#eff-stds</v>
      </c>
      <c r="R208" s="277" t="str">
        <f>IF(ISBLANK(INDEX('Policy Characteristics'!L:L,MATCH($C208,'Policy Characteristics'!$C:$C,0))),"",INDEX('Policy Characteristics'!L:L,MATCH($C208,'Policy Characteristics'!$C:$C,0)))</f>
        <v>building-energy-efficiency-standards.html</v>
      </c>
    </row>
    <row r="209" spans="1:18" s="4" customFormat="1" x14ac:dyDescent="0.25">
      <c r="A209" s="277" t="str">
        <f>IF(ISBLANK(INDEX('Policy Characteristics'!A:A,MATCH($C209,'Policy Characteristics'!$C:$C,0))),"",INDEX('Policy Characteristics'!A:A,MATCH($C209,'Policy Characteristics'!$C:$C,0)))</f>
        <v>Buildings and Appliances</v>
      </c>
      <c r="B209" s="286" t="str">
        <f>IF(ISBLANK(INDEX('Policy Characteristics'!B:B,MATCH($C209,'Policy Characteristics'!$C:$C,0))),"",INDEX('Policy Characteristics'!B:B,MATCH($C209,'Policy Characteristics'!$C:$C,0)))</f>
        <v>Building Energy Efficiency Standards</v>
      </c>
      <c r="C209" s="277" t="str">
        <f t="shared" si="12"/>
        <v>Reduction in E Use Allowed by Component Eff Std</v>
      </c>
      <c r="D209" s="47" t="s">
        <v>117</v>
      </c>
      <c r="E209" s="47" t="s">
        <v>290</v>
      </c>
      <c r="F209" s="47" t="s">
        <v>123</v>
      </c>
      <c r="G209" s="47" t="s">
        <v>292</v>
      </c>
      <c r="H209" s="44">
        <v>151</v>
      </c>
      <c r="I209" s="348" t="s">
        <v>44</v>
      </c>
      <c r="J209" s="278" t="str">
        <f>IF(ISBLANK(INDEX('Policy Characteristics'!D:D,MATCH($C209,'Policy Characteristics'!$C:$C,0))),"",INDEX('Policy Characteristics'!D:D,MATCH($C209,'Policy Characteristics'!$C:$C,0)))</f>
        <v>Building Energy Efficiency Standards</v>
      </c>
      <c r="K209" s="277" t="str">
        <f>IF(ISBLANK(INDEX('Policy Characteristics'!E:E,MATCH($C209,'Policy Characteristics'!$C:$C,0))),"",INDEX('Policy Characteristics'!E:E,MATCH($C209,'Policy Characteristics'!$C:$C,0)))</f>
        <v>bldgs efficiency standards</v>
      </c>
      <c r="L209" s="285">
        <f>IF(ISBLANK(INDEX('Policy Characteristics'!F:F,MATCH($C209,'Policy Characteristics'!$C:$C,0))),"",INDEX('Policy Characteristics'!F:F,MATCH($C209,'Policy Characteristics'!$C:$C,0)))</f>
        <v>0</v>
      </c>
      <c r="M209" s="285">
        <f>IF(ISBLANK(INDEX('Policy Characteristics'!G:G,MATCH($C209,'Policy Characteristics'!$C:$C,0))),"",INDEX('Policy Characteristics'!G:G,MATCH($C209,'Policy Characteristics'!$C:$C,0)))</f>
        <v>0.75</v>
      </c>
      <c r="N209" s="285">
        <f>IF(ISBLANK(INDEX('Policy Characteristics'!H:H,MATCH($C209,'Policy Characteristics'!$C:$C,0))),"",INDEX('Policy Characteristics'!H:H,MATCH($C209,'Policy Characteristics'!$C:$C,0)))</f>
        <v>0.01</v>
      </c>
      <c r="O209" s="277" t="str">
        <f>IF(ISBLANK(INDEX('Policy Characteristics'!I:I,MATCH($C209,'Policy Characteristics'!$C:$C,0))),"",INDEX('Policy Characteristics'!I:I,MATCH($C209,'Policy Characteristics'!$C:$C,0)))</f>
        <v>% reduction in energy use</v>
      </c>
      <c r="P209" s="2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7" t="str">
        <f>IF(ISBLANK(INDEX('Policy Characteristics'!K:K,MATCH($C209,'Policy Characteristics'!$C:$C,0))),"",INDEX('Policy Characteristics'!K:K,MATCH($C209,'Policy Characteristics'!$C:$C,0)))</f>
        <v>buildings-sector-main.html#eff-stds</v>
      </c>
      <c r="R209" s="277" t="str">
        <f>IF(ISBLANK(INDEX('Policy Characteristics'!L:L,MATCH($C209,'Policy Characteristics'!$C:$C,0))),"",INDEX('Policy Characteristics'!L:L,MATCH($C209,'Policy Characteristics'!$C:$C,0)))</f>
        <v>building-energy-efficiency-standards.html</v>
      </c>
    </row>
    <row r="210" spans="1:18" s="4" customFormat="1" x14ac:dyDescent="0.25">
      <c r="A210" s="277" t="str">
        <f>IF(ISBLANK(INDEX('Policy Characteristics'!A:A,MATCH($C210,'Policy Characteristics'!$C:$C,0))),"",INDEX('Policy Characteristics'!A:A,MATCH($C210,'Policy Characteristics'!$C:$C,0)))</f>
        <v>Buildings and Appliances</v>
      </c>
      <c r="B210" s="286" t="str">
        <f>IF(ISBLANK(INDEX('Policy Characteristics'!B:B,MATCH($C210,'Policy Characteristics'!$C:$C,0))),"",INDEX('Policy Characteristics'!B:B,MATCH($C210,'Policy Characteristics'!$C:$C,0)))</f>
        <v>Building Energy Efficiency Standards</v>
      </c>
      <c r="C210" s="277" t="str">
        <f t="shared" si="12"/>
        <v>Reduction in E Use Allowed by Component Eff Std</v>
      </c>
      <c r="D210" s="47" t="s">
        <v>118</v>
      </c>
      <c r="E210" s="47" t="s">
        <v>290</v>
      </c>
      <c r="F210" s="47" t="s">
        <v>124</v>
      </c>
      <c r="G210" s="47" t="s">
        <v>292</v>
      </c>
      <c r="H210" s="44">
        <v>152</v>
      </c>
      <c r="I210" s="348" t="s">
        <v>44</v>
      </c>
      <c r="J210" s="278" t="str">
        <f>IF(ISBLANK(INDEX('Policy Characteristics'!D:D,MATCH($C210,'Policy Characteristics'!$C:$C,0))),"",INDEX('Policy Characteristics'!D:D,MATCH($C210,'Policy Characteristics'!$C:$C,0)))</f>
        <v>Building Energy Efficiency Standards</v>
      </c>
      <c r="K210" s="277" t="str">
        <f>IF(ISBLANK(INDEX('Policy Characteristics'!E:E,MATCH($C210,'Policy Characteristics'!$C:$C,0))),"",INDEX('Policy Characteristics'!E:E,MATCH($C210,'Policy Characteristics'!$C:$C,0)))</f>
        <v>bldgs efficiency standards</v>
      </c>
      <c r="L210" s="285">
        <f>IF(ISBLANK(INDEX('Policy Characteristics'!F:F,MATCH($C210,'Policy Characteristics'!$C:$C,0))),"",INDEX('Policy Characteristics'!F:F,MATCH($C210,'Policy Characteristics'!$C:$C,0)))</f>
        <v>0</v>
      </c>
      <c r="M210" s="285">
        <f>IF(ISBLANK(INDEX('Policy Characteristics'!G:G,MATCH($C210,'Policy Characteristics'!$C:$C,0))),"",INDEX('Policy Characteristics'!G:G,MATCH($C210,'Policy Characteristics'!$C:$C,0)))</f>
        <v>0.75</v>
      </c>
      <c r="N210" s="285">
        <f>IF(ISBLANK(INDEX('Policy Characteristics'!H:H,MATCH($C210,'Policy Characteristics'!$C:$C,0))),"",INDEX('Policy Characteristics'!H:H,MATCH($C210,'Policy Characteristics'!$C:$C,0)))</f>
        <v>0.01</v>
      </c>
      <c r="O210" s="277" t="str">
        <f>IF(ISBLANK(INDEX('Policy Characteristics'!I:I,MATCH($C210,'Policy Characteristics'!$C:$C,0))),"",INDEX('Policy Characteristics'!I:I,MATCH($C210,'Policy Characteristics'!$C:$C,0)))</f>
        <v>% reduction in energy use</v>
      </c>
      <c r="P210" s="2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7" t="str">
        <f>IF(ISBLANK(INDEX('Policy Characteristics'!K:K,MATCH($C210,'Policy Characteristics'!$C:$C,0))),"",INDEX('Policy Characteristics'!K:K,MATCH($C210,'Policy Characteristics'!$C:$C,0)))</f>
        <v>buildings-sector-main.html#eff-stds</v>
      </c>
      <c r="R210" s="277" t="str">
        <f>IF(ISBLANK(INDEX('Policy Characteristics'!L:L,MATCH($C210,'Policy Characteristics'!$C:$C,0))),"",INDEX('Policy Characteristics'!L:L,MATCH($C210,'Policy Characteristics'!$C:$C,0)))</f>
        <v>building-energy-efficiency-standards.html</v>
      </c>
    </row>
    <row r="211" spans="1:18" s="4" customFormat="1" x14ac:dyDescent="0.25">
      <c r="A211" s="277" t="str">
        <f>IF(ISBLANK(INDEX('Policy Characteristics'!A:A,MATCH($C211,'Policy Characteristics'!$C:$C,0))),"",INDEX('Policy Characteristics'!A:A,MATCH($C211,'Policy Characteristics'!$C:$C,0)))</f>
        <v>Buildings and Appliances</v>
      </c>
      <c r="B211" s="286" t="str">
        <f>IF(ISBLANK(INDEX('Policy Characteristics'!B:B,MATCH($C211,'Policy Characteristics'!$C:$C,0))),"",INDEX('Policy Characteristics'!B:B,MATCH($C211,'Policy Characteristics'!$C:$C,0)))</f>
        <v>Building Energy Efficiency Standards</v>
      </c>
      <c r="C211" s="277" t="str">
        <f t="shared" si="12"/>
        <v>Reduction in E Use Allowed by Component Eff Std</v>
      </c>
      <c r="D211" s="47" t="s">
        <v>119</v>
      </c>
      <c r="E211" s="47" t="s">
        <v>290</v>
      </c>
      <c r="F211" s="47" t="s">
        <v>125</v>
      </c>
      <c r="G211" s="47" t="s">
        <v>292</v>
      </c>
      <c r="H211" s="44">
        <v>153</v>
      </c>
      <c r="I211" s="348" t="s">
        <v>44</v>
      </c>
      <c r="J211" s="278" t="str">
        <f>IF(ISBLANK(INDEX('Policy Characteristics'!D:D,MATCH($C211,'Policy Characteristics'!$C:$C,0))),"",INDEX('Policy Characteristics'!D:D,MATCH($C211,'Policy Characteristics'!$C:$C,0)))</f>
        <v>Building Energy Efficiency Standards</v>
      </c>
      <c r="K211" s="277" t="str">
        <f>IF(ISBLANK(INDEX('Policy Characteristics'!E:E,MATCH($C211,'Policy Characteristics'!$C:$C,0))),"",INDEX('Policy Characteristics'!E:E,MATCH($C211,'Policy Characteristics'!$C:$C,0)))</f>
        <v>bldgs efficiency standards</v>
      </c>
      <c r="L211" s="285">
        <f>IF(ISBLANK(INDEX('Policy Characteristics'!F:F,MATCH($C211,'Policy Characteristics'!$C:$C,0))),"",INDEX('Policy Characteristics'!F:F,MATCH($C211,'Policy Characteristics'!$C:$C,0)))</f>
        <v>0</v>
      </c>
      <c r="M211" s="285">
        <f>IF(ISBLANK(INDEX('Policy Characteristics'!G:G,MATCH($C211,'Policy Characteristics'!$C:$C,0))),"",INDEX('Policy Characteristics'!G:G,MATCH($C211,'Policy Characteristics'!$C:$C,0)))</f>
        <v>0.75</v>
      </c>
      <c r="N211" s="285">
        <f>IF(ISBLANK(INDEX('Policy Characteristics'!H:H,MATCH($C211,'Policy Characteristics'!$C:$C,0))),"",INDEX('Policy Characteristics'!H:H,MATCH($C211,'Policy Characteristics'!$C:$C,0)))</f>
        <v>0.01</v>
      </c>
      <c r="O211" s="277" t="str">
        <f>IF(ISBLANK(INDEX('Policy Characteristics'!I:I,MATCH($C211,'Policy Characteristics'!$C:$C,0))),"",INDEX('Policy Characteristics'!I:I,MATCH($C211,'Policy Characteristics'!$C:$C,0)))</f>
        <v>% reduction in energy use</v>
      </c>
      <c r="P211" s="2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7" t="str">
        <f>IF(ISBLANK(INDEX('Policy Characteristics'!K:K,MATCH($C211,'Policy Characteristics'!$C:$C,0))),"",INDEX('Policy Characteristics'!K:K,MATCH($C211,'Policy Characteristics'!$C:$C,0)))</f>
        <v>buildings-sector-main.html#eff-stds</v>
      </c>
      <c r="R211" s="277" t="str">
        <f>IF(ISBLANK(INDEX('Policy Characteristics'!L:L,MATCH($C211,'Policy Characteristics'!$C:$C,0))),"",INDEX('Policy Characteristics'!L:L,MATCH($C211,'Policy Characteristics'!$C:$C,0)))</f>
        <v>building-energy-efficiency-standards.html</v>
      </c>
    </row>
    <row r="212" spans="1:18" s="4" customFormat="1" x14ac:dyDescent="0.25">
      <c r="A212" s="277" t="str">
        <f>IF(ISBLANK(INDEX('Policy Characteristics'!A:A,MATCH($C212,'Policy Characteristics'!$C:$C,0))),"",INDEX('Policy Characteristics'!A:A,MATCH($C212,'Policy Characteristics'!$C:$C,0)))</f>
        <v>Buildings and Appliances</v>
      </c>
      <c r="B212" s="286" t="str">
        <f>IF(ISBLANK(INDEX('Policy Characteristics'!B:B,MATCH($C212,'Policy Characteristics'!$C:$C,0))),"",INDEX('Policy Characteristics'!B:B,MATCH($C212,'Policy Characteristics'!$C:$C,0)))</f>
        <v>Building Energy Efficiency Standards</v>
      </c>
      <c r="C212" s="277" t="str">
        <f t="shared" si="12"/>
        <v>Reduction in E Use Allowed by Component Eff Std</v>
      </c>
      <c r="D212" s="47" t="s">
        <v>120</v>
      </c>
      <c r="E212" s="47" t="s">
        <v>290</v>
      </c>
      <c r="F212" s="47" t="s">
        <v>126</v>
      </c>
      <c r="G212" s="47" t="s">
        <v>292</v>
      </c>
      <c r="H212" s="44">
        <v>154</v>
      </c>
      <c r="I212" s="348" t="s">
        <v>44</v>
      </c>
      <c r="J212" s="278" t="str">
        <f>IF(ISBLANK(INDEX('Policy Characteristics'!D:D,MATCH($C212,'Policy Characteristics'!$C:$C,0))),"",INDEX('Policy Characteristics'!D:D,MATCH($C212,'Policy Characteristics'!$C:$C,0)))</f>
        <v>Building Energy Efficiency Standards</v>
      </c>
      <c r="K212" s="277" t="str">
        <f>IF(ISBLANK(INDEX('Policy Characteristics'!E:E,MATCH($C212,'Policy Characteristics'!$C:$C,0))),"",INDEX('Policy Characteristics'!E:E,MATCH($C212,'Policy Characteristics'!$C:$C,0)))</f>
        <v>bldgs efficiency standards</v>
      </c>
      <c r="L212" s="285">
        <f>IF(ISBLANK(INDEX('Policy Characteristics'!F:F,MATCH($C212,'Policy Characteristics'!$C:$C,0))),"",INDEX('Policy Characteristics'!F:F,MATCH($C212,'Policy Characteristics'!$C:$C,0)))</f>
        <v>0</v>
      </c>
      <c r="M212" s="285">
        <f>IF(ISBLANK(INDEX('Policy Characteristics'!G:G,MATCH($C212,'Policy Characteristics'!$C:$C,0))),"",INDEX('Policy Characteristics'!G:G,MATCH($C212,'Policy Characteristics'!$C:$C,0)))</f>
        <v>0.75</v>
      </c>
      <c r="N212" s="285">
        <f>IF(ISBLANK(INDEX('Policy Characteristics'!H:H,MATCH($C212,'Policy Characteristics'!$C:$C,0))),"",INDEX('Policy Characteristics'!H:H,MATCH($C212,'Policy Characteristics'!$C:$C,0)))</f>
        <v>0.01</v>
      </c>
      <c r="O212" s="277" t="str">
        <f>IF(ISBLANK(INDEX('Policy Characteristics'!I:I,MATCH($C212,'Policy Characteristics'!$C:$C,0))),"",INDEX('Policy Characteristics'!I:I,MATCH($C212,'Policy Characteristics'!$C:$C,0)))</f>
        <v>% reduction in energy use</v>
      </c>
      <c r="P212" s="2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7" t="str">
        <f>IF(ISBLANK(INDEX('Policy Characteristics'!K:K,MATCH($C212,'Policy Characteristics'!$C:$C,0))),"",INDEX('Policy Characteristics'!K:K,MATCH($C212,'Policy Characteristics'!$C:$C,0)))</f>
        <v>buildings-sector-main.html#eff-stds</v>
      </c>
      <c r="R212" s="277" t="str">
        <f>IF(ISBLANK(INDEX('Policy Characteristics'!L:L,MATCH($C212,'Policy Characteristics'!$C:$C,0))),"",INDEX('Policy Characteristics'!L:L,MATCH($C212,'Policy Characteristics'!$C:$C,0)))</f>
        <v>building-energy-efficiency-standards.html</v>
      </c>
    </row>
    <row r="213" spans="1:18" s="4" customFormat="1" x14ac:dyDescent="0.25">
      <c r="A213" s="277" t="str">
        <f>IF(ISBLANK(INDEX('Policy Characteristics'!A:A,MATCH($C213,'Policy Characteristics'!$C:$C,0))),"",INDEX('Policy Characteristics'!A:A,MATCH($C213,'Policy Characteristics'!$C:$C,0)))</f>
        <v>Buildings and Appliances</v>
      </c>
      <c r="B213" s="286" t="str">
        <f>IF(ISBLANK(INDEX('Policy Characteristics'!B:B,MATCH($C213,'Policy Characteristics'!$C:$C,0))),"",INDEX('Policy Characteristics'!B:B,MATCH($C213,'Policy Characteristics'!$C:$C,0)))</f>
        <v>Building Energy Efficiency Standards</v>
      </c>
      <c r="C213" s="277" t="str">
        <f t="shared" si="12"/>
        <v>Reduction in E Use Allowed by Component Eff Std</v>
      </c>
      <c r="D213" s="47" t="s">
        <v>121</v>
      </c>
      <c r="E213" s="47" t="s">
        <v>290</v>
      </c>
      <c r="F213" s="47" t="s">
        <v>127</v>
      </c>
      <c r="G213" s="47" t="s">
        <v>292</v>
      </c>
      <c r="H213" s="44">
        <v>155</v>
      </c>
      <c r="I213" s="348" t="s">
        <v>44</v>
      </c>
      <c r="J213" s="278" t="str">
        <f>IF(ISBLANK(INDEX('Policy Characteristics'!D:D,MATCH($C213,'Policy Characteristics'!$C:$C,0))),"",INDEX('Policy Characteristics'!D:D,MATCH($C213,'Policy Characteristics'!$C:$C,0)))</f>
        <v>Building Energy Efficiency Standards</v>
      </c>
      <c r="K213" s="277" t="str">
        <f>IF(ISBLANK(INDEX('Policy Characteristics'!E:E,MATCH($C213,'Policy Characteristics'!$C:$C,0))),"",INDEX('Policy Characteristics'!E:E,MATCH($C213,'Policy Characteristics'!$C:$C,0)))</f>
        <v>bldgs efficiency standards</v>
      </c>
      <c r="L213" s="285">
        <f>IF(ISBLANK(INDEX('Policy Characteristics'!F:F,MATCH($C213,'Policy Characteristics'!$C:$C,0))),"",INDEX('Policy Characteristics'!F:F,MATCH($C213,'Policy Characteristics'!$C:$C,0)))</f>
        <v>0</v>
      </c>
      <c r="M213" s="285">
        <f>IF(ISBLANK(INDEX('Policy Characteristics'!G:G,MATCH($C213,'Policy Characteristics'!$C:$C,0))),"",INDEX('Policy Characteristics'!G:G,MATCH($C213,'Policy Characteristics'!$C:$C,0)))</f>
        <v>0.75</v>
      </c>
      <c r="N213" s="285">
        <f>IF(ISBLANK(INDEX('Policy Characteristics'!H:H,MATCH($C213,'Policy Characteristics'!$C:$C,0))),"",INDEX('Policy Characteristics'!H:H,MATCH($C213,'Policy Characteristics'!$C:$C,0)))</f>
        <v>0.01</v>
      </c>
      <c r="O213" s="277" t="str">
        <f>IF(ISBLANK(INDEX('Policy Characteristics'!I:I,MATCH($C213,'Policy Characteristics'!$C:$C,0))),"",INDEX('Policy Characteristics'!I:I,MATCH($C213,'Policy Characteristics'!$C:$C,0)))</f>
        <v>% reduction in energy use</v>
      </c>
      <c r="P213" s="2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7" t="str">
        <f>IF(ISBLANK(INDEX('Policy Characteristics'!K:K,MATCH($C213,'Policy Characteristics'!$C:$C,0))),"",INDEX('Policy Characteristics'!K:K,MATCH($C213,'Policy Characteristics'!$C:$C,0)))</f>
        <v>buildings-sector-main.html#eff-stds</v>
      </c>
      <c r="R213" s="277" t="str">
        <f>IF(ISBLANK(INDEX('Policy Characteristics'!L:L,MATCH($C213,'Policy Characteristics'!$C:$C,0))),"",INDEX('Policy Characteristics'!L:L,MATCH($C213,'Policy Characteristics'!$C:$C,0)))</f>
        <v>building-energy-efficiency-standards.html</v>
      </c>
    </row>
    <row r="214" spans="1:18" s="4" customFormat="1" x14ac:dyDescent="0.25">
      <c r="A214" s="277" t="str">
        <f>IF(ISBLANK(INDEX('Policy Characteristics'!A:A,MATCH($C214,'Policy Characteristics'!$C:$C,0))),"",INDEX('Policy Characteristics'!A:A,MATCH($C214,'Policy Characteristics'!$C:$C,0)))</f>
        <v>Buildings and Appliances</v>
      </c>
      <c r="B214" s="286" t="str">
        <f>IF(ISBLANK(INDEX('Policy Characteristics'!B:B,MATCH($C214,'Policy Characteristics'!$C:$C,0))),"",INDEX('Policy Characteristics'!B:B,MATCH($C214,'Policy Characteristics'!$C:$C,0)))</f>
        <v>Building Energy Efficiency Standards</v>
      </c>
      <c r="C214" s="277" t="str">
        <f t="shared" si="12"/>
        <v>Reduction in E Use Allowed by Component Eff Std</v>
      </c>
      <c r="D214" s="47" t="s">
        <v>116</v>
      </c>
      <c r="E214" s="47" t="s">
        <v>291</v>
      </c>
      <c r="F214" s="47" t="s">
        <v>122</v>
      </c>
      <c r="G214" s="47" t="s">
        <v>172</v>
      </c>
      <c r="H214" s="44">
        <v>156</v>
      </c>
      <c r="I214" s="348" t="s">
        <v>44</v>
      </c>
      <c r="J214" s="278" t="str">
        <f>IF(ISBLANK(INDEX('Policy Characteristics'!D:D,MATCH($C214,'Policy Characteristics'!$C:$C,0))),"",INDEX('Policy Characteristics'!D:D,MATCH($C214,'Policy Characteristics'!$C:$C,0)))</f>
        <v>Building Energy Efficiency Standards</v>
      </c>
      <c r="K214" s="277" t="str">
        <f>IF(ISBLANK(INDEX('Policy Characteristics'!E:E,MATCH($C214,'Policy Characteristics'!$C:$C,0))),"",INDEX('Policy Characteristics'!E:E,MATCH($C214,'Policy Characteristics'!$C:$C,0)))</f>
        <v>bldgs efficiency standards</v>
      </c>
      <c r="L214" s="285">
        <f>IF(ISBLANK(INDEX('Policy Characteristics'!F:F,MATCH($C214,'Policy Characteristics'!$C:$C,0))),"",INDEX('Policy Characteristics'!F:F,MATCH($C214,'Policy Characteristics'!$C:$C,0)))</f>
        <v>0</v>
      </c>
      <c r="M214" s="285">
        <f>IF(ISBLANK(INDEX('Policy Characteristics'!G:G,MATCH($C214,'Policy Characteristics'!$C:$C,0))),"",INDEX('Policy Characteristics'!G:G,MATCH($C214,'Policy Characteristics'!$C:$C,0)))</f>
        <v>0.75</v>
      </c>
      <c r="N214" s="285">
        <f>IF(ISBLANK(INDEX('Policy Characteristics'!H:H,MATCH($C214,'Policy Characteristics'!$C:$C,0))),"",INDEX('Policy Characteristics'!H:H,MATCH($C214,'Policy Characteristics'!$C:$C,0)))</f>
        <v>0.01</v>
      </c>
      <c r="O214" s="277" t="str">
        <f>IF(ISBLANK(INDEX('Policy Characteristics'!I:I,MATCH($C214,'Policy Characteristics'!$C:$C,0))),"",INDEX('Policy Characteristics'!I:I,MATCH($C214,'Policy Characteristics'!$C:$C,0)))</f>
        <v>% reduction in energy use</v>
      </c>
      <c r="P214" s="2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7" t="str">
        <f>IF(ISBLANK(INDEX('Policy Characteristics'!K:K,MATCH($C214,'Policy Characteristics'!$C:$C,0))),"",INDEX('Policy Characteristics'!K:K,MATCH($C214,'Policy Characteristics'!$C:$C,0)))</f>
        <v>buildings-sector-main.html#eff-stds</v>
      </c>
      <c r="R214" s="277" t="str">
        <f>IF(ISBLANK(INDEX('Policy Characteristics'!L:L,MATCH($C214,'Policy Characteristics'!$C:$C,0))),"",INDEX('Policy Characteristics'!L:L,MATCH($C214,'Policy Characteristics'!$C:$C,0)))</f>
        <v>building-energy-efficiency-standards.html</v>
      </c>
    </row>
    <row r="215" spans="1:18" s="4" customFormat="1" x14ac:dyDescent="0.25">
      <c r="A215" s="277" t="str">
        <f>IF(ISBLANK(INDEX('Policy Characteristics'!A:A,MATCH($C215,'Policy Characteristics'!$C:$C,0))),"",INDEX('Policy Characteristics'!A:A,MATCH($C215,'Policy Characteristics'!$C:$C,0)))</f>
        <v>Buildings and Appliances</v>
      </c>
      <c r="B215" s="286" t="str">
        <f>IF(ISBLANK(INDEX('Policy Characteristics'!B:B,MATCH($C215,'Policy Characteristics'!$C:$C,0))),"",INDEX('Policy Characteristics'!B:B,MATCH($C215,'Policy Characteristics'!$C:$C,0)))</f>
        <v>Building Energy Efficiency Standards</v>
      </c>
      <c r="C215" s="277" t="str">
        <f t="shared" si="12"/>
        <v>Reduction in E Use Allowed by Component Eff Std</v>
      </c>
      <c r="D215" s="47" t="s">
        <v>117</v>
      </c>
      <c r="E215" s="47" t="s">
        <v>291</v>
      </c>
      <c r="F215" s="47" t="s">
        <v>123</v>
      </c>
      <c r="G215" s="47" t="s">
        <v>172</v>
      </c>
      <c r="H215" s="44">
        <v>157</v>
      </c>
      <c r="I215" s="348" t="s">
        <v>44</v>
      </c>
      <c r="J215" s="278" t="str">
        <f>IF(ISBLANK(INDEX('Policy Characteristics'!D:D,MATCH($C215,'Policy Characteristics'!$C:$C,0))),"",INDEX('Policy Characteristics'!D:D,MATCH($C215,'Policy Characteristics'!$C:$C,0)))</f>
        <v>Building Energy Efficiency Standards</v>
      </c>
      <c r="K215" s="277" t="str">
        <f>IF(ISBLANK(INDEX('Policy Characteristics'!E:E,MATCH($C215,'Policy Characteristics'!$C:$C,0))),"",INDEX('Policy Characteristics'!E:E,MATCH($C215,'Policy Characteristics'!$C:$C,0)))</f>
        <v>bldgs efficiency standards</v>
      </c>
      <c r="L215" s="285">
        <f>IF(ISBLANK(INDEX('Policy Characteristics'!F:F,MATCH($C215,'Policy Characteristics'!$C:$C,0))),"",INDEX('Policy Characteristics'!F:F,MATCH($C215,'Policy Characteristics'!$C:$C,0)))</f>
        <v>0</v>
      </c>
      <c r="M215" s="285">
        <f>IF(ISBLANK(INDEX('Policy Characteristics'!G:G,MATCH($C215,'Policy Characteristics'!$C:$C,0))),"",INDEX('Policy Characteristics'!G:G,MATCH($C215,'Policy Characteristics'!$C:$C,0)))</f>
        <v>0.75</v>
      </c>
      <c r="N215" s="285">
        <f>IF(ISBLANK(INDEX('Policy Characteristics'!H:H,MATCH($C215,'Policy Characteristics'!$C:$C,0))),"",INDEX('Policy Characteristics'!H:H,MATCH($C215,'Policy Characteristics'!$C:$C,0)))</f>
        <v>0.01</v>
      </c>
      <c r="O215" s="277" t="str">
        <f>IF(ISBLANK(INDEX('Policy Characteristics'!I:I,MATCH($C215,'Policy Characteristics'!$C:$C,0))),"",INDEX('Policy Characteristics'!I:I,MATCH($C215,'Policy Characteristics'!$C:$C,0)))</f>
        <v>% reduction in energy use</v>
      </c>
      <c r="P215" s="2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7" t="str">
        <f>IF(ISBLANK(INDEX('Policy Characteristics'!K:K,MATCH($C215,'Policy Characteristics'!$C:$C,0))),"",INDEX('Policy Characteristics'!K:K,MATCH($C215,'Policy Characteristics'!$C:$C,0)))</f>
        <v>buildings-sector-main.html#eff-stds</v>
      </c>
      <c r="R215" s="277" t="str">
        <f>IF(ISBLANK(INDEX('Policy Characteristics'!L:L,MATCH($C215,'Policy Characteristics'!$C:$C,0))),"",INDEX('Policy Characteristics'!L:L,MATCH($C215,'Policy Characteristics'!$C:$C,0)))</f>
        <v>building-energy-efficiency-standards.html</v>
      </c>
    </row>
    <row r="216" spans="1:18" s="4" customFormat="1" x14ac:dyDescent="0.25">
      <c r="A216" s="277" t="str">
        <f>IF(ISBLANK(INDEX('Policy Characteristics'!A:A,MATCH($C216,'Policy Characteristics'!$C:$C,0))),"",INDEX('Policy Characteristics'!A:A,MATCH($C216,'Policy Characteristics'!$C:$C,0)))</f>
        <v>Buildings and Appliances</v>
      </c>
      <c r="B216" s="286" t="str">
        <f>IF(ISBLANK(INDEX('Policy Characteristics'!B:B,MATCH($C216,'Policy Characteristics'!$C:$C,0))),"",INDEX('Policy Characteristics'!B:B,MATCH($C216,'Policy Characteristics'!$C:$C,0)))</f>
        <v>Building Energy Efficiency Standards</v>
      </c>
      <c r="C216" s="277" t="str">
        <f t="shared" si="12"/>
        <v>Reduction in E Use Allowed by Component Eff Std</v>
      </c>
      <c r="D216" s="47" t="s">
        <v>118</v>
      </c>
      <c r="E216" s="47" t="s">
        <v>291</v>
      </c>
      <c r="F216" s="47" t="s">
        <v>124</v>
      </c>
      <c r="G216" s="47" t="s">
        <v>172</v>
      </c>
      <c r="H216" s="44">
        <v>158</v>
      </c>
      <c r="I216" s="348" t="s">
        <v>44</v>
      </c>
      <c r="J216" s="278" t="str">
        <f>IF(ISBLANK(INDEX('Policy Characteristics'!D:D,MATCH($C216,'Policy Characteristics'!$C:$C,0))),"",INDEX('Policy Characteristics'!D:D,MATCH($C216,'Policy Characteristics'!$C:$C,0)))</f>
        <v>Building Energy Efficiency Standards</v>
      </c>
      <c r="K216" s="277" t="str">
        <f>IF(ISBLANK(INDEX('Policy Characteristics'!E:E,MATCH($C216,'Policy Characteristics'!$C:$C,0))),"",INDEX('Policy Characteristics'!E:E,MATCH($C216,'Policy Characteristics'!$C:$C,0)))</f>
        <v>bldgs efficiency standards</v>
      </c>
      <c r="L216" s="285">
        <f>IF(ISBLANK(INDEX('Policy Characteristics'!F:F,MATCH($C216,'Policy Characteristics'!$C:$C,0))),"",INDEX('Policy Characteristics'!F:F,MATCH($C216,'Policy Characteristics'!$C:$C,0)))</f>
        <v>0</v>
      </c>
      <c r="M216" s="285">
        <f>IF(ISBLANK(INDEX('Policy Characteristics'!G:G,MATCH($C216,'Policy Characteristics'!$C:$C,0))),"",INDEX('Policy Characteristics'!G:G,MATCH($C216,'Policy Characteristics'!$C:$C,0)))</f>
        <v>0.75</v>
      </c>
      <c r="N216" s="285">
        <f>IF(ISBLANK(INDEX('Policy Characteristics'!H:H,MATCH($C216,'Policy Characteristics'!$C:$C,0))),"",INDEX('Policy Characteristics'!H:H,MATCH($C216,'Policy Characteristics'!$C:$C,0)))</f>
        <v>0.01</v>
      </c>
      <c r="O216" s="277" t="str">
        <f>IF(ISBLANK(INDEX('Policy Characteristics'!I:I,MATCH($C216,'Policy Characteristics'!$C:$C,0))),"",INDEX('Policy Characteristics'!I:I,MATCH($C216,'Policy Characteristics'!$C:$C,0)))</f>
        <v>% reduction in energy use</v>
      </c>
      <c r="P216" s="2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7" t="str">
        <f>IF(ISBLANK(INDEX('Policy Characteristics'!K:K,MATCH($C216,'Policy Characteristics'!$C:$C,0))),"",INDEX('Policy Characteristics'!K:K,MATCH($C216,'Policy Characteristics'!$C:$C,0)))</f>
        <v>buildings-sector-main.html#eff-stds</v>
      </c>
      <c r="R216" s="277" t="str">
        <f>IF(ISBLANK(INDEX('Policy Characteristics'!L:L,MATCH($C216,'Policy Characteristics'!$C:$C,0))),"",INDEX('Policy Characteristics'!L:L,MATCH($C216,'Policy Characteristics'!$C:$C,0)))</f>
        <v>building-energy-efficiency-standards.html</v>
      </c>
    </row>
    <row r="217" spans="1:18" s="4" customFormat="1" x14ac:dyDescent="0.25">
      <c r="A217" s="277" t="str">
        <f>IF(ISBLANK(INDEX('Policy Characteristics'!A:A,MATCH($C217,'Policy Characteristics'!$C:$C,0))),"",INDEX('Policy Characteristics'!A:A,MATCH($C217,'Policy Characteristics'!$C:$C,0)))</f>
        <v>Buildings and Appliances</v>
      </c>
      <c r="B217" s="286" t="str">
        <f>IF(ISBLANK(INDEX('Policy Characteristics'!B:B,MATCH($C217,'Policy Characteristics'!$C:$C,0))),"",INDEX('Policy Characteristics'!B:B,MATCH($C217,'Policy Characteristics'!$C:$C,0)))</f>
        <v>Building Energy Efficiency Standards</v>
      </c>
      <c r="C217" s="277" t="str">
        <f t="shared" si="12"/>
        <v>Reduction in E Use Allowed by Component Eff Std</v>
      </c>
      <c r="D217" s="47" t="s">
        <v>119</v>
      </c>
      <c r="E217" s="47" t="s">
        <v>291</v>
      </c>
      <c r="F217" s="47" t="s">
        <v>125</v>
      </c>
      <c r="G217" s="47" t="s">
        <v>172</v>
      </c>
      <c r="H217" s="44">
        <v>159</v>
      </c>
      <c r="I217" s="348" t="s">
        <v>44</v>
      </c>
      <c r="J217" s="278" t="str">
        <f>IF(ISBLANK(INDEX('Policy Characteristics'!D:D,MATCH($C217,'Policy Characteristics'!$C:$C,0))),"",INDEX('Policy Characteristics'!D:D,MATCH($C217,'Policy Characteristics'!$C:$C,0)))</f>
        <v>Building Energy Efficiency Standards</v>
      </c>
      <c r="K217" s="277" t="str">
        <f>IF(ISBLANK(INDEX('Policy Characteristics'!E:E,MATCH($C217,'Policy Characteristics'!$C:$C,0))),"",INDEX('Policy Characteristics'!E:E,MATCH($C217,'Policy Characteristics'!$C:$C,0)))</f>
        <v>bldgs efficiency standards</v>
      </c>
      <c r="L217" s="285">
        <f>IF(ISBLANK(INDEX('Policy Characteristics'!F:F,MATCH($C217,'Policy Characteristics'!$C:$C,0))),"",INDEX('Policy Characteristics'!F:F,MATCH($C217,'Policy Characteristics'!$C:$C,0)))</f>
        <v>0</v>
      </c>
      <c r="M217" s="285">
        <f>IF(ISBLANK(INDEX('Policy Characteristics'!G:G,MATCH($C217,'Policy Characteristics'!$C:$C,0))),"",INDEX('Policy Characteristics'!G:G,MATCH($C217,'Policy Characteristics'!$C:$C,0)))</f>
        <v>0.75</v>
      </c>
      <c r="N217" s="285">
        <f>IF(ISBLANK(INDEX('Policy Characteristics'!H:H,MATCH($C217,'Policy Characteristics'!$C:$C,0))),"",INDEX('Policy Characteristics'!H:H,MATCH($C217,'Policy Characteristics'!$C:$C,0)))</f>
        <v>0.01</v>
      </c>
      <c r="O217" s="277" t="str">
        <f>IF(ISBLANK(INDEX('Policy Characteristics'!I:I,MATCH($C217,'Policy Characteristics'!$C:$C,0))),"",INDEX('Policy Characteristics'!I:I,MATCH($C217,'Policy Characteristics'!$C:$C,0)))</f>
        <v>% reduction in energy use</v>
      </c>
      <c r="P217" s="2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7" t="str">
        <f>IF(ISBLANK(INDEX('Policy Characteristics'!K:K,MATCH($C217,'Policy Characteristics'!$C:$C,0))),"",INDEX('Policy Characteristics'!K:K,MATCH($C217,'Policy Characteristics'!$C:$C,0)))</f>
        <v>buildings-sector-main.html#eff-stds</v>
      </c>
      <c r="R217" s="277" t="str">
        <f>IF(ISBLANK(INDEX('Policy Characteristics'!L:L,MATCH($C217,'Policy Characteristics'!$C:$C,0))),"",INDEX('Policy Characteristics'!L:L,MATCH($C217,'Policy Characteristics'!$C:$C,0)))</f>
        <v>building-energy-efficiency-standards.html</v>
      </c>
    </row>
    <row r="218" spans="1:18" s="4" customFormat="1" x14ac:dyDescent="0.25">
      <c r="A218" s="277" t="str">
        <f>IF(ISBLANK(INDEX('Policy Characteristics'!A:A,MATCH($C218,'Policy Characteristics'!$C:$C,0))),"",INDEX('Policy Characteristics'!A:A,MATCH($C218,'Policy Characteristics'!$C:$C,0)))</f>
        <v>Buildings and Appliances</v>
      </c>
      <c r="B218" s="286" t="str">
        <f>IF(ISBLANK(INDEX('Policy Characteristics'!B:B,MATCH($C218,'Policy Characteristics'!$C:$C,0))),"",INDEX('Policy Characteristics'!B:B,MATCH($C218,'Policy Characteristics'!$C:$C,0)))</f>
        <v>Building Energy Efficiency Standards</v>
      </c>
      <c r="C218" s="277" t="str">
        <f t="shared" si="12"/>
        <v>Reduction in E Use Allowed by Component Eff Std</v>
      </c>
      <c r="D218" s="47" t="s">
        <v>120</v>
      </c>
      <c r="E218" s="47" t="s">
        <v>291</v>
      </c>
      <c r="F218" s="47" t="s">
        <v>126</v>
      </c>
      <c r="G218" s="47" t="s">
        <v>172</v>
      </c>
      <c r="H218" s="44">
        <v>160</v>
      </c>
      <c r="I218" s="348" t="s">
        <v>44</v>
      </c>
      <c r="J218" s="278" t="str">
        <f>IF(ISBLANK(INDEX('Policy Characteristics'!D:D,MATCH($C218,'Policy Characteristics'!$C:$C,0))),"",INDEX('Policy Characteristics'!D:D,MATCH($C218,'Policy Characteristics'!$C:$C,0)))</f>
        <v>Building Energy Efficiency Standards</v>
      </c>
      <c r="K218" s="277" t="str">
        <f>IF(ISBLANK(INDEX('Policy Characteristics'!E:E,MATCH($C218,'Policy Characteristics'!$C:$C,0))),"",INDEX('Policy Characteristics'!E:E,MATCH($C218,'Policy Characteristics'!$C:$C,0)))</f>
        <v>bldgs efficiency standards</v>
      </c>
      <c r="L218" s="285">
        <f>IF(ISBLANK(INDEX('Policy Characteristics'!F:F,MATCH($C218,'Policy Characteristics'!$C:$C,0))),"",INDEX('Policy Characteristics'!F:F,MATCH($C218,'Policy Characteristics'!$C:$C,0)))</f>
        <v>0</v>
      </c>
      <c r="M218" s="285">
        <f>IF(ISBLANK(INDEX('Policy Characteristics'!G:G,MATCH($C218,'Policy Characteristics'!$C:$C,0))),"",INDEX('Policy Characteristics'!G:G,MATCH($C218,'Policy Characteristics'!$C:$C,0)))</f>
        <v>0.75</v>
      </c>
      <c r="N218" s="285">
        <f>IF(ISBLANK(INDEX('Policy Characteristics'!H:H,MATCH($C218,'Policy Characteristics'!$C:$C,0))),"",INDEX('Policy Characteristics'!H:H,MATCH($C218,'Policy Characteristics'!$C:$C,0)))</f>
        <v>0.01</v>
      </c>
      <c r="O218" s="277" t="str">
        <f>IF(ISBLANK(INDEX('Policy Characteristics'!I:I,MATCH($C218,'Policy Characteristics'!$C:$C,0))),"",INDEX('Policy Characteristics'!I:I,MATCH($C218,'Policy Characteristics'!$C:$C,0)))</f>
        <v>% reduction in energy use</v>
      </c>
      <c r="P218" s="2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7" t="str">
        <f>IF(ISBLANK(INDEX('Policy Characteristics'!K:K,MATCH($C218,'Policy Characteristics'!$C:$C,0))),"",INDEX('Policy Characteristics'!K:K,MATCH($C218,'Policy Characteristics'!$C:$C,0)))</f>
        <v>buildings-sector-main.html#eff-stds</v>
      </c>
      <c r="R218" s="277" t="str">
        <f>IF(ISBLANK(INDEX('Policy Characteristics'!L:L,MATCH($C218,'Policy Characteristics'!$C:$C,0))),"",INDEX('Policy Characteristics'!L:L,MATCH($C218,'Policy Characteristics'!$C:$C,0)))</f>
        <v>building-energy-efficiency-standards.html</v>
      </c>
    </row>
    <row r="219" spans="1:18" s="4" customFormat="1" x14ac:dyDescent="0.25">
      <c r="A219" s="277" t="str">
        <f>IF(ISBLANK(INDEX('Policy Characteristics'!A:A,MATCH($C219,'Policy Characteristics'!$C:$C,0))),"",INDEX('Policy Characteristics'!A:A,MATCH($C219,'Policy Characteristics'!$C:$C,0)))</f>
        <v>Buildings and Appliances</v>
      </c>
      <c r="B219" s="286" t="str">
        <f>IF(ISBLANK(INDEX('Policy Characteristics'!B:B,MATCH($C219,'Policy Characteristics'!$C:$C,0))),"",INDEX('Policy Characteristics'!B:B,MATCH($C219,'Policy Characteristics'!$C:$C,0)))</f>
        <v>Building Energy Efficiency Standards</v>
      </c>
      <c r="C219" s="277" t="str">
        <f t="shared" ref="C219" si="13">C$202</f>
        <v>Reduction in E Use Allowed by Component Eff Std</v>
      </c>
      <c r="D219" s="47" t="s">
        <v>121</v>
      </c>
      <c r="E219" s="47" t="s">
        <v>291</v>
      </c>
      <c r="F219" s="47" t="s">
        <v>127</v>
      </c>
      <c r="G219" s="47" t="s">
        <v>172</v>
      </c>
      <c r="H219" s="44">
        <v>161</v>
      </c>
      <c r="I219" s="348" t="s">
        <v>44</v>
      </c>
      <c r="J219" s="278" t="str">
        <f>IF(ISBLANK(INDEX('Policy Characteristics'!D:D,MATCH($C219,'Policy Characteristics'!$C:$C,0))),"",INDEX('Policy Characteristics'!D:D,MATCH($C219,'Policy Characteristics'!$C:$C,0)))</f>
        <v>Building Energy Efficiency Standards</v>
      </c>
      <c r="K219" s="277" t="str">
        <f>IF(ISBLANK(INDEX('Policy Characteristics'!E:E,MATCH($C219,'Policy Characteristics'!$C:$C,0))),"",INDEX('Policy Characteristics'!E:E,MATCH($C219,'Policy Characteristics'!$C:$C,0)))</f>
        <v>bldgs efficiency standards</v>
      </c>
      <c r="L219" s="285">
        <f>IF(ISBLANK(INDEX('Policy Characteristics'!F:F,MATCH($C219,'Policy Characteristics'!$C:$C,0))),"",INDEX('Policy Characteristics'!F:F,MATCH($C219,'Policy Characteristics'!$C:$C,0)))</f>
        <v>0</v>
      </c>
      <c r="M219" s="285">
        <f>IF(ISBLANK(INDEX('Policy Characteristics'!G:G,MATCH($C219,'Policy Characteristics'!$C:$C,0))),"",INDEX('Policy Characteristics'!G:G,MATCH($C219,'Policy Characteristics'!$C:$C,0)))</f>
        <v>0.75</v>
      </c>
      <c r="N219" s="285">
        <f>IF(ISBLANK(INDEX('Policy Characteristics'!H:H,MATCH($C219,'Policy Characteristics'!$C:$C,0))),"",INDEX('Policy Characteristics'!H:H,MATCH($C219,'Policy Characteristics'!$C:$C,0)))</f>
        <v>0.01</v>
      </c>
      <c r="O219" s="277" t="str">
        <f>IF(ISBLANK(INDEX('Policy Characteristics'!I:I,MATCH($C219,'Policy Characteristics'!$C:$C,0))),"",INDEX('Policy Characteristics'!I:I,MATCH($C219,'Policy Characteristics'!$C:$C,0)))</f>
        <v>% reduction in energy use</v>
      </c>
      <c r="P219" s="2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7" t="str">
        <f>IF(ISBLANK(INDEX('Policy Characteristics'!K:K,MATCH($C219,'Policy Characteristics'!$C:$C,0))),"",INDEX('Policy Characteristics'!K:K,MATCH($C219,'Policy Characteristics'!$C:$C,0)))</f>
        <v>buildings-sector-main.html#eff-stds</v>
      </c>
      <c r="R219" s="277" t="str">
        <f>IF(ISBLANK(INDEX('Policy Characteristics'!L:L,MATCH($C219,'Policy Characteristics'!$C:$C,0))),"",INDEX('Policy Characteristics'!L:L,MATCH($C219,'Policy Characteristics'!$C:$C,0)))</f>
        <v>building-energy-efficiency-standards.html</v>
      </c>
    </row>
    <row r="220" spans="1:18" s="4" customFormat="1" x14ac:dyDescent="0.25">
      <c r="A220" s="277" t="str">
        <f>IF(ISBLANK(INDEX('Policy Characteristics'!A:A,MATCH($C220,'Policy Characteristics'!$C:$C,0))),"",INDEX('Policy Characteristics'!A:A,MATCH($C220,'Policy Characteristics'!$C:$C,0)))</f>
        <v>Buildings and Appliances</v>
      </c>
      <c r="B220" s="286" t="str">
        <f>IF(ISBLANK(INDEX('Policy Characteristics'!B:B,MATCH($C220,'Policy Characteristics'!$C:$C,0))),"",INDEX('Policy Characteristics'!B:B,MATCH($C220,'Policy Characteristics'!$C:$C,0)))</f>
        <v>Contractor Training</v>
      </c>
      <c r="C220" t="s">
        <v>7</v>
      </c>
      <c r="D220" s="47"/>
      <c r="E220" s="47"/>
      <c r="F220" s="47"/>
      <c r="G220" s="47"/>
      <c r="H220" s="44">
        <v>19</v>
      </c>
      <c r="I220" s="348" t="s">
        <v>44</v>
      </c>
      <c r="J220" s="278" t="str">
        <f>IF(ISBLANK(INDEX('Policy Characteristics'!D:D,MATCH($C220,'Policy Characteristics'!$C:$C,0))),"",INDEX('Policy Characteristics'!D:D,MATCH($C220,'Policy Characteristics'!$C:$C,0)))</f>
        <v>Contractor Training</v>
      </c>
      <c r="K220" s="277" t="str">
        <f>IF(ISBLANK(INDEX('Policy Characteristics'!E:E,MATCH($C220,'Policy Characteristics'!$C:$C,0))),"",INDEX('Policy Characteristics'!E:E,MATCH($C220,'Policy Characteristics'!$C:$C,0)))</f>
        <v>bldgs contractor training</v>
      </c>
      <c r="L220" s="277">
        <f>IF(ISBLANK(INDEX('Policy Characteristics'!F:F,MATCH($C220,'Policy Characteristics'!$C:$C,0))),"",INDEX('Policy Characteristics'!F:F,MATCH($C220,'Policy Characteristics'!$C:$C,0)))</f>
        <v>0</v>
      </c>
      <c r="M220" s="277">
        <f>IF(ISBLANK(INDEX('Policy Characteristics'!G:G,MATCH($C220,'Policy Characteristics'!$C:$C,0))),"",INDEX('Policy Characteristics'!G:G,MATCH($C220,'Policy Characteristics'!$C:$C,0)))</f>
        <v>1</v>
      </c>
      <c r="N220" s="277">
        <f>IF(ISBLANK(INDEX('Policy Characteristics'!H:H,MATCH($C220,'Policy Characteristics'!$C:$C,0))),"",INDEX('Policy Characteristics'!H:H,MATCH($C220,'Policy Characteristics'!$C:$C,0)))</f>
        <v>1</v>
      </c>
      <c r="O220" s="277" t="str">
        <f>IF(ISBLANK(INDEX('Policy Characteristics'!I:I,MATCH($C220,'Policy Characteristics'!$C:$C,0))),"",INDEX('Policy Characteristics'!I:I,MATCH($C220,'Policy Characteristics'!$C:$C,0)))</f>
        <v>on/off</v>
      </c>
      <c r="P220" s="277"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7" t="str">
        <f>IF(ISBLANK(INDEX('Policy Characteristics'!K:K,MATCH($C220,'Policy Characteristics'!$C:$C,0))),"",INDEX('Policy Characteristics'!K:K,MATCH($C220,'Policy Characteristics'!$C:$C,0)))</f>
        <v>buildings-sector-main.html#contractor-ed</v>
      </c>
      <c r="R220" s="277" t="str">
        <f>IF(ISBLANK(INDEX('Policy Characteristics'!L:L,MATCH($C220,'Policy Characteristics'!$C:$C,0))),"",INDEX('Policy Characteristics'!L:L,MATCH($C220,'Policy Characteristics'!$C:$C,0)))</f>
        <v>contractor-training.html</v>
      </c>
    </row>
    <row r="221" spans="1:18" s="4" customFormat="1" x14ac:dyDescent="0.25">
      <c r="A221" s="277" t="str">
        <f>IF(ISBLANK(INDEX('Policy Characteristics'!A:A,MATCH($C221,'Policy Characteristics'!$C:$C,0))),"",INDEX('Policy Characteristics'!A:A,MATCH($C221,'Policy Characteristics'!$C:$C,0)))</f>
        <v>Buildings and Appliances</v>
      </c>
      <c r="B221" s="286" t="str">
        <f>IF(ISBLANK(INDEX('Policy Characteristics'!B:B,MATCH($C221,'Policy Characteristics'!$C:$C,0))),"",INDEX('Policy Characteristics'!B:B,MATCH($C221,'Policy Characteristics'!$C:$C,0)))</f>
        <v>Distributed Solar Carve-Out</v>
      </c>
      <c r="C221" t="s">
        <v>314</v>
      </c>
      <c r="D221" s="47"/>
      <c r="E221" s="47"/>
      <c r="F221" s="47"/>
      <c r="G221" s="47"/>
      <c r="H221" s="44">
        <v>146</v>
      </c>
      <c r="I221" s="348" t="s">
        <v>44</v>
      </c>
      <c r="J221" s="278" t="str">
        <f>IF(ISBLANK(INDEX('Policy Characteristics'!D:D,MATCH($C221,'Policy Characteristics'!$C:$C,0))),"",INDEX('Policy Characteristics'!D:D,MATCH($C221,'Policy Characteristics'!$C:$C,0)))</f>
        <v>Distributed Solar Promotion</v>
      </c>
      <c r="K221" s="277" t="str">
        <f>IF(ISBLANK(INDEX('Policy Characteristics'!E:E,MATCH($C221,'Policy Characteristics'!$C:$C,0))),"",INDEX('Policy Characteristics'!E:E,MATCH($C221,'Policy Characteristics'!$C:$C,0)))</f>
        <v>bldgs min fraction distributed solar</v>
      </c>
      <c r="L221" s="285">
        <f>IF(ISBLANK(INDEX('Policy Characteristics'!F:F,MATCH($C221,'Policy Characteristics'!$C:$C,0))),"",INDEX('Policy Characteristics'!F:F,MATCH($C221,'Policy Characteristics'!$C:$C,0)))</f>
        <v>0</v>
      </c>
      <c r="M221" s="285">
        <f>IF(ISBLANK(INDEX('Policy Characteristics'!G:G,MATCH($C221,'Policy Characteristics'!$C:$C,0))),"",INDEX('Policy Characteristics'!G:G,MATCH($C221,'Policy Characteristics'!$C:$C,0)))</f>
        <v>0.24</v>
      </c>
      <c r="N221" s="285">
        <f>IF(ISBLANK(INDEX('Policy Characteristics'!H:H,MATCH($C221,'Policy Characteristics'!$C:$C,0))),"",INDEX('Policy Characteristics'!H:H,MATCH($C221,'Policy Characteristics'!$C:$C,0)))</f>
        <v>5.0000000000000001E-3</v>
      </c>
      <c r="O221" s="277" t="str">
        <f>IF(ISBLANK(INDEX('Policy Characteristics'!I:I,MATCH($C221,'Policy Characteristics'!$C:$C,0))),"",INDEX('Policy Characteristics'!I:I,MATCH($C221,'Policy Characteristics'!$C:$C,0)))</f>
        <v>minimum % elec from solar</v>
      </c>
      <c r="P221" s="277"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7" t="str">
        <f>IF(ISBLANK(INDEX('Policy Characteristics'!K:K,MATCH($C221,'Policy Characteristics'!$C:$C,0))),"",INDEX('Policy Characteristics'!K:K,MATCH($C221,'Policy Characteristics'!$C:$C,0)))</f>
        <v>buildings-sector-main.html#solar-carve-out</v>
      </c>
      <c r="R221" s="277" t="str">
        <f>IF(ISBLANK(INDEX('Policy Characteristics'!L:L,MATCH($C221,'Policy Characteristics'!$C:$C,0))),"",INDEX('Policy Characteristics'!L:L,MATCH($C221,'Policy Characteristics'!$C:$C,0)))</f>
        <v>solar-carve-out.html</v>
      </c>
    </row>
    <row r="222" spans="1:18" s="4" customFormat="1" x14ac:dyDescent="0.25">
      <c r="A222" s="277" t="str">
        <f>IF(ISBLANK(INDEX('Policy Characteristics'!A:A,MATCH($C222,'Policy Characteristics'!$C:$C,0))),"",INDEX('Policy Characteristics'!A:A,MATCH($C222,'Policy Characteristics'!$C:$C,0)))</f>
        <v>Buildings and Appliances</v>
      </c>
      <c r="B222" s="286" t="str">
        <f>IF(ISBLANK(INDEX('Policy Characteristics'!B:B,MATCH($C222,'Policy Characteristics'!$C:$C,0))),"",INDEX('Policy Characteristics'!B:B,MATCH($C222,'Policy Characteristics'!$C:$C,0)))</f>
        <v>Distributed Solar Subsidy</v>
      </c>
      <c r="C222" s="1" t="s">
        <v>3574</v>
      </c>
      <c r="D222" s="47" t="s">
        <v>289</v>
      </c>
      <c r="E222" s="47"/>
      <c r="F222" s="47" t="s">
        <v>293</v>
      </c>
      <c r="G222" s="47"/>
      <c r="H222" s="44">
        <v>147</v>
      </c>
      <c r="I222" s="348" t="s">
        <v>44</v>
      </c>
      <c r="J222" s="278" t="str">
        <f>IF(ISBLANK(INDEX('Policy Characteristics'!D:D,MATCH($C222,'Policy Characteristics'!$C:$C,0))),"",INDEX('Policy Characteristics'!D:D,MATCH($C222,'Policy Characteristics'!$C:$C,0)))</f>
        <v>Distributed Solar Promotion</v>
      </c>
      <c r="K222" s="277" t="str">
        <f>IF(ISBLANK(INDEX('Policy Characteristics'!E:E,MATCH($C222,'Policy Characteristics'!$C:$C,0))),"",INDEX('Policy Characteristics'!E:E,MATCH($C222,'Policy Characteristics'!$C:$C,0)))</f>
        <v>bldgs distributed solar subsidy</v>
      </c>
      <c r="L222" s="285">
        <f>IF(ISBLANK(INDEX('Policy Characteristics'!F:F,MATCH($C222,'Policy Characteristics'!$C:$C,0))),"",INDEX('Policy Characteristics'!F:F,MATCH($C222,'Policy Characteristics'!$C:$C,0)))</f>
        <v>0</v>
      </c>
      <c r="M222" s="285">
        <f>IF(ISBLANK(INDEX('Policy Characteristics'!G:G,MATCH($C222,'Policy Characteristics'!$C:$C,0))),"",INDEX('Policy Characteristics'!G:G,MATCH($C222,'Policy Characteristics'!$C:$C,0)))</f>
        <v>0.5</v>
      </c>
      <c r="N222" s="285">
        <f>IF(ISBLANK(INDEX('Policy Characteristics'!H:H,MATCH($C222,'Policy Characteristics'!$C:$C,0))),"",INDEX('Policy Characteristics'!H:H,MATCH($C222,'Policy Characteristics'!$C:$C,0)))</f>
        <v>0.01</v>
      </c>
      <c r="O222" s="277" t="str">
        <f>IF(ISBLANK(INDEX('Policy Characteristics'!I:I,MATCH($C222,'Policy Characteristics'!$C:$C,0))),"",INDEX('Policy Characteristics'!I:I,MATCH($C222,'Policy Characteristics'!$C:$C,0)))</f>
        <v>% of PV system cost</v>
      </c>
      <c r="P222" s="277"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7" t="str">
        <f>IF(ISBLANK(INDEX('Policy Characteristics'!K:K,MATCH($C222,'Policy Characteristics'!$C:$C,0))),"",INDEX('Policy Characteristics'!K:K,MATCH($C222,'Policy Characteristics'!$C:$C,0)))</f>
        <v>buildings-sector-main.html#distributed-solar-subsidy</v>
      </c>
      <c r="R222" s="277" t="str">
        <f>IF(ISBLANK(INDEX('Policy Characteristics'!L:L,MATCH($C222,'Policy Characteristics'!$C:$C,0))),"",INDEX('Policy Characteristics'!L:L,MATCH($C222,'Policy Characteristics'!$C:$C,0)))</f>
        <v>distributed-solar-subsidy.html</v>
      </c>
    </row>
    <row r="223" spans="1:18" s="4" customFormat="1" x14ac:dyDescent="0.25">
      <c r="A223" s="277" t="str">
        <f>IF(ISBLANK(INDEX('Policy Characteristics'!A:A,MATCH($C223,'Policy Characteristics'!$C:$C,0))),"",INDEX('Policy Characteristics'!A:A,MATCH($C223,'Policy Characteristics'!$C:$C,0)))</f>
        <v>Buildings and Appliances</v>
      </c>
      <c r="B223" s="286" t="str">
        <f>IF(ISBLANK(INDEX('Policy Characteristics'!B:B,MATCH($C223,'Policy Characteristics'!$C:$C,0))),"",INDEX('Policy Characteristics'!B:B,MATCH($C223,'Policy Characteristics'!$C:$C,0)))</f>
        <v>Distributed Solar Subsidy</v>
      </c>
      <c r="C223" s="277" t="str">
        <f>$C$222</f>
        <v>Additional Perc Subsidy for Distributed Solar PV Capacity</v>
      </c>
      <c r="D223" s="47" t="s">
        <v>290</v>
      </c>
      <c r="E223" s="47"/>
      <c r="F223" s="47" t="s">
        <v>292</v>
      </c>
      <c r="G223" s="47"/>
      <c r="H223" s="44">
        <v>1728</v>
      </c>
      <c r="I223" s="348" t="s">
        <v>44</v>
      </c>
      <c r="J223" s="278" t="str">
        <f>IF(ISBLANK(INDEX('Policy Characteristics'!D:D,MATCH($C223,'Policy Characteristics'!$C:$C,0))),"",INDEX('Policy Characteristics'!D:D,MATCH($C223,'Policy Characteristics'!$C:$C,0)))</f>
        <v>Distributed Solar Promotion</v>
      </c>
      <c r="K223" s="277" t="str">
        <f>IF(ISBLANK(INDEX('Policy Characteristics'!E:E,MATCH($C223,'Policy Characteristics'!$C:$C,0))),"",INDEX('Policy Characteristics'!E:E,MATCH($C223,'Policy Characteristics'!$C:$C,0)))</f>
        <v>bldgs distributed solar subsidy</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0.5</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PV system cost</v>
      </c>
      <c r="P223" s="2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7" t="str">
        <f>IF(ISBLANK(INDEX('Policy Characteristics'!K:K,MATCH($C223,'Policy Characteristics'!$C:$C,0))),"",INDEX('Policy Characteristics'!K:K,MATCH($C223,'Policy Characteristics'!$C:$C,0)))</f>
        <v>buildings-sector-main.html#distributed-solar-subsidy</v>
      </c>
      <c r="R223" s="277" t="str">
        <f>IF(ISBLANK(INDEX('Policy Characteristics'!L:L,MATCH($C223,'Policy Characteristics'!$C:$C,0))),"",INDEX('Policy Characteristics'!L:L,MATCH($C223,'Policy Characteristics'!$C:$C,0)))</f>
        <v>distributed-solar-subsidy.html</v>
      </c>
    </row>
    <row r="224" spans="1:18" s="4" customFormat="1" x14ac:dyDescent="0.25">
      <c r="A224" s="277" t="str">
        <f>IF(ISBLANK(INDEX('Policy Characteristics'!A:A,MATCH($C224,'Policy Characteristics'!$C:$C,0))),"",INDEX('Policy Characteristics'!A:A,MATCH($C224,'Policy Characteristics'!$C:$C,0)))</f>
        <v>Buildings and Appliances</v>
      </c>
      <c r="B224" s="286" t="str">
        <f>IF(ISBLANK(INDEX('Policy Characteristics'!B:B,MATCH($C224,'Policy Characteristics'!$C:$C,0))),"",INDEX('Policy Characteristics'!B:B,MATCH($C224,'Policy Characteristics'!$C:$C,0)))</f>
        <v>Distributed Solar Subsidy</v>
      </c>
      <c r="C224" s="277" t="str">
        <f>$C$222</f>
        <v>Additional Perc Subsidy for Distributed Solar PV Capacity</v>
      </c>
      <c r="D224" s="47" t="s">
        <v>291</v>
      </c>
      <c r="E224" s="47"/>
      <c r="F224" s="47" t="s">
        <v>172</v>
      </c>
      <c r="G224" s="47"/>
      <c r="H224" s="44">
        <v>1729</v>
      </c>
      <c r="I224" s="348" t="s">
        <v>44</v>
      </c>
      <c r="J224" s="278" t="str">
        <f>IF(ISBLANK(INDEX('Policy Characteristics'!D:D,MATCH($C224,'Policy Characteristics'!$C:$C,0))),"",INDEX('Policy Characteristics'!D:D,MATCH($C224,'Policy Characteristics'!$C:$C,0)))</f>
        <v>Distributed Solar Promotion</v>
      </c>
      <c r="K224" s="277" t="str">
        <f>IF(ISBLANK(INDEX('Policy Characteristics'!E:E,MATCH($C224,'Policy Characteristics'!$C:$C,0))),"",INDEX('Policy Characteristics'!E:E,MATCH($C224,'Policy Characteristics'!$C:$C,0)))</f>
        <v>bldgs distributed solar subsidy</v>
      </c>
      <c r="L224" s="285">
        <f>IF(ISBLANK(INDEX('Policy Characteristics'!F:F,MATCH($C224,'Policy Characteristics'!$C:$C,0))),"",INDEX('Policy Characteristics'!F:F,MATCH($C224,'Policy Characteristics'!$C:$C,0)))</f>
        <v>0</v>
      </c>
      <c r="M224" s="285">
        <f>IF(ISBLANK(INDEX('Policy Characteristics'!G:G,MATCH($C224,'Policy Characteristics'!$C:$C,0))),"",INDEX('Policy Characteristics'!G:G,MATCH($C224,'Policy Characteristics'!$C:$C,0)))</f>
        <v>0.5</v>
      </c>
      <c r="N224" s="285">
        <f>IF(ISBLANK(INDEX('Policy Characteristics'!H:H,MATCH($C224,'Policy Characteristics'!$C:$C,0))),"",INDEX('Policy Characteristics'!H:H,MATCH($C224,'Policy Characteristics'!$C:$C,0)))</f>
        <v>0.01</v>
      </c>
      <c r="O224" s="277" t="str">
        <f>IF(ISBLANK(INDEX('Policy Characteristics'!I:I,MATCH($C224,'Policy Characteristics'!$C:$C,0))),"",INDEX('Policy Characteristics'!I:I,MATCH($C224,'Policy Characteristics'!$C:$C,0)))</f>
        <v>% of PV system cost</v>
      </c>
      <c r="P224" s="2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7" t="str">
        <f>IF(ISBLANK(INDEX('Policy Characteristics'!K:K,MATCH($C224,'Policy Characteristics'!$C:$C,0))),"",INDEX('Policy Characteristics'!K:K,MATCH($C224,'Policy Characteristics'!$C:$C,0)))</f>
        <v>buildings-sector-main.html#distributed-solar-subsidy</v>
      </c>
      <c r="R224" s="277" t="str">
        <f>IF(ISBLANK(INDEX('Policy Characteristics'!L:L,MATCH($C224,'Policy Characteristics'!$C:$C,0))),"",INDEX('Policy Characteristics'!L:L,MATCH($C224,'Policy Characteristics'!$C:$C,0)))</f>
        <v>distributed-solar-subsidy.html</v>
      </c>
    </row>
    <row r="225" spans="1:18" s="4" customFormat="1" x14ac:dyDescent="0.25">
      <c r="A225" s="277" t="str">
        <f>IF(ISBLANK(INDEX('Policy Characteristics'!A:A,MATCH($C225,'Policy Characteristics'!$C:$C,0))),"",INDEX('Policy Characteristics'!A:A,MATCH($C225,'Policy Characteristics'!$C:$C,0)))</f>
        <v>Buildings and Appliances</v>
      </c>
      <c r="B225" s="286" t="str">
        <f>IF(ISBLANK(INDEX('Policy Characteristics'!B:B,MATCH($C225,'Policy Characteristics'!$C:$C,0))),"",INDEX('Policy Characteristics'!B:B,MATCH($C225,'Policy Characteristics'!$C:$C,0)))</f>
        <v>Improved Labeling</v>
      </c>
      <c r="C225" t="s">
        <v>128</v>
      </c>
      <c r="D225" s="47"/>
      <c r="E225" s="47"/>
      <c r="F225" s="47"/>
      <c r="G225" s="47"/>
      <c r="H225" s="44">
        <v>20</v>
      </c>
      <c r="I225" s="348" t="s">
        <v>44</v>
      </c>
      <c r="J225" s="278" t="str">
        <f>IF(ISBLANK(INDEX('Policy Characteristics'!D:D,MATCH($C225,'Policy Characteristics'!$C:$C,0))),"",INDEX('Policy Characteristics'!D:D,MATCH($C225,'Policy Characteristics'!$C:$C,0)))</f>
        <v>Improved Labeling</v>
      </c>
      <c r="K225" s="277" t="str">
        <f>IF(ISBLANK(INDEX('Policy Characteristics'!E:E,MATCH($C225,'Policy Characteristics'!$C:$C,0))),"",INDEX('Policy Characteristics'!E:E,MATCH($C225,'Policy Characteristics'!$C:$C,0)))</f>
        <v>bldgs device labeling</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1</v>
      </c>
      <c r="N225" s="277">
        <f>IF(ISBLANK(INDEX('Policy Characteristics'!H:H,MATCH($C225,'Policy Characteristics'!$C:$C,0))),"",INDEX('Policy Characteristics'!H:H,MATCH($C225,'Policy Characteristics'!$C:$C,0)))</f>
        <v>1</v>
      </c>
      <c r="O225" s="277" t="str">
        <f>IF(ISBLANK(INDEX('Policy Characteristics'!I:I,MATCH($C225,'Policy Characteristics'!$C:$C,0))),"",INDEX('Policy Characteristics'!I:I,MATCH($C225,'Policy Characteristics'!$C:$C,0)))</f>
        <v>on/off</v>
      </c>
      <c r="P225" s="277"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7" t="str">
        <f>IF(ISBLANK(INDEX('Policy Characteristics'!K:K,MATCH($C225,'Policy Characteristics'!$C:$C,0))),"",INDEX('Policy Characteristics'!K:K,MATCH($C225,'Policy Characteristics'!$C:$C,0)))</f>
        <v>buildings-sector-main.html#device-labeling</v>
      </c>
      <c r="R225" s="277" t="str">
        <f>IF(ISBLANK(INDEX('Policy Characteristics'!L:L,MATCH($C225,'Policy Characteristics'!$C:$C,0))),"",INDEX('Policy Characteristics'!L:L,MATCH($C225,'Policy Characteristics'!$C:$C,0)))</f>
        <v>improved-labeling.html</v>
      </c>
    </row>
    <row r="226" spans="1:18" s="4" customFormat="1" x14ac:dyDescent="0.25">
      <c r="A226" s="277" t="str">
        <f>IF(ISBLANK(INDEX('Policy Characteristics'!A:A,MATCH($C226,'Policy Characteristics'!$C:$C,0))),"",INDEX('Policy Characteristics'!A:A,MATCH($C226,'Policy Characteristics'!$C:$C,0)))</f>
        <v>Buildings and Appliances</v>
      </c>
      <c r="B226" s="286"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8" t="s">
        <v>44</v>
      </c>
      <c r="J226" s="278" t="str">
        <f>IF(ISBLANK(INDEX('Policy Characteristics'!D:D,MATCH($C226,'Policy Characteristics'!$C:$C,0))),"",INDEX('Policy Characteristics'!D:D,MATCH($C226,'Policy Characteristics'!$C:$C,0)))</f>
        <v>Increased Retrofitting</v>
      </c>
      <c r="K226" s="277" t="str">
        <f>IF(ISBLANK(INDEX('Policy Characteristics'!E:E,MATCH($C226,'Policy Characteristics'!$C:$C,0))),"",INDEX('Policy Characteristics'!E:E,MATCH($C226,'Policy Characteristics'!$C:$C,0)))</f>
        <v>bldgs retrofitting</v>
      </c>
      <c r="L226" s="285">
        <f>IF(ISBLANK(INDEX('Policy Characteristics'!F:F,MATCH($C226,'Policy Characteristics'!$C:$C,0))),"",INDEX('Policy Characteristics'!F:F,MATCH($C226,'Policy Characteristics'!$C:$C,0)))</f>
        <v>0</v>
      </c>
      <c r="M226" s="285">
        <f>IF(ISBLANK(INDEX('Policy Characteristics'!G:G,MATCH($C226,'Policy Characteristics'!$C:$C,0))),"",INDEX('Policy Characteristics'!G:G,MATCH($C226,'Policy Characteristics'!$C:$C,0)))</f>
        <v>0.5</v>
      </c>
      <c r="N226" s="285">
        <f>IF(ISBLANK(INDEX('Policy Characteristics'!H:H,MATCH($C226,'Policy Characteristics'!$C:$C,0))),"",INDEX('Policy Characteristics'!H:H,MATCH($C226,'Policy Characteristics'!$C:$C,0)))</f>
        <v>0.01</v>
      </c>
      <c r="O226" s="277" t="str">
        <f>IF(ISBLANK(INDEX('Policy Characteristics'!I:I,MATCH($C226,'Policy Characteristics'!$C:$C,0))),"",INDEX('Policy Characteristics'!I:I,MATCH($C226,'Policy Characteristics'!$C:$C,0)))</f>
        <v>% of existing buildings</v>
      </c>
      <c r="P226" s="277"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7" t="str">
        <f>IF(ISBLANK(INDEX('Policy Characteristics'!K:K,MATCH($C226,'Policy Characteristics'!$C:$C,0))),"",INDEX('Policy Characteristics'!K:K,MATCH($C226,'Policy Characteristics'!$C:$C,0)))</f>
        <v>buildings-sector-main.html#retrofitting</v>
      </c>
      <c r="R226" s="277" t="str">
        <f>IF(ISBLANK(INDEX('Policy Characteristics'!L:L,MATCH($C226,'Policy Characteristics'!$C:$C,0))),"",INDEX('Policy Characteristics'!L:L,MATCH($C226,'Policy Characteristics'!$C:$C,0)))</f>
        <v>increased-retrofitting.html</v>
      </c>
    </row>
    <row r="227" spans="1:18" s="4" customFormat="1" x14ac:dyDescent="0.25">
      <c r="A227" s="277" t="str">
        <f>IF(ISBLANK(INDEX('Policy Characteristics'!A:A,MATCH($C227,'Policy Characteristics'!$C:$C,0))),"",INDEX('Policy Characteristics'!A:A,MATCH($C227,'Policy Characteristics'!$C:$C,0)))</f>
        <v>Buildings and Appliances</v>
      </c>
      <c r="B227" s="286" t="str">
        <f>IF(ISBLANK(INDEX('Policy Characteristics'!B:B,MATCH($C227,'Policy Characteristics'!$C:$C,0))),"",INDEX('Policy Characteristics'!B:B,MATCH($C227,'Policy Characteristics'!$C:$C,0)))</f>
        <v>Retrofit Existing Buildings</v>
      </c>
      <c r="C227" s="277" t="str">
        <f t="shared" ref="C227:C228" si="14">C$226</f>
        <v>Share of Preexisting Buildings Subject to Retrofitting</v>
      </c>
      <c r="D227" s="47" t="s">
        <v>290</v>
      </c>
      <c r="E227" s="47"/>
      <c r="F227" s="47" t="s">
        <v>292</v>
      </c>
      <c r="G227" s="47"/>
      <c r="H227" s="44">
        <v>379</v>
      </c>
      <c r="I227" s="348" t="s">
        <v>44</v>
      </c>
      <c r="J227" s="278" t="str">
        <f>IF(ISBLANK(INDEX('Policy Characteristics'!D:D,MATCH($C227,'Policy Characteristics'!$C:$C,0))),"",INDEX('Policy Characteristics'!D:D,MATCH($C227,'Policy Characteristics'!$C:$C,0)))</f>
        <v>Increased Retrofitting</v>
      </c>
      <c r="K227" s="277" t="str">
        <f>IF(ISBLANK(INDEX('Policy Characteristics'!E:E,MATCH($C227,'Policy Characteristics'!$C:$C,0))),"",INDEX('Policy Characteristics'!E:E,MATCH($C227,'Policy Characteristics'!$C:$C,0)))</f>
        <v>bldgs retrofitting</v>
      </c>
      <c r="L227" s="285">
        <f>IF(ISBLANK(INDEX('Policy Characteristics'!F:F,MATCH($C227,'Policy Characteristics'!$C:$C,0))),"",INDEX('Policy Characteristics'!F:F,MATCH($C227,'Policy Characteristics'!$C:$C,0)))</f>
        <v>0</v>
      </c>
      <c r="M227" s="285">
        <f>IF(ISBLANK(INDEX('Policy Characteristics'!G:G,MATCH($C227,'Policy Characteristics'!$C:$C,0))),"",INDEX('Policy Characteristics'!G:G,MATCH($C227,'Policy Characteristics'!$C:$C,0)))</f>
        <v>0.5</v>
      </c>
      <c r="N227" s="285">
        <f>IF(ISBLANK(INDEX('Policy Characteristics'!H:H,MATCH($C227,'Policy Characteristics'!$C:$C,0))),"",INDEX('Policy Characteristics'!H:H,MATCH($C227,'Policy Characteristics'!$C:$C,0)))</f>
        <v>0.01</v>
      </c>
      <c r="O227" s="277" t="str">
        <f>IF(ISBLANK(INDEX('Policy Characteristics'!I:I,MATCH($C227,'Policy Characteristics'!$C:$C,0))),"",INDEX('Policy Characteristics'!I:I,MATCH($C227,'Policy Characteristics'!$C:$C,0)))</f>
        <v>% of existing buildings</v>
      </c>
      <c r="P227" s="2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7" t="str">
        <f>IF(ISBLANK(INDEX('Policy Characteristics'!K:K,MATCH($C227,'Policy Characteristics'!$C:$C,0))),"",INDEX('Policy Characteristics'!K:K,MATCH($C227,'Policy Characteristics'!$C:$C,0)))</f>
        <v>buildings-sector-main.html#retrofitting</v>
      </c>
      <c r="R227" s="277" t="str">
        <f>IF(ISBLANK(INDEX('Policy Characteristics'!L:L,MATCH($C227,'Policy Characteristics'!$C:$C,0))),"",INDEX('Policy Characteristics'!L:L,MATCH($C227,'Policy Characteristics'!$C:$C,0)))</f>
        <v>increased-retrofitting.html</v>
      </c>
    </row>
    <row r="228" spans="1:18" s="4" customFormat="1" x14ac:dyDescent="0.25">
      <c r="A228" s="277" t="str">
        <f>IF(ISBLANK(INDEX('Policy Characteristics'!A:A,MATCH($C228,'Policy Characteristics'!$C:$C,0))),"",INDEX('Policy Characteristics'!A:A,MATCH($C228,'Policy Characteristics'!$C:$C,0)))</f>
        <v>Buildings and Appliances</v>
      </c>
      <c r="B228" s="286" t="str">
        <f>IF(ISBLANK(INDEX('Policy Characteristics'!B:B,MATCH($C228,'Policy Characteristics'!$C:$C,0))),"",INDEX('Policy Characteristics'!B:B,MATCH($C228,'Policy Characteristics'!$C:$C,0)))</f>
        <v>Retrofit Existing Buildings</v>
      </c>
      <c r="C228" s="277" t="str">
        <f t="shared" si="14"/>
        <v>Share of Preexisting Buildings Subject to Retrofitting</v>
      </c>
      <c r="D228" s="47" t="s">
        <v>291</v>
      </c>
      <c r="E228" s="47"/>
      <c r="F228" s="47" t="s">
        <v>172</v>
      </c>
      <c r="G228" s="47"/>
      <c r="H228" s="44">
        <v>380</v>
      </c>
      <c r="I228" s="348" t="s">
        <v>44</v>
      </c>
      <c r="J228" s="278" t="str">
        <f>IF(ISBLANK(INDEX('Policy Characteristics'!D:D,MATCH($C228,'Policy Characteristics'!$C:$C,0))),"",INDEX('Policy Characteristics'!D:D,MATCH($C228,'Policy Characteristics'!$C:$C,0)))</f>
        <v>Increased Retrofitting</v>
      </c>
      <c r="K228" s="277" t="str">
        <f>IF(ISBLANK(INDEX('Policy Characteristics'!E:E,MATCH($C228,'Policy Characteristics'!$C:$C,0))),"",INDEX('Policy Characteristics'!E:E,MATCH($C228,'Policy Characteristics'!$C:$C,0)))</f>
        <v>bldgs retrofitting</v>
      </c>
      <c r="L228" s="285">
        <f>IF(ISBLANK(INDEX('Policy Characteristics'!F:F,MATCH($C228,'Policy Characteristics'!$C:$C,0))),"",INDEX('Policy Characteristics'!F:F,MATCH($C228,'Policy Characteristics'!$C:$C,0)))</f>
        <v>0</v>
      </c>
      <c r="M228" s="285">
        <f>IF(ISBLANK(INDEX('Policy Characteristics'!G:G,MATCH($C228,'Policy Characteristics'!$C:$C,0))),"",INDEX('Policy Characteristics'!G:G,MATCH($C228,'Policy Characteristics'!$C:$C,0)))</f>
        <v>0.5</v>
      </c>
      <c r="N228" s="285">
        <f>IF(ISBLANK(INDEX('Policy Characteristics'!H:H,MATCH($C228,'Policy Characteristics'!$C:$C,0))),"",INDEX('Policy Characteristics'!H:H,MATCH($C228,'Policy Characteristics'!$C:$C,0)))</f>
        <v>0.01</v>
      </c>
      <c r="O228" s="277" t="str">
        <f>IF(ISBLANK(INDEX('Policy Characteristics'!I:I,MATCH($C228,'Policy Characteristics'!$C:$C,0))),"",INDEX('Policy Characteristics'!I:I,MATCH($C228,'Policy Characteristics'!$C:$C,0)))</f>
        <v>% of existing buildings</v>
      </c>
      <c r="P228" s="2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7" t="str">
        <f>IF(ISBLANK(INDEX('Policy Characteristics'!K:K,MATCH($C228,'Policy Characteristics'!$C:$C,0))),"",INDEX('Policy Characteristics'!K:K,MATCH($C228,'Policy Characteristics'!$C:$C,0)))</f>
        <v>buildings-sector-main.html#retrofitting</v>
      </c>
      <c r="R228" s="277" t="str">
        <f>IF(ISBLANK(INDEX('Policy Characteristics'!L:L,MATCH($C228,'Policy Characteristics'!$C:$C,0))),"",INDEX('Policy Characteristics'!L:L,MATCH($C228,'Policy Characteristics'!$C:$C,0)))</f>
        <v>increased-retrofitting.html</v>
      </c>
    </row>
    <row r="229" spans="1:18" s="4" customFormat="1" x14ac:dyDescent="0.25">
      <c r="A229" s="277" t="str">
        <f>IF(ISBLANK(INDEX('Policy Characteristics'!A:A,MATCH($C229,'Policy Characteristics'!$C:$C,0))),"",INDEX('Policy Characteristics'!A:A,MATCH($C229,'Policy Characteristics'!$C:$C,0)))</f>
        <v>Buildings and Appliances</v>
      </c>
      <c r="B229" s="286"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8" t="s">
        <v>44</v>
      </c>
      <c r="J229" s="278" t="str">
        <f>IF(ISBLANK(INDEX('Policy Characteristics'!D:D,MATCH($C229,'Policy Characteristics'!$C:$C,0))),"",INDEX('Policy Characteristics'!D:D,MATCH($C229,'Policy Characteristics'!$C:$C,0)))</f>
        <v>Rebate for Efficient Products</v>
      </c>
      <c r="K229" s="277" t="str">
        <f>IF(ISBLANK(INDEX('Policy Characteristics'!E:E,MATCH($C229,'Policy Characteristics'!$C:$C,0))),"",INDEX('Policy Characteristics'!E:E,MATCH($C229,'Policy Characteristics'!$C:$C,0)))</f>
        <v>bldgs rebate</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1</v>
      </c>
      <c r="N229" s="277">
        <f>IF(ISBLANK(INDEX('Policy Characteristics'!H:H,MATCH($C229,'Policy Characteristics'!$C:$C,0))),"",INDEX('Policy Characteristics'!H:H,MATCH($C229,'Policy Characteristics'!$C:$C,0)))</f>
        <v>1</v>
      </c>
      <c r="O229" s="277" t="str">
        <f>IF(ISBLANK(INDEX('Policy Characteristics'!I:I,MATCH($C229,'Policy Characteristics'!$C:$C,0))),"",INDEX('Policy Characteristics'!I:I,MATCH($C229,'Policy Characteristics'!$C:$C,0)))</f>
        <v>on/off</v>
      </c>
      <c r="P229" s="277"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7" t="str">
        <f>IF(ISBLANK(INDEX('Policy Characteristics'!K:K,MATCH($C229,'Policy Characteristics'!$C:$C,0))),"",INDEX('Policy Characteristics'!K:K,MATCH($C229,'Policy Characteristics'!$C:$C,0)))</f>
        <v>buildings-sector-main.html#rebate</v>
      </c>
      <c r="R229" s="277" t="str">
        <f>IF(ISBLANK(INDEX('Policy Characteristics'!L:L,MATCH($C229,'Policy Characteristics'!$C:$C,0))),"",INDEX('Policy Characteristics'!L:L,MATCH($C229,'Policy Characteristics'!$C:$C,0)))</f>
        <v>rebate-for-efficient-products.html</v>
      </c>
    </row>
    <row r="230" spans="1:18" s="4" customFormat="1" x14ac:dyDescent="0.25">
      <c r="A230" s="277" t="str">
        <f>IF(ISBLANK(INDEX('Policy Characteristics'!A:A,MATCH($C230,'Policy Characteristics'!$C:$C,0))),"",INDEX('Policy Characteristics'!A:A,MATCH($C230,'Policy Characteristics'!$C:$C,0)))</f>
        <v>Buildings and Appliances</v>
      </c>
      <c r="B230" s="286" t="str">
        <f>IF(ISBLANK(INDEX('Policy Characteristics'!B:B,MATCH($C230,'Policy Characteristics'!$C:$C,0))),"",INDEX('Policy Characteristics'!B:B,MATCH($C230,'Policy Characteristics'!$C:$C,0)))</f>
        <v>Rebate for Efficient Products</v>
      </c>
      <c r="C230" s="277" t="str">
        <f t="shared" ref="C230:C234" si="15">C$229</f>
        <v>Boolean Rebate Program for Efficient Components</v>
      </c>
      <c r="D230" s="47" t="s">
        <v>117</v>
      </c>
      <c r="E230" s="47"/>
      <c r="F230" s="47" t="s">
        <v>123</v>
      </c>
      <c r="G230" s="47"/>
      <c r="H230" s="44">
        <v>28</v>
      </c>
      <c r="I230" s="348" t="s">
        <v>44</v>
      </c>
      <c r="J230" s="278" t="str">
        <f>IF(ISBLANK(INDEX('Policy Characteristics'!D:D,MATCH($C230,'Policy Characteristics'!$C:$C,0))),"",INDEX('Policy Characteristics'!D:D,MATCH($C230,'Policy Characteristics'!$C:$C,0)))</f>
        <v>Rebate for Efficient Products</v>
      </c>
      <c r="K230" s="277" t="str">
        <f>IF(ISBLANK(INDEX('Policy Characteristics'!E:E,MATCH($C230,'Policy Characteristics'!$C:$C,0))),"",INDEX('Policy Characteristics'!E:E,MATCH($C230,'Policy Characteristics'!$C:$C,0)))</f>
        <v>bldgs rebate</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1</v>
      </c>
      <c r="N230" s="277">
        <f>IF(ISBLANK(INDEX('Policy Characteristics'!H:H,MATCH($C230,'Policy Characteristics'!$C:$C,0))),"",INDEX('Policy Characteristics'!H:H,MATCH($C230,'Policy Characteristics'!$C:$C,0)))</f>
        <v>1</v>
      </c>
      <c r="O230" s="277" t="str">
        <f>IF(ISBLANK(INDEX('Policy Characteristics'!I:I,MATCH($C230,'Policy Characteristics'!$C:$C,0))),"",INDEX('Policy Characteristics'!I:I,MATCH($C230,'Policy Characteristics'!$C:$C,0)))</f>
        <v>on/off</v>
      </c>
      <c r="P230" s="2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7" t="str">
        <f>IF(ISBLANK(INDEX('Policy Characteristics'!K:K,MATCH($C230,'Policy Characteristics'!$C:$C,0))),"",INDEX('Policy Characteristics'!K:K,MATCH($C230,'Policy Characteristics'!$C:$C,0)))</f>
        <v>buildings-sector-main.html#rebate</v>
      </c>
      <c r="R230" s="277" t="str">
        <f>IF(ISBLANK(INDEX('Policy Characteristics'!L:L,MATCH($C230,'Policy Characteristics'!$C:$C,0))),"",INDEX('Policy Characteristics'!L:L,MATCH($C230,'Policy Characteristics'!$C:$C,0)))</f>
        <v>rebate-for-efficient-products.html</v>
      </c>
    </row>
    <row r="231" spans="1:18" s="4" customFormat="1" x14ac:dyDescent="0.25">
      <c r="A231" s="277" t="str">
        <f>IF(ISBLANK(INDEX('Policy Characteristics'!A:A,MATCH($C231,'Policy Characteristics'!$C:$C,0))),"",INDEX('Policy Characteristics'!A:A,MATCH($C231,'Policy Characteristics'!$C:$C,0)))</f>
        <v>Buildings and Appliances</v>
      </c>
      <c r="B231" s="286" t="str">
        <f>IF(ISBLANK(INDEX('Policy Characteristics'!B:B,MATCH($C231,'Policy Characteristics'!$C:$C,0))),"",INDEX('Policy Characteristics'!B:B,MATCH($C231,'Policy Characteristics'!$C:$C,0)))</f>
        <v>Rebate for Efficient Products</v>
      </c>
      <c r="C231" s="277" t="str">
        <f t="shared" si="15"/>
        <v>Boolean Rebate Program for Efficient Components</v>
      </c>
      <c r="D231" s="47" t="s">
        <v>118</v>
      </c>
      <c r="E231" s="47"/>
      <c r="F231" s="47" t="s">
        <v>124</v>
      </c>
      <c r="G231" s="47"/>
      <c r="H231" s="44">
        <v>605</v>
      </c>
      <c r="I231" s="348" t="s">
        <v>45</v>
      </c>
      <c r="J231" s="278" t="str">
        <f>IF(ISBLANK(INDEX('Policy Characteristics'!D:D,MATCH($C231,'Policy Characteristics'!$C:$C,0))),"",INDEX('Policy Characteristics'!D:D,MATCH($C231,'Policy Characteristics'!$C:$C,0)))</f>
        <v>Rebate for Efficient Products</v>
      </c>
      <c r="K231" s="277" t="str">
        <f>IF(ISBLANK(INDEX('Policy Characteristics'!E:E,MATCH($C231,'Policy Characteristics'!$C:$C,0))),"",INDEX('Policy Characteristics'!E:E,MATCH($C231,'Policy Characteristics'!$C:$C,0)))</f>
        <v>bldgs rebate</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1</v>
      </c>
      <c r="N231" s="277">
        <f>IF(ISBLANK(INDEX('Policy Characteristics'!H:H,MATCH($C231,'Policy Characteristics'!$C:$C,0))),"",INDEX('Policy Characteristics'!H:H,MATCH($C231,'Policy Characteristics'!$C:$C,0)))</f>
        <v>1</v>
      </c>
      <c r="O231" s="277" t="str">
        <f>IF(ISBLANK(INDEX('Policy Characteristics'!I:I,MATCH($C231,'Policy Characteristics'!$C:$C,0))),"",INDEX('Policy Characteristics'!I:I,MATCH($C231,'Policy Characteristics'!$C:$C,0)))</f>
        <v>on/off</v>
      </c>
      <c r="P231" s="2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7" t="str">
        <f>IF(ISBLANK(INDEX('Policy Characteristics'!K:K,MATCH($C231,'Policy Characteristics'!$C:$C,0))),"",INDEX('Policy Characteristics'!K:K,MATCH($C231,'Policy Characteristics'!$C:$C,0)))</f>
        <v>buildings-sector-main.html#rebate</v>
      </c>
      <c r="R231" s="277" t="str">
        <f>IF(ISBLANK(INDEX('Policy Characteristics'!L:L,MATCH($C231,'Policy Characteristics'!$C:$C,0))),"",INDEX('Policy Characteristics'!L:L,MATCH($C231,'Policy Characteristics'!$C:$C,0)))</f>
        <v>rebate-for-efficient-products.html</v>
      </c>
    </row>
    <row r="232" spans="1:18" s="4" customFormat="1" x14ac:dyDescent="0.25">
      <c r="A232" s="277" t="str">
        <f>IF(ISBLANK(INDEX('Policy Characteristics'!A:A,MATCH($C232,'Policy Characteristics'!$C:$C,0))),"",INDEX('Policy Characteristics'!A:A,MATCH($C232,'Policy Characteristics'!$C:$C,0)))</f>
        <v>Buildings and Appliances</v>
      </c>
      <c r="B232" s="286" t="str">
        <f>IF(ISBLANK(INDEX('Policy Characteristics'!B:B,MATCH($C232,'Policy Characteristics'!$C:$C,0))),"",INDEX('Policy Characteristics'!B:B,MATCH($C232,'Policy Characteristics'!$C:$C,0)))</f>
        <v>Rebate for Efficient Products</v>
      </c>
      <c r="C232" s="277" t="str">
        <f t="shared" si="15"/>
        <v>Boolean Rebate Program for Efficient Components</v>
      </c>
      <c r="D232" s="47" t="s">
        <v>119</v>
      </c>
      <c r="E232" s="47"/>
      <c r="F232" s="47" t="s">
        <v>125</v>
      </c>
      <c r="G232" s="47"/>
      <c r="H232" s="44">
        <v>606</v>
      </c>
      <c r="I232" s="348" t="s">
        <v>45</v>
      </c>
      <c r="J232" s="278" t="str">
        <f>IF(ISBLANK(INDEX('Policy Characteristics'!D:D,MATCH($C232,'Policy Characteristics'!$C:$C,0))),"",INDEX('Policy Characteristics'!D:D,MATCH($C232,'Policy Characteristics'!$C:$C,0)))</f>
        <v>Rebate for Efficient Products</v>
      </c>
      <c r="K232" s="277" t="str">
        <f>IF(ISBLANK(INDEX('Policy Characteristics'!E:E,MATCH($C232,'Policy Characteristics'!$C:$C,0))),"",INDEX('Policy Characteristics'!E:E,MATCH($C232,'Policy Characteristics'!$C:$C,0)))</f>
        <v>bldgs rebate</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1</v>
      </c>
      <c r="N232" s="277">
        <f>IF(ISBLANK(INDEX('Policy Characteristics'!H:H,MATCH($C232,'Policy Characteristics'!$C:$C,0))),"",INDEX('Policy Characteristics'!H:H,MATCH($C232,'Policy Characteristics'!$C:$C,0)))</f>
        <v>1</v>
      </c>
      <c r="O232" s="277" t="str">
        <f>IF(ISBLANK(INDEX('Policy Characteristics'!I:I,MATCH($C232,'Policy Characteristics'!$C:$C,0))),"",INDEX('Policy Characteristics'!I:I,MATCH($C232,'Policy Characteristics'!$C:$C,0)))</f>
        <v>on/off</v>
      </c>
      <c r="P232" s="2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7" t="str">
        <f>IF(ISBLANK(INDEX('Policy Characteristics'!K:K,MATCH($C232,'Policy Characteristics'!$C:$C,0))),"",INDEX('Policy Characteristics'!K:K,MATCH($C232,'Policy Characteristics'!$C:$C,0)))</f>
        <v>buildings-sector-main.html#rebate</v>
      </c>
      <c r="R232" s="277" t="str">
        <f>IF(ISBLANK(INDEX('Policy Characteristics'!L:L,MATCH($C232,'Policy Characteristics'!$C:$C,0))),"",INDEX('Policy Characteristics'!L:L,MATCH($C232,'Policy Characteristics'!$C:$C,0)))</f>
        <v>rebate-for-efficient-products.html</v>
      </c>
    </row>
    <row r="233" spans="1:18" s="4" customFormat="1" x14ac:dyDescent="0.25">
      <c r="A233" s="277" t="str">
        <f>IF(ISBLANK(INDEX('Policy Characteristics'!A:A,MATCH($C233,'Policy Characteristics'!$C:$C,0))),"",INDEX('Policy Characteristics'!A:A,MATCH($C233,'Policy Characteristics'!$C:$C,0)))</f>
        <v>Buildings and Appliances</v>
      </c>
      <c r="B233" s="286" t="str">
        <f>IF(ISBLANK(INDEX('Policy Characteristics'!B:B,MATCH($C233,'Policy Characteristics'!$C:$C,0))),"",INDEX('Policy Characteristics'!B:B,MATCH($C233,'Policy Characteristics'!$C:$C,0)))</f>
        <v>Rebate for Efficient Products</v>
      </c>
      <c r="C233" s="277" t="str">
        <f t="shared" si="15"/>
        <v>Boolean Rebate Program for Efficient Components</v>
      </c>
      <c r="D233" s="47" t="s">
        <v>120</v>
      </c>
      <c r="E233" s="47"/>
      <c r="F233" s="47" t="s">
        <v>126</v>
      </c>
      <c r="G233" s="47"/>
      <c r="H233" s="44">
        <v>29</v>
      </c>
      <c r="I233" s="348" t="s">
        <v>44</v>
      </c>
      <c r="J233" s="278" t="str">
        <f>IF(ISBLANK(INDEX('Policy Characteristics'!D:D,MATCH($C233,'Policy Characteristics'!$C:$C,0))),"",INDEX('Policy Characteristics'!D:D,MATCH($C233,'Policy Characteristics'!$C:$C,0)))</f>
        <v>Rebate for Efficient Products</v>
      </c>
      <c r="K233" s="277" t="str">
        <f>IF(ISBLANK(INDEX('Policy Characteristics'!E:E,MATCH($C233,'Policy Characteristics'!$C:$C,0))),"",INDEX('Policy Characteristics'!E:E,MATCH($C233,'Policy Characteristics'!$C:$C,0)))</f>
        <v>bldgs rebate</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1</v>
      </c>
      <c r="N233" s="277">
        <f>IF(ISBLANK(INDEX('Policy Characteristics'!H:H,MATCH($C233,'Policy Characteristics'!$C:$C,0))),"",INDEX('Policy Characteristics'!H:H,MATCH($C233,'Policy Characteristics'!$C:$C,0)))</f>
        <v>1</v>
      </c>
      <c r="O233" s="277" t="str">
        <f>IF(ISBLANK(INDEX('Policy Characteristics'!I:I,MATCH($C233,'Policy Characteristics'!$C:$C,0))),"",INDEX('Policy Characteristics'!I:I,MATCH($C233,'Policy Characteristics'!$C:$C,0)))</f>
        <v>on/off</v>
      </c>
      <c r="P233" s="2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7" t="str">
        <f>IF(ISBLANK(INDEX('Policy Characteristics'!K:K,MATCH($C233,'Policy Characteristics'!$C:$C,0))),"",INDEX('Policy Characteristics'!K:K,MATCH($C233,'Policy Characteristics'!$C:$C,0)))</f>
        <v>buildings-sector-main.html#rebate</v>
      </c>
      <c r="R233" s="277" t="str">
        <f>IF(ISBLANK(INDEX('Policy Characteristics'!L:L,MATCH($C233,'Policy Characteristics'!$C:$C,0))),"",INDEX('Policy Characteristics'!L:L,MATCH($C233,'Policy Characteristics'!$C:$C,0)))</f>
        <v>rebate-for-efficient-products.html</v>
      </c>
    </row>
    <row r="234" spans="1:18" s="4" customFormat="1" x14ac:dyDescent="0.25">
      <c r="A234" s="277" t="str">
        <f>IF(ISBLANK(INDEX('Policy Characteristics'!A:A,MATCH($C234,'Policy Characteristics'!$C:$C,0))),"",INDEX('Policy Characteristics'!A:A,MATCH($C234,'Policy Characteristics'!$C:$C,0)))</f>
        <v>Buildings and Appliances</v>
      </c>
      <c r="B234" s="286" t="str">
        <f>IF(ISBLANK(INDEX('Policy Characteristics'!B:B,MATCH($C234,'Policy Characteristics'!$C:$C,0))),"",INDEX('Policy Characteristics'!B:B,MATCH($C234,'Policy Characteristics'!$C:$C,0)))</f>
        <v>Rebate for Efficient Products</v>
      </c>
      <c r="C234" s="277" t="str">
        <f t="shared" si="15"/>
        <v>Boolean Rebate Program for Efficient Components</v>
      </c>
      <c r="D234" s="47" t="s">
        <v>121</v>
      </c>
      <c r="E234" s="47"/>
      <c r="F234" s="47" t="s">
        <v>127</v>
      </c>
      <c r="G234" s="47"/>
      <c r="H234" s="44">
        <v>607</v>
      </c>
      <c r="I234" s="348" t="s">
        <v>45</v>
      </c>
      <c r="J234" s="278" t="str">
        <f>IF(ISBLANK(INDEX('Policy Characteristics'!D:D,MATCH($C234,'Policy Characteristics'!$C:$C,0))),"",INDEX('Policy Characteristics'!D:D,MATCH($C234,'Policy Characteristics'!$C:$C,0)))</f>
        <v>Rebate for Efficient Products</v>
      </c>
      <c r="K234" s="277" t="str">
        <f>IF(ISBLANK(INDEX('Policy Characteristics'!E:E,MATCH($C234,'Policy Characteristics'!$C:$C,0))),"",INDEX('Policy Characteristics'!E:E,MATCH($C234,'Policy Characteristics'!$C:$C,0)))</f>
        <v>bldgs rebate</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1</v>
      </c>
      <c r="N234" s="277">
        <f>IF(ISBLANK(INDEX('Policy Characteristics'!H:H,MATCH($C234,'Policy Characteristics'!$C:$C,0))),"",INDEX('Policy Characteristics'!H:H,MATCH($C234,'Policy Characteristics'!$C:$C,0)))</f>
        <v>1</v>
      </c>
      <c r="O234" s="277" t="str">
        <f>IF(ISBLANK(INDEX('Policy Characteristics'!I:I,MATCH($C234,'Policy Characteristics'!$C:$C,0))),"",INDEX('Policy Characteristics'!I:I,MATCH($C234,'Policy Characteristics'!$C:$C,0)))</f>
        <v>on/off</v>
      </c>
      <c r="P234" s="2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7" t="str">
        <f>IF(ISBLANK(INDEX('Policy Characteristics'!K:K,MATCH($C234,'Policy Characteristics'!$C:$C,0))),"",INDEX('Policy Characteristics'!K:K,MATCH($C234,'Policy Characteristics'!$C:$C,0)))</f>
        <v>buildings-sector-main.html#rebate</v>
      </c>
      <c r="R234" s="277" t="str">
        <f>IF(ISBLANK(INDEX('Policy Characteristics'!L:L,MATCH($C234,'Policy Characteristics'!$C:$C,0))),"",INDEX('Policy Characteristics'!L:L,MATCH($C234,'Policy Characteristics'!$C:$C,0)))</f>
        <v>rebate-for-efficient-products.html</v>
      </c>
    </row>
    <row r="235" spans="1:18" s="2" customFormat="1"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Ban New Power Plants</v>
      </c>
      <c r="C235" s="341" t="s">
        <v>343</v>
      </c>
      <c r="D235" s="47" t="s">
        <v>462</v>
      </c>
      <c r="E235" s="47"/>
      <c r="F235" s="47" t="s">
        <v>461</v>
      </c>
      <c r="G235" s="6"/>
      <c r="H235" s="49">
        <v>167</v>
      </c>
      <c r="I235" s="349" t="s">
        <v>44</v>
      </c>
      <c r="J235" s="278" t="str">
        <f>IF(ISBLANK(INDEX('Policy Characteristics'!D:D,MATCH($C235,'Policy Characteristics'!$C:$C,0))),"",INDEX('Policy Characteristics'!D:D,MATCH($C235,'Policy Characteristics'!$C:$C,0)))</f>
        <v>Ban New Power Plants</v>
      </c>
      <c r="K235" s="277" t="str">
        <f>IF(ISBLANK(INDEX('Policy Characteristics'!E:E,MATCH($C235,'Policy Characteristics'!$C:$C,0))),"",INDEX('Policy Characteristics'!E:E,MATCH($C235,'Policy Characteristics'!$C:$C,0)))</f>
        <v>elec ban new power plants</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1</v>
      </c>
      <c r="N235" s="277">
        <f>IF(ISBLANK(INDEX('Policy Characteristics'!H:H,MATCH($C235,'Policy Characteristics'!$C:$C,0))),"",INDEX('Policy Characteristics'!H:H,MATCH($C235,'Policy Characteristics'!$C:$C,0)))</f>
        <v>1</v>
      </c>
      <c r="O235" s="277" t="str">
        <f>IF(ISBLANK(INDEX('Policy Characteristics'!I:I,MATCH($C235,'Policy Characteristics'!$C:$C,0))),"",INDEX('Policy Characteristics'!I:I,MATCH($C235,'Policy Characteristics'!$C:$C,0)))</f>
        <v>on/off</v>
      </c>
      <c r="P235" s="277" t="str">
        <f>IF(ISBLANK(INDEX('Policy Characteristics'!J:J,MATCH($C235,'Policy Characteristics'!$C:$C,0))),"",INDEX('Policy Characteristics'!J:J,MATCH($C235,'Policy Characteristics'!$C:$C,0)))</f>
        <v>**Description:** This policy prevents new capacity of the selected type(s) from being built or deployed.</v>
      </c>
      <c r="Q235" s="277" t="str">
        <f>IF(ISBLANK(INDEX('Policy Characteristics'!K:K,MATCH($C235,'Policy Characteristics'!$C:$C,0))),"",INDEX('Policy Characteristics'!K:K,MATCH($C235,'Policy Characteristics'!$C:$C,0)))</f>
        <v>electricity-sector-main.html#ban</v>
      </c>
      <c r="R235" s="277" t="str">
        <f>IF(ISBLANK(INDEX('Policy Characteristics'!L:L,MATCH($C235,'Policy Characteristics'!$C:$C,0))),"",INDEX('Policy Characteristics'!L:L,MATCH($C235,'Policy Characteristics'!$C:$C,0)))</f>
        <v>ban-new-capacity.html</v>
      </c>
    </row>
    <row r="236" spans="1:18" s="4" customFormat="1"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Ban New Power Plants</v>
      </c>
      <c r="C236" s="277" t="str">
        <f t="shared" ref="C236:C247" si="16">C$235</f>
        <v>Boolean Ban New Power Plants</v>
      </c>
      <c r="D236" s="6" t="s">
        <v>3608</v>
      </c>
      <c r="E236" s="47"/>
      <c r="F236" s="6" t="s">
        <v>3537</v>
      </c>
      <c r="G236" s="47"/>
      <c r="H236" s="44">
        <v>168</v>
      </c>
      <c r="I236" s="348" t="s">
        <v>44</v>
      </c>
      <c r="J236" s="278" t="str">
        <f>IF(ISBLANK(INDEX('Policy Characteristics'!D:D,MATCH($C236,'Policy Characteristics'!$C:$C,0))),"",INDEX('Policy Characteristics'!D:D,MATCH($C236,'Policy Characteristics'!$C:$C,0)))</f>
        <v>Ban New Power Plants</v>
      </c>
      <c r="K236" s="277" t="str">
        <f>IF(ISBLANK(INDEX('Policy Characteristics'!E:E,MATCH($C236,'Policy Characteristics'!$C:$C,0))),"",INDEX('Policy Characteristics'!E:E,MATCH($C236,'Policy Characteristics'!$C:$C,0)))</f>
        <v>elec ban new power plants</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1</v>
      </c>
      <c r="N236" s="277">
        <f>IF(ISBLANK(INDEX('Policy Characteristics'!H:H,MATCH($C236,'Policy Characteristics'!$C:$C,0))),"",INDEX('Policy Characteristics'!H:H,MATCH($C236,'Policy Characteristics'!$C:$C,0)))</f>
        <v>1</v>
      </c>
      <c r="O236" s="277" t="str">
        <f>IF(ISBLANK(INDEX('Policy Characteristics'!I:I,MATCH($C236,'Policy Characteristics'!$C:$C,0))),"",INDEX('Policy Characteristics'!I:I,MATCH($C236,'Policy Characteristics'!$C:$C,0)))</f>
        <v>on/off</v>
      </c>
      <c r="P236" s="277" t="str">
        <f>IF(ISBLANK(INDEX('Policy Characteristics'!J:J,MATCH($C236,'Policy Characteristics'!$C:$C,0))),"",INDEX('Policy Characteristics'!J:J,MATCH($C236,'Policy Characteristics'!$C:$C,0)))</f>
        <v>**Description:** This policy prevents new capacity of the selected type(s) from being built or deployed.</v>
      </c>
      <c r="Q236" s="277" t="str">
        <f>IF(ISBLANK(INDEX('Policy Characteristics'!K:K,MATCH($C236,'Policy Characteristics'!$C:$C,0))),"",INDEX('Policy Characteristics'!K:K,MATCH($C236,'Policy Characteristics'!$C:$C,0)))</f>
        <v>electricity-sector-main.html#ban</v>
      </c>
      <c r="R236" s="277" t="str">
        <f>IF(ISBLANK(INDEX('Policy Characteristics'!L:L,MATCH($C236,'Policy Characteristics'!$C:$C,0))),"",INDEX('Policy Characteristics'!L:L,MATCH($C236,'Policy Characteristics'!$C:$C,0)))</f>
        <v>ban-new-capacity.html</v>
      </c>
    </row>
    <row r="237" spans="1:18" s="4" customFormat="1"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Ban New Power Plants</v>
      </c>
      <c r="C237" s="277" t="str">
        <f t="shared" si="16"/>
        <v>Boolean Ban New Power Plants</v>
      </c>
      <c r="D237" s="6" t="s">
        <v>3609</v>
      </c>
      <c r="E237" s="47"/>
      <c r="F237" s="6" t="s">
        <v>3538</v>
      </c>
      <c r="G237" s="47"/>
      <c r="H237" s="44">
        <v>1746</v>
      </c>
      <c r="I237" s="348" t="s">
        <v>44</v>
      </c>
      <c r="J237" s="278"/>
      <c r="K237" s="277"/>
      <c r="L237" s="277"/>
      <c r="M237" s="277"/>
      <c r="N237" s="277"/>
      <c r="O237" s="277"/>
      <c r="P237" s="277"/>
      <c r="Q237" s="277"/>
      <c r="R237" s="277"/>
    </row>
    <row r="238" spans="1:18" s="4" customFormat="1"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Ban New Power Plants</v>
      </c>
      <c r="C238" s="277" t="str">
        <f t="shared" si="16"/>
        <v>Boolean Ban New Power Plants</v>
      </c>
      <c r="D238" s="6" t="s">
        <v>77</v>
      </c>
      <c r="E238" s="47"/>
      <c r="F238" s="6" t="s">
        <v>3620</v>
      </c>
      <c r="G238" s="47"/>
      <c r="H238" s="49">
        <v>169</v>
      </c>
      <c r="I238" s="348" t="s">
        <v>44</v>
      </c>
      <c r="J238" s="278" t="str">
        <f>IF(ISBLANK(INDEX('Policy Characteristics'!D:D,MATCH($C238,'Policy Characteristics'!$C:$C,0))),"",INDEX('Policy Characteristics'!D:D,MATCH($C238,'Policy Characteristics'!$C:$C,0)))</f>
        <v>Ban New Power Plants</v>
      </c>
      <c r="K238" s="277" t="str">
        <f>IF(ISBLANK(INDEX('Policy Characteristics'!E:E,MATCH($C238,'Policy Characteristics'!$C:$C,0))),"",INDEX('Policy Characteristics'!E:E,MATCH($C238,'Policy Characteristics'!$C:$C,0)))</f>
        <v>elec ban new power plants</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1</v>
      </c>
      <c r="N238" s="277">
        <f>IF(ISBLANK(INDEX('Policy Characteristics'!H:H,MATCH($C238,'Policy Characteristics'!$C:$C,0))),"",INDEX('Policy Characteristics'!H:H,MATCH($C238,'Policy Characteristics'!$C:$C,0)))</f>
        <v>1</v>
      </c>
      <c r="O238" s="277" t="str">
        <f>IF(ISBLANK(INDEX('Policy Characteristics'!I:I,MATCH($C238,'Policy Characteristics'!$C:$C,0))),"",INDEX('Policy Characteristics'!I:I,MATCH($C238,'Policy Characteristics'!$C:$C,0)))</f>
        <v>on/off</v>
      </c>
      <c r="P238" s="277" t="str">
        <f>IF(ISBLANK(INDEX('Policy Characteristics'!J:J,MATCH($C238,'Policy Characteristics'!$C:$C,0))),"",INDEX('Policy Characteristics'!J:J,MATCH($C238,'Policy Characteristics'!$C:$C,0)))</f>
        <v>**Description:** This policy prevents new capacity of the selected type(s) from being built or deployed.</v>
      </c>
      <c r="Q238" s="277" t="str">
        <f>IF(ISBLANK(INDEX('Policy Characteristics'!K:K,MATCH($C238,'Policy Characteristics'!$C:$C,0))),"",INDEX('Policy Characteristics'!K:K,MATCH($C238,'Policy Characteristics'!$C:$C,0)))</f>
        <v>electricity-sector-main.html#ban</v>
      </c>
      <c r="R238" s="277" t="str">
        <f>IF(ISBLANK(INDEX('Policy Characteristics'!L:L,MATCH($C238,'Policy Characteristics'!$C:$C,0))),"",INDEX('Policy Characteristics'!L:L,MATCH($C238,'Policy Characteristics'!$C:$C,0)))</f>
        <v>ban-new-capacity.html</v>
      </c>
    </row>
    <row r="239" spans="1:18" s="4" customFormat="1"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Ban New Power Plants</v>
      </c>
      <c r="C239" s="277" t="str">
        <f t="shared" si="16"/>
        <v>Boolean Ban New Power Plants</v>
      </c>
      <c r="D239" s="6" t="s">
        <v>78</v>
      </c>
      <c r="E239" s="47"/>
      <c r="F239" s="6" t="s">
        <v>90</v>
      </c>
      <c r="G239" s="47"/>
      <c r="H239" s="44">
        <v>170</v>
      </c>
      <c r="I239" s="348" t="s">
        <v>44</v>
      </c>
      <c r="J239" s="278" t="str">
        <f>IF(ISBLANK(INDEX('Policy Characteristics'!D:D,MATCH($C239,'Policy Characteristics'!$C:$C,0))),"",INDEX('Policy Characteristics'!D:D,MATCH($C239,'Policy Characteristics'!$C:$C,0)))</f>
        <v>Ban New Power Plants</v>
      </c>
      <c r="K239" s="277" t="str">
        <f>IF(ISBLANK(INDEX('Policy Characteristics'!E:E,MATCH($C239,'Policy Characteristics'!$C:$C,0))),"",INDEX('Policy Characteristics'!E:E,MATCH($C239,'Policy Characteristics'!$C:$C,0)))</f>
        <v>elec ban new power plants</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1</v>
      </c>
      <c r="N239" s="277">
        <f>IF(ISBLANK(INDEX('Policy Characteristics'!H:H,MATCH($C239,'Policy Characteristics'!$C:$C,0))),"",INDEX('Policy Characteristics'!H:H,MATCH($C239,'Policy Characteristics'!$C:$C,0)))</f>
        <v>1</v>
      </c>
      <c r="O239" s="277" t="str">
        <f>IF(ISBLANK(INDEX('Policy Characteristics'!I:I,MATCH($C239,'Policy Characteristics'!$C:$C,0))),"",INDEX('Policy Characteristics'!I:I,MATCH($C239,'Policy Characteristics'!$C:$C,0)))</f>
        <v>on/off</v>
      </c>
      <c r="P239" s="277" t="str">
        <f>IF(ISBLANK(INDEX('Policy Characteristics'!J:J,MATCH($C239,'Policy Characteristics'!$C:$C,0))),"",INDEX('Policy Characteristics'!J:J,MATCH($C239,'Policy Characteristics'!$C:$C,0)))</f>
        <v>**Description:** This policy prevents new capacity of the selected type(s) from being built or deployed.</v>
      </c>
      <c r="Q239" s="277" t="str">
        <f>IF(ISBLANK(INDEX('Policy Characteristics'!K:K,MATCH($C239,'Policy Characteristics'!$C:$C,0))),"",INDEX('Policy Characteristics'!K:K,MATCH($C239,'Policy Characteristics'!$C:$C,0)))</f>
        <v>electricity-sector-main.html#ban</v>
      </c>
      <c r="R239" s="277" t="str">
        <f>IF(ISBLANK(INDEX('Policy Characteristics'!L:L,MATCH($C239,'Policy Characteristics'!$C:$C,0))),"",INDEX('Policy Characteristics'!L:L,MATCH($C239,'Policy Characteristics'!$C:$C,0)))</f>
        <v>ban-new-capacity.html</v>
      </c>
    </row>
    <row r="240" spans="1:18" s="4" customFormat="1"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Ban New Power Plants</v>
      </c>
      <c r="C240" s="277" t="str">
        <f t="shared" si="16"/>
        <v>Boolean Ban New Power Plants</v>
      </c>
      <c r="D240" s="6" t="s">
        <v>463</v>
      </c>
      <c r="E240" s="47"/>
      <c r="F240" s="6" t="s">
        <v>466</v>
      </c>
      <c r="G240" s="47"/>
      <c r="H240" s="44">
        <v>608</v>
      </c>
      <c r="I240" s="348" t="s">
        <v>45</v>
      </c>
      <c r="J240" s="278" t="str">
        <f>IF(ISBLANK(INDEX('Policy Characteristics'!D:D,MATCH($C240,'Policy Characteristics'!$C:$C,0))),"",INDEX('Policy Characteristics'!D:D,MATCH($C240,'Policy Characteristics'!$C:$C,0)))</f>
        <v>Ban New Power Plants</v>
      </c>
      <c r="K240" s="277" t="str">
        <f>IF(ISBLANK(INDEX('Policy Characteristics'!E:E,MATCH($C240,'Policy Characteristics'!$C:$C,0))),"",INDEX('Policy Characteristics'!E:E,MATCH($C240,'Policy Characteristics'!$C:$C,0)))</f>
        <v>elec ban new power plants</v>
      </c>
      <c r="L240" s="277">
        <f>IF(ISBLANK(INDEX('Policy Characteristics'!F:F,MATCH($C240,'Policy Characteristics'!$C:$C,0))),"",INDEX('Policy Characteristics'!F:F,MATCH($C240,'Policy Characteristics'!$C:$C,0)))</f>
        <v>0</v>
      </c>
      <c r="M240" s="277">
        <f>IF(ISBLANK(INDEX('Policy Characteristics'!G:G,MATCH($C240,'Policy Characteristics'!$C:$C,0))),"",INDEX('Policy Characteristics'!G:G,MATCH($C240,'Policy Characteristics'!$C:$C,0)))</f>
        <v>1</v>
      </c>
      <c r="N240" s="277">
        <f>IF(ISBLANK(INDEX('Policy Characteristics'!H:H,MATCH($C240,'Policy Characteristics'!$C:$C,0))),"",INDEX('Policy Characteristics'!H:H,MATCH($C240,'Policy Characteristics'!$C:$C,0)))</f>
        <v>1</v>
      </c>
      <c r="O240" s="277" t="str">
        <f>IF(ISBLANK(INDEX('Policy Characteristics'!I:I,MATCH($C240,'Policy Characteristics'!$C:$C,0))),"",INDEX('Policy Characteristics'!I:I,MATCH($C240,'Policy Characteristics'!$C:$C,0)))</f>
        <v>on/off</v>
      </c>
      <c r="P240" s="277" t="str">
        <f>IF(ISBLANK(INDEX('Policy Characteristics'!J:J,MATCH($C240,'Policy Characteristics'!$C:$C,0))),"",INDEX('Policy Characteristics'!J:J,MATCH($C240,'Policy Characteristics'!$C:$C,0)))</f>
        <v>**Description:** This policy prevents new capacity of the selected type(s) from being built or deployed.</v>
      </c>
      <c r="Q240" s="277" t="str">
        <f>IF(ISBLANK(INDEX('Policy Characteristics'!K:K,MATCH($C240,'Policy Characteristics'!$C:$C,0))),"",INDEX('Policy Characteristics'!K:K,MATCH($C240,'Policy Characteristics'!$C:$C,0)))</f>
        <v>electricity-sector-main.html#ban</v>
      </c>
      <c r="R240" s="277" t="str">
        <f>IF(ISBLANK(INDEX('Policy Characteristics'!L:L,MATCH($C240,'Policy Characteristics'!$C:$C,0))),"",INDEX('Policy Characteristics'!L:L,MATCH($C240,'Policy Characteristics'!$C:$C,0)))</f>
        <v>ban-new-capacity.html</v>
      </c>
    </row>
    <row r="241" spans="1:18" s="4" customFormat="1"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Ban New Power Plants</v>
      </c>
      <c r="C241" s="277" t="str">
        <f t="shared" si="16"/>
        <v>Boolean Ban New Power Plants</v>
      </c>
      <c r="D241" s="6" t="s">
        <v>79</v>
      </c>
      <c r="E241" s="47"/>
      <c r="F241" s="6" t="s">
        <v>91</v>
      </c>
      <c r="G241" s="47"/>
      <c r="H241" s="44">
        <v>609</v>
      </c>
      <c r="I241" s="348" t="s">
        <v>45</v>
      </c>
      <c r="J241" s="278" t="str">
        <f>IF(ISBLANK(INDEX('Policy Characteristics'!D:D,MATCH($C241,'Policy Characteristics'!$C:$C,0))),"",INDEX('Policy Characteristics'!D:D,MATCH($C241,'Policy Characteristics'!$C:$C,0)))</f>
        <v>Ban New Power Plants</v>
      </c>
      <c r="K241" s="277" t="str">
        <f>IF(ISBLANK(INDEX('Policy Characteristics'!E:E,MATCH($C241,'Policy Characteristics'!$C:$C,0))),"",INDEX('Policy Characteristics'!E:E,MATCH($C241,'Policy Characteristics'!$C:$C,0)))</f>
        <v>elec ban new power plants</v>
      </c>
      <c r="L241" s="277">
        <f>IF(ISBLANK(INDEX('Policy Characteristics'!F:F,MATCH($C241,'Policy Characteristics'!$C:$C,0))),"",INDEX('Policy Characteristics'!F:F,MATCH($C241,'Policy Characteristics'!$C:$C,0)))</f>
        <v>0</v>
      </c>
      <c r="M241" s="277">
        <f>IF(ISBLANK(INDEX('Policy Characteristics'!G:G,MATCH($C241,'Policy Characteristics'!$C:$C,0))),"",INDEX('Policy Characteristics'!G:G,MATCH($C241,'Policy Characteristics'!$C:$C,0)))</f>
        <v>1</v>
      </c>
      <c r="N241" s="277">
        <f>IF(ISBLANK(INDEX('Policy Characteristics'!H:H,MATCH($C241,'Policy Characteristics'!$C:$C,0))),"",INDEX('Policy Characteristics'!H:H,MATCH($C241,'Policy Characteristics'!$C:$C,0)))</f>
        <v>1</v>
      </c>
      <c r="O241" s="277" t="str">
        <f>IF(ISBLANK(INDEX('Policy Characteristics'!I:I,MATCH($C241,'Policy Characteristics'!$C:$C,0))),"",INDEX('Policy Characteristics'!I:I,MATCH($C241,'Policy Characteristics'!$C:$C,0)))</f>
        <v>on/off</v>
      </c>
      <c r="P241" s="277" t="str">
        <f>IF(ISBLANK(INDEX('Policy Characteristics'!J:J,MATCH($C241,'Policy Characteristics'!$C:$C,0))),"",INDEX('Policy Characteristics'!J:J,MATCH($C241,'Policy Characteristics'!$C:$C,0)))</f>
        <v>**Description:** This policy prevents new capacity of the selected type(s) from being built or deployed.</v>
      </c>
      <c r="Q241" s="277" t="str">
        <f>IF(ISBLANK(INDEX('Policy Characteristics'!K:K,MATCH($C241,'Policy Characteristics'!$C:$C,0))),"",INDEX('Policy Characteristics'!K:K,MATCH($C241,'Policy Characteristics'!$C:$C,0)))</f>
        <v>electricity-sector-main.html#ban</v>
      </c>
      <c r="R241" s="277" t="str">
        <f>IF(ISBLANK(INDEX('Policy Characteristics'!L:L,MATCH($C241,'Policy Characteristics'!$C:$C,0))),"",INDEX('Policy Characteristics'!L:L,MATCH($C241,'Policy Characteristics'!$C:$C,0)))</f>
        <v>ban-new-capacity.html</v>
      </c>
    </row>
    <row r="242" spans="1:18" s="4" customFormat="1"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Ban New Power Plants</v>
      </c>
      <c r="C242" s="277" t="str">
        <f t="shared" si="16"/>
        <v>Boolean Ban New Power Plants</v>
      </c>
      <c r="D242" s="6" t="s">
        <v>80</v>
      </c>
      <c r="E242" s="47"/>
      <c r="F242" s="6" t="s">
        <v>92</v>
      </c>
      <c r="G242" s="47"/>
      <c r="H242" s="44">
        <v>610</v>
      </c>
      <c r="I242" s="348" t="s">
        <v>45</v>
      </c>
      <c r="J242" s="278" t="str">
        <f>IF(ISBLANK(INDEX('Policy Characteristics'!D:D,MATCH($C242,'Policy Characteristics'!$C:$C,0))),"",INDEX('Policy Characteristics'!D:D,MATCH($C242,'Policy Characteristics'!$C:$C,0)))</f>
        <v>Ban New Power Plants</v>
      </c>
      <c r="K242" s="277" t="str">
        <f>IF(ISBLANK(INDEX('Policy Characteristics'!E:E,MATCH($C242,'Policy Characteristics'!$C:$C,0))),"",INDEX('Policy Characteristics'!E:E,MATCH($C242,'Policy Characteristics'!$C:$C,0)))</f>
        <v>elec ban new power plants</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prevents new capacity of the selected type(s) from being built or deployed.</v>
      </c>
      <c r="Q242" s="277" t="str">
        <f>IF(ISBLANK(INDEX('Policy Characteristics'!K:K,MATCH($C242,'Policy Characteristics'!$C:$C,0))),"",INDEX('Policy Characteristics'!K:K,MATCH($C242,'Policy Characteristics'!$C:$C,0)))</f>
        <v>electricity-sector-main.html#ban</v>
      </c>
      <c r="R242" s="277" t="str">
        <f>IF(ISBLANK(INDEX('Policy Characteristics'!L:L,MATCH($C242,'Policy Characteristics'!$C:$C,0))),"",INDEX('Policy Characteristics'!L:L,MATCH($C242,'Policy Characteristics'!$C:$C,0)))</f>
        <v>ban-new-capacity.html</v>
      </c>
    </row>
    <row r="243" spans="1:18" s="4" customFormat="1"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Ban New Power Plants</v>
      </c>
      <c r="C243" s="277" t="str">
        <f t="shared" si="16"/>
        <v>Boolean Ban New Power Plants</v>
      </c>
      <c r="D243" s="6" t="s">
        <v>81</v>
      </c>
      <c r="E243" s="47"/>
      <c r="F243" s="6" t="s">
        <v>93</v>
      </c>
      <c r="G243" s="47"/>
      <c r="H243" s="44">
        <v>611</v>
      </c>
      <c r="I243" s="348" t="s">
        <v>45</v>
      </c>
      <c r="J243" s="278" t="str">
        <f>IF(ISBLANK(INDEX('Policy Characteristics'!D:D,MATCH($C243,'Policy Characteristics'!$C:$C,0))),"",INDEX('Policy Characteristics'!D:D,MATCH($C243,'Policy Characteristics'!$C:$C,0)))</f>
        <v>Ban New Power Plants</v>
      </c>
      <c r="K243" s="277" t="str">
        <f>IF(ISBLANK(INDEX('Policy Characteristics'!E:E,MATCH($C243,'Policy Characteristics'!$C:$C,0))),"",INDEX('Policy Characteristics'!E:E,MATCH($C243,'Policy Characteristics'!$C:$C,0)))</f>
        <v>elec ban new power plants</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prevents new capacity of the selected type(s) from being built or deployed.</v>
      </c>
      <c r="Q243" s="277" t="str">
        <f>IF(ISBLANK(INDEX('Policy Characteristics'!K:K,MATCH($C243,'Policy Characteristics'!$C:$C,0))),"",INDEX('Policy Characteristics'!K:K,MATCH($C243,'Policy Characteristics'!$C:$C,0)))</f>
        <v>electricity-sector-main.html#ban</v>
      </c>
      <c r="R243" s="277" t="str">
        <f>IF(ISBLANK(INDEX('Policy Characteristics'!L:L,MATCH($C243,'Policy Characteristics'!$C:$C,0))),"",INDEX('Policy Characteristics'!L:L,MATCH($C243,'Policy Characteristics'!$C:$C,0)))</f>
        <v>ban-new-capacity.html</v>
      </c>
    </row>
    <row r="244" spans="1:18" s="4" customFormat="1"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Ban New Power Plants</v>
      </c>
      <c r="C244" s="277" t="str">
        <f t="shared" ref="C244:C257" si="17">C$235</f>
        <v>Boolean Ban New Power Plants</v>
      </c>
      <c r="D244" s="6" t="s">
        <v>2450</v>
      </c>
      <c r="E244" s="47"/>
      <c r="F244" s="6" t="s">
        <v>451</v>
      </c>
      <c r="G244" s="47"/>
      <c r="H244" s="44">
        <v>612</v>
      </c>
      <c r="I244" s="348" t="s">
        <v>45</v>
      </c>
      <c r="J244" s="278" t="str">
        <f>IF(ISBLANK(INDEX('Policy Characteristics'!D:D,MATCH($C244,'Policy Characteristics'!$C:$C,0))),"",INDEX('Policy Characteristics'!D:D,MATCH($C244,'Policy Characteristics'!$C:$C,0)))</f>
        <v>Ban New Power Plants</v>
      </c>
      <c r="K244" s="277" t="str">
        <f>IF(ISBLANK(INDEX('Policy Characteristics'!E:E,MATCH($C244,'Policy Characteristics'!$C:$C,0))),"",INDEX('Policy Characteristics'!E:E,MATCH($C244,'Policy Characteristics'!$C:$C,0)))</f>
        <v>elec ban new power plants</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prevents new capacity of the selected type(s) from being built or deployed.</v>
      </c>
      <c r="Q244" s="277" t="str">
        <f>IF(ISBLANK(INDEX('Policy Characteristics'!K:K,MATCH($C244,'Policy Characteristics'!$C:$C,0))),"",INDEX('Policy Characteristics'!K:K,MATCH($C244,'Policy Characteristics'!$C:$C,0)))</f>
        <v>electricity-sector-main.html#ban</v>
      </c>
      <c r="R244" s="277" t="str">
        <f>IF(ISBLANK(INDEX('Policy Characteristics'!L:L,MATCH($C244,'Policy Characteristics'!$C:$C,0))),"",INDEX('Policy Characteristics'!L:L,MATCH($C244,'Policy Characteristics'!$C:$C,0)))</f>
        <v>ban-new-capacity.html</v>
      </c>
    </row>
    <row r="245" spans="1:18" s="4" customFormat="1"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Ban New Power Plants</v>
      </c>
      <c r="C245" s="277" t="str">
        <f t="shared" si="16"/>
        <v>Boolean Ban New Power Plants</v>
      </c>
      <c r="D245" s="6" t="s">
        <v>322</v>
      </c>
      <c r="E245" s="47"/>
      <c r="F245" s="6" t="s">
        <v>324</v>
      </c>
      <c r="G245" s="47"/>
      <c r="H245" s="44">
        <v>613</v>
      </c>
      <c r="I245" s="348" t="s">
        <v>45</v>
      </c>
      <c r="J245" s="278" t="str">
        <f>IF(ISBLANK(INDEX('Policy Characteristics'!D:D,MATCH($C245,'Policy Characteristics'!$C:$C,0))),"",INDEX('Policy Characteristics'!D:D,MATCH($C245,'Policy Characteristics'!$C:$C,0)))</f>
        <v>Ban New Power Plants</v>
      </c>
      <c r="K245" s="277" t="str">
        <f>IF(ISBLANK(INDEX('Policy Characteristics'!E:E,MATCH($C245,'Policy Characteristics'!$C:$C,0))),"",INDEX('Policy Characteristics'!E:E,MATCH($C245,'Policy Characteristics'!$C:$C,0)))</f>
        <v>elec ban new power plants</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prevents new capacity of the selected type(s) from being built or deployed.</v>
      </c>
      <c r="Q245" s="277" t="str">
        <f>IF(ISBLANK(INDEX('Policy Characteristics'!K:K,MATCH($C245,'Policy Characteristics'!$C:$C,0))),"",INDEX('Policy Characteristics'!K:K,MATCH($C245,'Policy Characteristics'!$C:$C,0)))</f>
        <v>electricity-sector-main.html#ban</v>
      </c>
      <c r="R245" s="277" t="str">
        <f>IF(ISBLANK(INDEX('Policy Characteristics'!L:L,MATCH($C245,'Policy Characteristics'!$C:$C,0))),"",INDEX('Policy Characteristics'!L:L,MATCH($C245,'Policy Characteristics'!$C:$C,0)))</f>
        <v>ban-new-capacity.html</v>
      </c>
    </row>
    <row r="246" spans="1:18" s="4" customFormat="1"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Ban New Power Plants</v>
      </c>
      <c r="C246" s="277" t="str">
        <f t="shared" si="16"/>
        <v>Boolean Ban New Power Plants</v>
      </c>
      <c r="D246" s="6" t="s">
        <v>323</v>
      </c>
      <c r="E246" s="47"/>
      <c r="F246" s="6" t="s">
        <v>325</v>
      </c>
      <c r="G246" s="47"/>
      <c r="H246" s="44">
        <v>614</v>
      </c>
      <c r="I246" s="348" t="s">
        <v>45</v>
      </c>
      <c r="J246" s="278" t="str">
        <f>IF(ISBLANK(INDEX('Policy Characteristics'!D:D,MATCH($C246,'Policy Characteristics'!$C:$C,0))),"",INDEX('Policy Characteristics'!D:D,MATCH($C246,'Policy Characteristics'!$C:$C,0)))</f>
        <v>Ban New Power Plants</v>
      </c>
      <c r="K246" s="277" t="str">
        <f>IF(ISBLANK(INDEX('Policy Characteristics'!E:E,MATCH($C246,'Policy Characteristics'!$C:$C,0))),"",INDEX('Policy Characteristics'!E:E,MATCH($C246,'Policy Characteristics'!$C:$C,0)))</f>
        <v>elec ban new power plants</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prevents new capacity of the selected type(s) from being built or deployed.</v>
      </c>
      <c r="Q246" s="277" t="str">
        <f>IF(ISBLANK(INDEX('Policy Characteristics'!K:K,MATCH($C246,'Policy Characteristics'!$C:$C,0))),"",INDEX('Policy Characteristics'!K:K,MATCH($C246,'Policy Characteristics'!$C:$C,0)))</f>
        <v>electricity-sector-main.html#ban</v>
      </c>
      <c r="R246" s="277" t="str">
        <f>IF(ISBLANK(INDEX('Policy Characteristics'!L:L,MATCH($C246,'Policy Characteristics'!$C:$C,0))),"",INDEX('Policy Characteristics'!L:L,MATCH($C246,'Policy Characteristics'!$C:$C,0)))</f>
        <v>ban-new-capacity.html</v>
      </c>
    </row>
    <row r="247" spans="1:18" s="4" customFormat="1"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Ban New Power Plants</v>
      </c>
      <c r="C247" s="277" t="str">
        <f t="shared" si="16"/>
        <v>Boolean Ban New Power Plants</v>
      </c>
      <c r="D247" s="6" t="s">
        <v>459</v>
      </c>
      <c r="E247" s="47"/>
      <c r="F247" s="6" t="s">
        <v>458</v>
      </c>
      <c r="G247" s="47"/>
      <c r="H247" s="44">
        <v>116</v>
      </c>
      <c r="I247" s="348" t="s">
        <v>44</v>
      </c>
      <c r="J247" s="278" t="str">
        <f>IF(ISBLANK(INDEX('Policy Characteristics'!D:D,MATCH($C247,'Policy Characteristics'!$C:$C,0))),"",INDEX('Policy Characteristics'!D:D,MATCH($C247,'Policy Characteristics'!$C:$C,0)))</f>
        <v>Ban New Power Plants</v>
      </c>
      <c r="K247" s="277" t="str">
        <f>IF(ISBLANK(INDEX('Policy Characteristics'!E:E,MATCH($C247,'Policy Characteristics'!$C:$C,0))),"",INDEX('Policy Characteristics'!E:E,MATCH($C247,'Policy Characteristics'!$C:$C,0)))</f>
        <v>elec ban new power plants</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prevents new capacity of the selected type(s) from being built or deployed.</v>
      </c>
      <c r="Q247" s="277" t="str">
        <f>IF(ISBLANK(INDEX('Policy Characteristics'!K:K,MATCH($C247,'Policy Characteristics'!$C:$C,0))),"",INDEX('Policy Characteristics'!K:K,MATCH($C247,'Policy Characteristics'!$C:$C,0)))</f>
        <v>electricity-sector-main.html#ban</v>
      </c>
      <c r="R247" s="277" t="str">
        <f>IF(ISBLANK(INDEX('Policy Characteristics'!L:L,MATCH($C247,'Policy Characteristics'!$C:$C,0))),"",INDEX('Policy Characteristics'!L:L,MATCH($C247,'Policy Characteristics'!$C:$C,0)))</f>
        <v>ban-new-capacity.html</v>
      </c>
    </row>
    <row r="248" spans="1:18" s="4" customFormat="1"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Ban New Power Plants</v>
      </c>
      <c r="C248" s="277" t="str">
        <f t="shared" si="17"/>
        <v>Boolean Ban New Power Plants</v>
      </c>
      <c r="D248" s="6" t="s">
        <v>468</v>
      </c>
      <c r="E248" s="47"/>
      <c r="F248" s="6" t="s">
        <v>469</v>
      </c>
      <c r="G248" s="47"/>
      <c r="H248" s="44">
        <v>615</v>
      </c>
      <c r="I248" s="348" t="s">
        <v>45</v>
      </c>
      <c r="J248" s="278" t="str">
        <f>IF(ISBLANK(INDEX('Policy Characteristics'!D:D,MATCH($C248,'Policy Characteristics'!$C:$C,0))),"",INDEX('Policy Characteristics'!D:D,MATCH($C248,'Policy Characteristics'!$C:$C,0)))</f>
        <v>Ban New Power Plants</v>
      </c>
      <c r="K248" s="277" t="str">
        <f>IF(ISBLANK(INDEX('Policy Characteristics'!E:E,MATCH($C248,'Policy Characteristics'!$C:$C,0))),"",INDEX('Policy Characteristics'!E:E,MATCH($C248,'Policy Characteristics'!$C:$C,0)))</f>
        <v>elec ban new power plants</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prevents new capacity of the selected type(s) from being built or deployed.</v>
      </c>
      <c r="Q248" s="277" t="str">
        <f>IF(ISBLANK(INDEX('Policy Characteristics'!K:K,MATCH($C248,'Policy Characteristics'!$C:$C,0))),"",INDEX('Policy Characteristics'!K:K,MATCH($C248,'Policy Characteristics'!$C:$C,0)))</f>
        <v>electricity-sector-main.html#ban</v>
      </c>
      <c r="R248" s="277" t="str">
        <f>IF(ISBLANK(INDEX('Policy Characteristics'!L:L,MATCH($C248,'Policy Characteristics'!$C:$C,0))),"",INDEX('Policy Characteristics'!L:L,MATCH($C248,'Policy Characteristics'!$C:$C,0)))</f>
        <v>ban-new-capacity.html</v>
      </c>
    </row>
    <row r="249" spans="1:18" s="4" customFormat="1"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Ban New Power Plants</v>
      </c>
      <c r="C249" s="277" t="str">
        <f t="shared" si="17"/>
        <v>Boolean Ban New Power Plants</v>
      </c>
      <c r="D249" s="6" t="s">
        <v>2781</v>
      </c>
      <c r="E249" s="47"/>
      <c r="F249" s="6" t="s">
        <v>2494</v>
      </c>
      <c r="G249" s="47"/>
      <c r="H249" s="44">
        <v>616</v>
      </c>
      <c r="I249" s="348" t="s">
        <v>45</v>
      </c>
      <c r="J249" s="278" t="str">
        <f>IF(ISBLANK(INDEX('Policy Characteristics'!D:D,MATCH($C249,'Policy Characteristics'!$C:$C,0))),"",INDEX('Policy Characteristics'!D:D,MATCH($C249,'Policy Characteristics'!$C:$C,0)))</f>
        <v>Ban New Power Plants</v>
      </c>
      <c r="K249" s="277" t="str">
        <f>IF(ISBLANK(INDEX('Policy Characteristics'!E:E,MATCH($C249,'Policy Characteristics'!$C:$C,0))),"",INDEX('Policy Characteristics'!E:E,MATCH($C249,'Policy Characteristics'!$C:$C,0)))</f>
        <v>elec ban new power plants</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prevents new capacity of the selected type(s) from being built or deployed.</v>
      </c>
      <c r="Q249" s="277" t="str">
        <f>IF(ISBLANK(INDEX('Policy Characteristics'!K:K,MATCH($C249,'Policy Characteristics'!$C:$C,0))),"",INDEX('Policy Characteristics'!K:K,MATCH($C249,'Policy Characteristics'!$C:$C,0)))</f>
        <v>electricity-sector-main.html#ban</v>
      </c>
      <c r="R249" s="277" t="str">
        <f>IF(ISBLANK(INDEX('Policy Characteristics'!L:L,MATCH($C249,'Policy Characteristics'!$C:$C,0))),"",INDEX('Policy Characteristics'!L:L,MATCH($C249,'Policy Characteristics'!$C:$C,0)))</f>
        <v>ban-new-capacity.html</v>
      </c>
    </row>
    <row r="250" spans="1:18" s="4" customFormat="1"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Ban New Power Plants</v>
      </c>
      <c r="C250" s="277" t="str">
        <f t="shared" si="17"/>
        <v>Boolean Ban New Power Plants</v>
      </c>
      <c r="D250" s="6" t="s">
        <v>2782</v>
      </c>
      <c r="E250" s="47"/>
      <c r="F250" s="6" t="s">
        <v>2619</v>
      </c>
      <c r="G250" s="47"/>
      <c r="H250" s="44">
        <v>617</v>
      </c>
      <c r="I250" s="348" t="s">
        <v>45</v>
      </c>
      <c r="J250" s="278" t="str">
        <f>IF(ISBLANK(INDEX('Policy Characteristics'!D:D,MATCH($C250,'Policy Characteristics'!$C:$C,0))),"",INDEX('Policy Characteristics'!D:D,MATCH($C250,'Policy Characteristics'!$C:$C,0)))</f>
        <v>Ban New Power Plants</v>
      </c>
      <c r="K250" s="277" t="str">
        <f>IF(ISBLANK(INDEX('Policy Characteristics'!E:E,MATCH($C250,'Policy Characteristics'!$C:$C,0))),"",INDEX('Policy Characteristics'!E:E,MATCH($C250,'Policy Characteristics'!$C:$C,0)))</f>
        <v>elec ban new power plants</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prevents new capacity of the selected type(s) from being built or deployed.</v>
      </c>
      <c r="Q250" s="277" t="str">
        <f>IF(ISBLANK(INDEX('Policy Characteristics'!K:K,MATCH($C250,'Policy Characteristics'!$C:$C,0))),"",INDEX('Policy Characteristics'!K:K,MATCH($C250,'Policy Characteristics'!$C:$C,0)))</f>
        <v>electricity-sector-main.html#ban</v>
      </c>
      <c r="R250" s="277" t="str">
        <f>IF(ISBLANK(INDEX('Policy Characteristics'!L:L,MATCH($C250,'Policy Characteristics'!$C:$C,0))),"",INDEX('Policy Characteristics'!L:L,MATCH($C250,'Policy Characteristics'!$C:$C,0)))</f>
        <v>ban-new-capacity.html</v>
      </c>
    </row>
    <row r="251" spans="1:18" s="4" customFormat="1"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Ban New Power Plants</v>
      </c>
      <c r="C251" s="277" t="str">
        <f t="shared" si="17"/>
        <v>Boolean Ban New Power Plants</v>
      </c>
      <c r="D251" s="6" t="s">
        <v>2783</v>
      </c>
      <c r="E251" s="47"/>
      <c r="F251" s="6" t="s">
        <v>2496</v>
      </c>
      <c r="G251" s="47"/>
      <c r="H251" s="44">
        <v>618</v>
      </c>
      <c r="I251" s="348" t="s">
        <v>45</v>
      </c>
      <c r="J251" s="278" t="str">
        <f>IF(ISBLANK(INDEX('Policy Characteristics'!D:D,MATCH($C251,'Policy Characteristics'!$C:$C,0))),"",INDEX('Policy Characteristics'!D:D,MATCH($C251,'Policy Characteristics'!$C:$C,0)))</f>
        <v>Ban New Power Plants</v>
      </c>
      <c r="K251" s="277" t="str">
        <f>IF(ISBLANK(INDEX('Policy Characteristics'!E:E,MATCH($C251,'Policy Characteristics'!$C:$C,0))),"",INDEX('Policy Characteristics'!E:E,MATCH($C251,'Policy Characteristics'!$C:$C,0)))</f>
        <v>elec ban new power plants</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prevents new capacity of the selected type(s) from being built or deployed.</v>
      </c>
      <c r="Q251" s="277" t="str">
        <f>IF(ISBLANK(INDEX('Policy Characteristics'!K:K,MATCH($C251,'Policy Characteristics'!$C:$C,0))),"",INDEX('Policy Characteristics'!K:K,MATCH($C251,'Policy Characteristics'!$C:$C,0)))</f>
        <v>electricity-sector-main.html#ban</v>
      </c>
      <c r="R251" s="277" t="str">
        <f>IF(ISBLANK(INDEX('Policy Characteristics'!L:L,MATCH($C251,'Policy Characteristics'!$C:$C,0))),"",INDEX('Policy Characteristics'!L:L,MATCH($C251,'Policy Characteristics'!$C:$C,0)))</f>
        <v>ban-new-capacity.html</v>
      </c>
    </row>
    <row r="252" spans="1:18" s="4" customFormat="1"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Ban New Power Plants</v>
      </c>
      <c r="C252" s="277" t="str">
        <f t="shared" si="17"/>
        <v>Boolean Ban New Power Plants</v>
      </c>
      <c r="D252" s="6" t="s">
        <v>3607</v>
      </c>
      <c r="E252" s="47"/>
      <c r="F252" s="6" t="s">
        <v>3615</v>
      </c>
      <c r="G252" s="47"/>
      <c r="H252" s="44">
        <v>1747</v>
      </c>
      <c r="I252" s="348" t="s">
        <v>44</v>
      </c>
      <c r="J252" s="278" t="str">
        <f>IF(ISBLANK(INDEX('Policy Characteristics'!D:D,MATCH($C252,'Policy Characteristics'!$C:$C,0))),"",INDEX('Policy Characteristics'!D:D,MATCH($C252,'Policy Characteristics'!$C:$C,0)))</f>
        <v>Ban New Power Plants</v>
      </c>
      <c r="K252" s="277" t="str">
        <f>IF(ISBLANK(INDEX('Policy Characteristics'!E:E,MATCH($C252,'Policy Characteristics'!$C:$C,0))),"",INDEX('Policy Characteristics'!E:E,MATCH($C252,'Policy Characteristics'!$C:$C,0)))</f>
        <v>elec ban new power plants</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prevents new capacity of the selected type(s) from being built or deployed.</v>
      </c>
      <c r="Q252" s="277" t="str">
        <f>IF(ISBLANK(INDEX('Policy Characteristics'!K:K,MATCH($C252,'Policy Characteristics'!$C:$C,0))),"",INDEX('Policy Characteristics'!K:K,MATCH($C252,'Policy Characteristics'!$C:$C,0)))</f>
        <v>electricity-sector-main.html#ban</v>
      </c>
      <c r="R252" s="277" t="str">
        <f>IF(ISBLANK(INDEX('Policy Characteristics'!L:L,MATCH($C252,'Policy Characteristics'!$C:$C,0))),"",INDEX('Policy Characteristics'!L:L,MATCH($C252,'Policy Characteristics'!$C:$C,0)))</f>
        <v>ban-new-capacity.html</v>
      </c>
    </row>
    <row r="253" spans="1:18" s="4" customFormat="1"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Ban New Power Plants</v>
      </c>
      <c r="C253" s="277" t="str">
        <f t="shared" si="17"/>
        <v>Boolean Ban New Power Plants</v>
      </c>
      <c r="D253" s="6" t="s">
        <v>3610</v>
      </c>
      <c r="E253" s="47"/>
      <c r="F253" s="6" t="s">
        <v>3616</v>
      </c>
      <c r="G253" s="47"/>
      <c r="H253" s="44">
        <v>1748</v>
      </c>
      <c r="I253" s="348" t="s">
        <v>44</v>
      </c>
      <c r="J253" s="278" t="str">
        <f>IF(ISBLANK(INDEX('Policy Characteristics'!D:D,MATCH($C253,'Policy Characteristics'!$C:$C,0))),"",INDEX('Policy Characteristics'!D:D,MATCH($C253,'Policy Characteristics'!$C:$C,0)))</f>
        <v>Ban New Power Plants</v>
      </c>
      <c r="K253" s="277" t="str">
        <f>IF(ISBLANK(INDEX('Policy Characteristics'!E:E,MATCH($C253,'Policy Characteristics'!$C:$C,0))),"",INDEX('Policy Characteristics'!E:E,MATCH($C253,'Policy Characteristics'!$C:$C,0)))</f>
        <v>elec ban new power plants</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prevents new capacity of the selected type(s) from being built or deployed.</v>
      </c>
      <c r="Q253" s="277" t="str">
        <f>IF(ISBLANK(INDEX('Policy Characteristics'!K:K,MATCH($C253,'Policy Characteristics'!$C:$C,0))),"",INDEX('Policy Characteristics'!K:K,MATCH($C253,'Policy Characteristics'!$C:$C,0)))</f>
        <v>electricity-sector-main.html#ban</v>
      </c>
      <c r="R253" s="277" t="str">
        <f>IF(ISBLANK(INDEX('Policy Characteristics'!L:L,MATCH($C253,'Policy Characteristics'!$C:$C,0))),"",INDEX('Policy Characteristics'!L:L,MATCH($C253,'Policy Characteristics'!$C:$C,0)))</f>
        <v>ban-new-capacity.html</v>
      </c>
    </row>
    <row r="254" spans="1:18" s="4" customFormat="1"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Ban New Power Plants</v>
      </c>
      <c r="C254" s="277" t="str">
        <f t="shared" si="17"/>
        <v>Boolean Ban New Power Plants</v>
      </c>
      <c r="D254" s="6" t="s">
        <v>3611</v>
      </c>
      <c r="E254" s="47"/>
      <c r="F254" s="6" t="s">
        <v>3617</v>
      </c>
      <c r="G254" s="47"/>
      <c r="H254" s="44">
        <v>1749</v>
      </c>
      <c r="I254" s="348" t="s">
        <v>44</v>
      </c>
      <c r="J254" s="278" t="str">
        <f>IF(ISBLANK(INDEX('Policy Characteristics'!D:D,MATCH($C254,'Policy Characteristics'!$C:$C,0))),"",INDEX('Policy Characteristics'!D:D,MATCH($C254,'Policy Characteristics'!$C:$C,0)))</f>
        <v>Ban New Power Plants</v>
      </c>
      <c r="K254" s="277" t="str">
        <f>IF(ISBLANK(INDEX('Policy Characteristics'!E:E,MATCH($C254,'Policy Characteristics'!$C:$C,0))),"",INDEX('Policy Characteristics'!E:E,MATCH($C254,'Policy Characteristics'!$C:$C,0)))</f>
        <v>elec ban new power plants</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prevents new capacity of the selected type(s) from being built or deployed.</v>
      </c>
      <c r="Q254" s="277" t="str">
        <f>IF(ISBLANK(INDEX('Policy Characteristics'!K:K,MATCH($C254,'Policy Characteristics'!$C:$C,0))),"",INDEX('Policy Characteristics'!K:K,MATCH($C254,'Policy Characteristics'!$C:$C,0)))</f>
        <v>electricity-sector-main.html#ban</v>
      </c>
      <c r="R254" s="277" t="str">
        <f>IF(ISBLANK(INDEX('Policy Characteristics'!L:L,MATCH($C254,'Policy Characteristics'!$C:$C,0))),"",INDEX('Policy Characteristics'!L:L,MATCH($C254,'Policy Characteristics'!$C:$C,0)))</f>
        <v>ban-new-capacity.html</v>
      </c>
    </row>
    <row r="255" spans="1:18" s="4" customFormat="1"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Ban New Power Plants</v>
      </c>
      <c r="C255" s="277" t="str">
        <f t="shared" si="17"/>
        <v>Boolean Ban New Power Plants</v>
      </c>
      <c r="D255" s="6" t="s">
        <v>3612</v>
      </c>
      <c r="E255" s="47"/>
      <c r="F255" s="6" t="s">
        <v>3618</v>
      </c>
      <c r="G255" s="47"/>
      <c r="H255" s="44">
        <v>1750</v>
      </c>
      <c r="I255" s="348" t="s">
        <v>44</v>
      </c>
      <c r="J255" s="278" t="str">
        <f>IF(ISBLANK(INDEX('Policy Characteristics'!D:D,MATCH($C255,'Policy Characteristics'!$C:$C,0))),"",INDEX('Policy Characteristics'!D:D,MATCH($C255,'Policy Characteristics'!$C:$C,0)))</f>
        <v>Ban New Power Plants</v>
      </c>
      <c r="K255" s="277" t="str">
        <f>IF(ISBLANK(INDEX('Policy Characteristics'!E:E,MATCH($C255,'Policy Characteristics'!$C:$C,0))),"",INDEX('Policy Characteristics'!E:E,MATCH($C255,'Policy Characteristics'!$C:$C,0)))</f>
        <v>elec ban new power plants</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prevents new capacity of the selected type(s) from being built or deployed.</v>
      </c>
      <c r="Q255" s="277" t="str">
        <f>IF(ISBLANK(INDEX('Policy Characteristics'!K:K,MATCH($C255,'Policy Characteristics'!$C:$C,0))),"",INDEX('Policy Characteristics'!K:K,MATCH($C255,'Policy Characteristics'!$C:$C,0)))</f>
        <v>electricity-sector-main.html#ban</v>
      </c>
      <c r="R255" s="277" t="str">
        <f>IF(ISBLANK(INDEX('Policy Characteristics'!L:L,MATCH($C255,'Policy Characteristics'!$C:$C,0))),"",INDEX('Policy Characteristics'!L:L,MATCH($C255,'Policy Characteristics'!$C:$C,0)))</f>
        <v>ban-new-capacity.html</v>
      </c>
    </row>
    <row r="256" spans="1:18" s="4" customFormat="1"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Ban New Power Plants</v>
      </c>
      <c r="C256" s="277" t="str">
        <f t="shared" si="17"/>
        <v>Boolean Ban New Power Plants</v>
      </c>
      <c r="D256" s="6" t="s">
        <v>3613</v>
      </c>
      <c r="E256" s="47"/>
      <c r="F256" s="6" t="s">
        <v>3619</v>
      </c>
      <c r="G256" s="47"/>
      <c r="H256" s="44">
        <v>1751</v>
      </c>
      <c r="I256" s="348" t="s">
        <v>44</v>
      </c>
      <c r="J256" s="278" t="str">
        <f>IF(ISBLANK(INDEX('Policy Characteristics'!D:D,MATCH($C256,'Policy Characteristics'!$C:$C,0))),"",INDEX('Policy Characteristics'!D:D,MATCH($C256,'Policy Characteristics'!$C:$C,0)))</f>
        <v>Ban New Power Plants</v>
      </c>
      <c r="K256" s="277" t="str">
        <f>IF(ISBLANK(INDEX('Policy Characteristics'!E:E,MATCH($C256,'Policy Characteristics'!$C:$C,0))),"",INDEX('Policy Characteristics'!E:E,MATCH($C256,'Policy Characteristics'!$C:$C,0)))</f>
        <v>elec ban new power plants</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prevents new capacity of the selected type(s) from being built or deployed.</v>
      </c>
      <c r="Q256" s="277" t="str">
        <f>IF(ISBLANK(INDEX('Policy Characteristics'!K:K,MATCH($C256,'Policy Characteristics'!$C:$C,0))),"",INDEX('Policy Characteristics'!K:K,MATCH($C256,'Policy Characteristics'!$C:$C,0)))</f>
        <v>electricity-sector-main.html#ban</v>
      </c>
      <c r="R256" s="277" t="str">
        <f>IF(ISBLANK(INDEX('Policy Characteristics'!L:L,MATCH($C256,'Policy Characteristics'!$C:$C,0))),"",INDEX('Policy Characteristics'!L:L,MATCH($C256,'Policy Characteristics'!$C:$C,0)))</f>
        <v>ban-new-capacity.html</v>
      </c>
    </row>
    <row r="257" spans="1:18" s="4" customFormat="1"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Ban New Power Plants</v>
      </c>
      <c r="C257" s="277" t="str">
        <f t="shared" si="17"/>
        <v>Boolean Ban New Power Plants</v>
      </c>
      <c r="D257" s="6" t="s">
        <v>3614</v>
      </c>
      <c r="E257" s="47"/>
      <c r="F257" s="6" t="s">
        <v>2497</v>
      </c>
      <c r="G257" s="47"/>
      <c r="H257" s="44">
        <v>1752</v>
      </c>
      <c r="I257" s="348" t="s">
        <v>44</v>
      </c>
      <c r="J257" s="278" t="str">
        <f>IF(ISBLANK(INDEX('Policy Characteristics'!D:D,MATCH($C257,'Policy Characteristics'!$C:$C,0))),"",INDEX('Policy Characteristics'!D:D,MATCH($C257,'Policy Characteristics'!$C:$C,0)))</f>
        <v>Ban New Power Plants</v>
      </c>
      <c r="K257" s="277" t="str">
        <f>IF(ISBLANK(INDEX('Policy Characteristics'!E:E,MATCH($C257,'Policy Characteristics'!$C:$C,0))),"",INDEX('Policy Characteristics'!E:E,MATCH($C257,'Policy Characteristics'!$C:$C,0)))</f>
        <v>elec ban new power plants</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prevents new capacity of the selected type(s) from being built or deployed.</v>
      </c>
      <c r="Q257" s="277" t="str">
        <f>IF(ISBLANK(INDEX('Policy Characteristics'!K:K,MATCH($C257,'Policy Characteristics'!$C:$C,0))),"",INDEX('Policy Characteristics'!K:K,MATCH($C257,'Policy Characteristics'!$C:$C,0)))</f>
        <v>electricity-sector-main.html#ban</v>
      </c>
      <c r="R257" s="277" t="str">
        <f>IF(ISBLANK(INDEX('Policy Characteristics'!L:L,MATCH($C257,'Policy Characteristics'!$C:$C,0))),"",INDEX('Policy Characteristics'!L:L,MATCH($C257,'Policy Characteristics'!$C:$C,0)))</f>
        <v>ban-new-capacity.html</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Clean Electricity Standard</v>
      </c>
      <c r="C258" t="s">
        <v>2773</v>
      </c>
      <c r="D258" s="47"/>
      <c r="E258" s="47"/>
      <c r="F258" s="47"/>
      <c r="G258" s="47"/>
      <c r="H258" s="44">
        <v>508</v>
      </c>
      <c r="I258" s="348" t="s">
        <v>44</v>
      </c>
      <c r="J258" s="278" t="str">
        <f>IF(ISBLANK(INDEX('Policy Characteristics'!D:D,MATCH($C258,'Policy Characteristics'!$C:$C,0))),"",INDEX('Policy Characteristics'!D:D,MATCH($C258,'Policy Characteristics'!$C:$C,0)))</f>
        <v>Clean Electricity Standard</v>
      </c>
      <c r="K258" s="277" t="str">
        <f>IF(ISBLANK(INDEX('Policy Characteristics'!E:E,MATCH($C258,'Policy Characteristics'!$C:$C,0))),"",INDEX('Policy Characteristics'!E:E,MATCH($C258,'Policy Characteristics'!$C:$C,0)))</f>
        <v>elec renewable portfolio standards</v>
      </c>
      <c r="L258" s="285">
        <f>IF(ISBLANK(INDEX('Policy Characteristics'!F:F,MATCH($C258,'Policy Characteristics'!$C:$C,0))),"",INDEX('Policy Characteristics'!F:F,MATCH($C258,'Policy Characteristics'!$C:$C,0)))</f>
        <v>0</v>
      </c>
      <c r="M258" s="285">
        <f>IF(ISBLANK(INDEX('Policy Characteristics'!G:G,MATCH($C258,'Policy Characteristics'!$C:$C,0))),"",INDEX('Policy Characteristics'!G:G,MATCH($C258,'Policy Characteristics'!$C:$C,0)))</f>
        <v>1</v>
      </c>
      <c r="N258" s="285">
        <f>IF(ISBLANK(INDEX('Policy Characteristics'!H:H,MATCH($C258,'Policy Characteristics'!$C:$C,0))),"",INDEX('Policy Characteristics'!H:H,MATCH($C258,'Policy Characteristics'!$C:$C,0)))</f>
        <v>0.01</v>
      </c>
      <c r="O258" s="277" t="str">
        <f>IF(ISBLANK(INDEX('Policy Characteristics'!I:I,MATCH($C258,'Policy Characteristics'!$C:$C,0))),"",INDEX('Policy Characteristics'!I:I,MATCH($C258,'Policy Characteristics'!$C:$C,0)))</f>
        <v>% of electricity generation</v>
      </c>
      <c r="P258" s="277" t="str">
        <f>IF(ISBLANK(INDEX('Policy Characteristics'!J:J,MATCH($C258,'Policy Characteristics'!$C:$C,0))),"",INDEX('Policy Characteristics'!J:J,MATCH($C258,'Policy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8" s="277" t="str">
        <f>IF(ISBLANK(INDEX('Policy Characteristics'!K:K,MATCH($C258,'Policy Characteristics'!$C:$C,0))),"",INDEX('Policy Characteristics'!K:K,MATCH($C258,'Policy Characteristics'!$C:$C,0)))</f>
        <v>electricity-sector-main.html#ces</v>
      </c>
      <c r="R258" s="277" t="str">
        <f>IF(ISBLANK(INDEX('Policy Characteristics'!L:L,MATCH($C258,'Policy Characteristics'!$C:$C,0))),"",INDEX('Policy Characteristics'!L:L,MATCH($C258,'Policy Characteristics'!$C:$C,0)))</f>
        <v>clean-energy-standard.html</v>
      </c>
    </row>
    <row r="259" spans="1:18" s="2"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Change Electricity Exports</v>
      </c>
      <c r="C259" s="341" t="s">
        <v>283</v>
      </c>
      <c r="D259" s="6"/>
      <c r="E259" s="6"/>
      <c r="F259" s="6"/>
      <c r="G259" s="6"/>
      <c r="H259" s="49">
        <v>148</v>
      </c>
      <c r="I259" s="348" t="s">
        <v>44</v>
      </c>
      <c r="J259" s="278" t="str">
        <f>IF(ISBLANK(INDEX('Policy Characteristics'!D:D,MATCH($C259,'Policy Characteristics'!$C:$C,0))),"",INDEX('Policy Characteristics'!D:D,MATCH($C259,'Policy Characteristics'!$C:$C,0)))</f>
        <v>Electricity Imports and Exports</v>
      </c>
      <c r="K259" s="277" t="str">
        <f>IF(ISBLANK(INDEX('Policy Characteristics'!E:E,MATCH($C259,'Policy Characteristics'!$C:$C,0))),"",INDEX('Policy Characteristics'!E:E,MATCH($C259,'Policy Characteristics'!$C:$C,0)))</f>
        <v>elec change exports</v>
      </c>
      <c r="L259" s="285">
        <f>IF(ISBLANK(INDEX('Policy Characteristics'!F:F,MATCH($C259,'Policy Characteristics'!$C:$C,0))),"",INDEX('Policy Characteristics'!F:F,MATCH($C259,'Policy Characteristics'!$C:$C,0)))</f>
        <v>-0.5</v>
      </c>
      <c r="M259" s="285">
        <f>IF(ISBLANK(INDEX('Policy Characteristics'!G:G,MATCH($C259,'Policy Characteristics'!$C:$C,0))),"",INDEX('Policy Characteristics'!G:G,MATCH($C259,'Policy Characteristics'!$C:$C,0)))</f>
        <v>1</v>
      </c>
      <c r="N259" s="285">
        <f>IF(ISBLANK(INDEX('Policy Characteristics'!H:H,MATCH($C259,'Policy Characteristics'!$C:$C,0))),"",INDEX('Policy Characteristics'!H:H,MATCH($C259,'Policy Characteristics'!$C:$C,0)))</f>
        <v>0.02</v>
      </c>
      <c r="O259" s="277" t="str">
        <f>IF(ISBLANK(INDEX('Policy Characteristics'!I:I,MATCH($C259,'Policy Characteristics'!$C:$C,0))),"",INDEX('Policy Characteristics'!I:I,MATCH($C259,'Policy Characteristics'!$C:$C,0)))</f>
        <v>% change in exports</v>
      </c>
      <c r="P259" s="277" t="str">
        <f>IF(ISBLANK(INDEX('Policy Characteristics'!J:J,MATCH($C259,'Policy Characteristics'!$C:$C,0))),"",INDEX('Policy Characteristics'!J:J,MATCH($C259,'Policy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59" s="277" t="str">
        <f>IF(ISBLANK(INDEX('Policy Characteristics'!K:K,MATCH($C259,'Policy Characteristics'!$C:$C,0))),"",INDEX('Policy Characteristics'!K:K,MATCH($C259,'Policy Characteristics'!$C:$C,0)))</f>
        <v>electricity-sector-main.html#elec-exports</v>
      </c>
      <c r="R259" s="277" t="str">
        <f>IF(ISBLANK(INDEX('Policy Characteristics'!L:L,MATCH($C259,'Policy Characteristics'!$C:$C,0))),"",INDEX('Policy Characteristics'!L:L,MATCH($C259,'Policy Characteristics'!$C:$C,0)))</f>
        <v>electricity-imports-exports.html</v>
      </c>
    </row>
    <row r="260" spans="1:18" s="2"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Change Electricity Imports</v>
      </c>
      <c r="C260" s="341" t="s">
        <v>282</v>
      </c>
      <c r="D260" s="47" t="s">
        <v>462</v>
      </c>
      <c r="E260" s="47"/>
      <c r="F260" s="47" t="s">
        <v>461</v>
      </c>
      <c r="G260" s="6"/>
      <c r="H260" s="49">
        <v>149</v>
      </c>
      <c r="I260" s="348" t="s">
        <v>44</v>
      </c>
      <c r="J260" s="278" t="str">
        <f>IF(ISBLANK(INDEX('Policy Characteristics'!D:D,MATCH($C260,'Policy Characteristics'!$C:$C,0))),"",INDEX('Policy Characteristics'!D:D,MATCH($C260,'Policy Characteristics'!$C:$C,0)))</f>
        <v>Electricity Imports and Exports</v>
      </c>
      <c r="K260" s="277" t="str">
        <f>IF(ISBLANK(INDEX('Policy Characteristics'!E:E,MATCH($C260,'Policy Characteristics'!$C:$C,0))),"",INDEX('Policy Characteristics'!E:E,MATCH($C260,'Policy Characteristics'!$C:$C,0)))</f>
        <v>elec change imports</v>
      </c>
      <c r="L260" s="285">
        <f>IF(ISBLANK(INDEX('Policy Characteristics'!F:F,MATCH($C260,'Policy Characteristics'!$C:$C,0))),"",INDEX('Policy Characteristics'!F:F,MATCH($C260,'Policy Characteristics'!$C:$C,0)))</f>
        <v>-0.5</v>
      </c>
      <c r="M260" s="285">
        <f>IF(ISBLANK(INDEX('Policy Characteristics'!G:G,MATCH($C260,'Policy Characteristics'!$C:$C,0))),"",INDEX('Policy Characteristics'!G:G,MATCH($C260,'Policy Characteristics'!$C:$C,0)))</f>
        <v>1</v>
      </c>
      <c r="N260" s="285">
        <f>IF(ISBLANK(INDEX('Policy Characteristics'!H:H,MATCH($C260,'Policy Characteristics'!$C:$C,0))),"",INDEX('Policy Characteristics'!H:H,MATCH($C260,'Policy Characteristics'!$C:$C,0)))</f>
        <v>0.02</v>
      </c>
      <c r="O260" s="277" t="str">
        <f>IF(ISBLANK(INDEX('Policy Characteristics'!I:I,MATCH($C260,'Policy Characteristics'!$C:$C,0))),"",INDEX('Policy Characteristics'!I:I,MATCH($C260,'Policy Characteristics'!$C:$C,0)))</f>
        <v>% change in imports</v>
      </c>
      <c r="P260" s="277" t="str">
        <f>IF(ISBLANK(INDEX('Policy Characteristics'!J:J,MATCH($C260,'Policy Characteristics'!$C:$C,0))),"",INDEX('Policy Characteristics'!J:J,MATCH($C260,'Policy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0" s="277" t="str">
        <f>IF(ISBLANK(INDEX('Policy Characteristics'!K:K,MATCH($C260,'Policy Characteristics'!$C:$C,0))),"",INDEX('Policy Characteristics'!K:K,MATCH($C260,'Policy Characteristics'!$C:$C,0)))</f>
        <v>electricity-sector-main.html#elec-imports</v>
      </c>
      <c r="R260" s="277" t="str">
        <f>IF(ISBLANK(INDEX('Policy Characteristics'!L:L,MATCH($C260,'Policy Characteristics'!$C:$C,0))),"",INDEX('Policy Characteristics'!L:L,MATCH($C260,'Policy Characteristics'!$C:$C,0)))</f>
        <v>electricity-imports-exports.html</v>
      </c>
    </row>
    <row r="261" spans="1:18" s="2"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Change Electricity Imports</v>
      </c>
      <c r="C261" s="277" t="str">
        <f t="shared" ref="C261:C282" si="18">C$260</f>
        <v>Percent Change in Electricity Imports</v>
      </c>
      <c r="D261" s="6" t="s">
        <v>3608</v>
      </c>
      <c r="E261" s="47"/>
      <c r="F261" s="6" t="s">
        <v>3537</v>
      </c>
      <c r="G261" s="6"/>
      <c r="H261" s="49">
        <v>526</v>
      </c>
      <c r="I261" s="348" t="s">
        <v>44</v>
      </c>
      <c r="J261" s="278" t="str">
        <f>IF(ISBLANK(INDEX('Policy Characteristics'!D:D,MATCH($C261,'Policy Characteristics'!$C:$C,0))),"",INDEX('Policy Characteristics'!D:D,MATCH($C261,'Policy Characteristics'!$C:$C,0)))</f>
        <v>Electricity Imports and Exports</v>
      </c>
      <c r="K261" s="277" t="str">
        <f>IF(ISBLANK(INDEX('Policy Characteristics'!E:E,MATCH($C261,'Policy Characteristics'!$C:$C,0))),"",INDEX('Policy Characteristics'!E:E,MATCH($C261,'Policy Characteristics'!$C:$C,0)))</f>
        <v>elec change imports</v>
      </c>
      <c r="L261" s="285">
        <f>IF(ISBLANK(INDEX('Policy Characteristics'!F:F,MATCH($C261,'Policy Characteristics'!$C:$C,0))),"",INDEX('Policy Characteristics'!F:F,MATCH($C261,'Policy Characteristics'!$C:$C,0)))</f>
        <v>-0.5</v>
      </c>
      <c r="M261" s="285">
        <f>IF(ISBLANK(INDEX('Policy Characteristics'!G:G,MATCH($C261,'Policy Characteristics'!$C:$C,0))),"",INDEX('Policy Characteristics'!G:G,MATCH($C261,'Policy Characteristics'!$C:$C,0)))</f>
        <v>1</v>
      </c>
      <c r="N261" s="285">
        <f>IF(ISBLANK(INDEX('Policy Characteristics'!H:H,MATCH($C261,'Policy Characteristics'!$C:$C,0))),"",INDEX('Policy Characteristics'!H:H,MATCH($C261,'Policy Characteristics'!$C:$C,0)))</f>
        <v>0.02</v>
      </c>
      <c r="O261" s="277" t="str">
        <f>IF(ISBLANK(INDEX('Policy Characteristics'!I:I,MATCH($C261,'Policy Characteristics'!$C:$C,0))),"",INDEX('Policy Characteristics'!I:I,MATCH($C261,'Policy Characteristics'!$C:$C,0)))</f>
        <v>% change in imports</v>
      </c>
      <c r="P261" s="277" t="str">
        <f>IF(ISBLANK(INDEX('Policy Characteristics'!J:J,MATCH($C261,'Policy Characteristics'!$C:$C,0))),"",INDEX('Policy Characteristics'!J:J,MATCH($C261,'Policy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1" s="277" t="str">
        <f>IF(ISBLANK(INDEX('Policy Characteristics'!K:K,MATCH($C261,'Policy Characteristics'!$C:$C,0))),"",INDEX('Policy Characteristics'!K:K,MATCH($C261,'Policy Characteristics'!$C:$C,0)))</f>
        <v>electricity-sector-main.html#elec-imports</v>
      </c>
      <c r="R261" s="277" t="str">
        <f>IF(ISBLANK(INDEX('Policy Characteristics'!L:L,MATCH($C261,'Policy Characteristics'!$C:$C,0))),"",INDEX('Policy Characteristics'!L:L,MATCH($C261,'Policy Characteristics'!$C:$C,0)))</f>
        <v>electricity-imports-exports.html</v>
      </c>
    </row>
    <row r="262" spans="1:18" s="2"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Change Electricity Imports</v>
      </c>
      <c r="C262" s="277" t="str">
        <f t="shared" si="18"/>
        <v>Percent Change in Electricity Imports</v>
      </c>
      <c r="D262" s="6" t="s">
        <v>3609</v>
      </c>
      <c r="E262" s="47"/>
      <c r="F262" s="6" t="s">
        <v>3538</v>
      </c>
      <c r="G262" s="6"/>
      <c r="H262" s="49">
        <v>1753</v>
      </c>
      <c r="I262" s="348" t="s">
        <v>44</v>
      </c>
      <c r="J262" s="278" t="str">
        <f>IF(ISBLANK(INDEX('Policy Characteristics'!D:D,MATCH($C262,'Policy Characteristics'!$C:$C,0))),"",INDEX('Policy Characteristics'!D:D,MATCH($C262,'Policy Characteristics'!$C:$C,0)))</f>
        <v>Electricity Imports and Exports</v>
      </c>
      <c r="K262" s="277" t="str">
        <f>IF(ISBLANK(INDEX('Policy Characteristics'!E:E,MATCH($C262,'Policy Characteristics'!$C:$C,0))),"",INDEX('Policy Characteristics'!E:E,MATCH($C262,'Policy Characteristics'!$C:$C,0)))</f>
        <v>elec change imports</v>
      </c>
      <c r="L262" s="285">
        <f>IF(ISBLANK(INDEX('Policy Characteristics'!F:F,MATCH($C262,'Policy Characteristics'!$C:$C,0))),"",INDEX('Policy Characteristics'!F:F,MATCH($C262,'Policy Characteristics'!$C:$C,0)))</f>
        <v>-0.5</v>
      </c>
      <c r="M262" s="285">
        <f>IF(ISBLANK(INDEX('Policy Characteristics'!G:G,MATCH($C262,'Policy Characteristics'!$C:$C,0))),"",INDEX('Policy Characteristics'!G:G,MATCH($C262,'Policy Characteristics'!$C:$C,0)))</f>
        <v>1</v>
      </c>
      <c r="N262" s="285">
        <f>IF(ISBLANK(INDEX('Policy Characteristics'!H:H,MATCH($C262,'Policy Characteristics'!$C:$C,0))),"",INDEX('Policy Characteristics'!H:H,MATCH($C262,'Policy Characteristics'!$C:$C,0)))</f>
        <v>0.02</v>
      </c>
      <c r="O262" s="277" t="str">
        <f>IF(ISBLANK(INDEX('Policy Characteristics'!I:I,MATCH($C262,'Policy Characteristics'!$C:$C,0))),"",INDEX('Policy Characteristics'!I:I,MATCH($C262,'Policy Characteristics'!$C:$C,0)))</f>
        <v>% change in imports</v>
      </c>
      <c r="P262" s="277"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7" t="str">
        <f>IF(ISBLANK(INDEX('Policy Characteristics'!K:K,MATCH($C262,'Policy Characteristics'!$C:$C,0))),"",INDEX('Policy Characteristics'!K:K,MATCH($C262,'Policy Characteristics'!$C:$C,0)))</f>
        <v>electricity-sector-main.html#elec-imports</v>
      </c>
      <c r="R262" s="277" t="str">
        <f>IF(ISBLANK(INDEX('Policy Characteristics'!L:L,MATCH($C262,'Policy Characteristics'!$C:$C,0))),"",INDEX('Policy Characteristics'!L:L,MATCH($C262,'Policy Characteristics'!$C:$C,0)))</f>
        <v>electricity-imports-exports.html</v>
      </c>
    </row>
    <row r="263" spans="1:18" s="2"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Change Electricity Imports</v>
      </c>
      <c r="C263" s="277" t="str">
        <f t="shared" si="18"/>
        <v>Percent Change in Electricity Imports</v>
      </c>
      <c r="D263" s="6" t="s">
        <v>77</v>
      </c>
      <c r="E263" s="47"/>
      <c r="F263" s="6" t="s">
        <v>3620</v>
      </c>
      <c r="G263" s="6"/>
      <c r="H263" s="49">
        <v>527</v>
      </c>
      <c r="I263" s="348" t="s">
        <v>44</v>
      </c>
      <c r="J263" s="278" t="str">
        <f>IF(ISBLANK(INDEX('Policy Characteristics'!D:D,MATCH($C263,'Policy Characteristics'!$C:$C,0))),"",INDEX('Policy Characteristics'!D:D,MATCH($C263,'Policy Characteristics'!$C:$C,0)))</f>
        <v>Electricity Imports and Exports</v>
      </c>
      <c r="K263" s="277" t="str">
        <f>IF(ISBLANK(INDEX('Policy Characteristics'!E:E,MATCH($C263,'Policy Characteristics'!$C:$C,0))),"",INDEX('Policy Characteristics'!E:E,MATCH($C263,'Policy Characteristics'!$C:$C,0)))</f>
        <v>elec change imports</v>
      </c>
      <c r="L263" s="285">
        <f>IF(ISBLANK(INDEX('Policy Characteristics'!F:F,MATCH($C263,'Policy Characteristics'!$C:$C,0))),"",INDEX('Policy Characteristics'!F:F,MATCH($C263,'Policy Characteristics'!$C:$C,0)))</f>
        <v>-0.5</v>
      </c>
      <c r="M263" s="285">
        <f>IF(ISBLANK(INDEX('Policy Characteristics'!G:G,MATCH($C263,'Policy Characteristics'!$C:$C,0))),"",INDEX('Policy Characteristics'!G:G,MATCH($C263,'Policy Characteristics'!$C:$C,0)))</f>
        <v>1</v>
      </c>
      <c r="N263" s="285">
        <f>IF(ISBLANK(INDEX('Policy Characteristics'!H:H,MATCH($C263,'Policy Characteristics'!$C:$C,0))),"",INDEX('Policy Characteristics'!H:H,MATCH($C263,'Policy Characteristics'!$C:$C,0)))</f>
        <v>0.02</v>
      </c>
      <c r="O263" s="277" t="str">
        <f>IF(ISBLANK(INDEX('Policy Characteristics'!I:I,MATCH($C263,'Policy Characteristics'!$C:$C,0))),"",INDEX('Policy Characteristics'!I:I,MATCH($C263,'Policy Characteristics'!$C:$C,0)))</f>
        <v>% change in imports</v>
      </c>
      <c r="P263" s="277"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7" t="str">
        <f>IF(ISBLANK(INDEX('Policy Characteristics'!K:K,MATCH($C263,'Policy Characteristics'!$C:$C,0))),"",INDEX('Policy Characteristics'!K:K,MATCH($C263,'Policy Characteristics'!$C:$C,0)))</f>
        <v>electricity-sector-main.html#elec-imports</v>
      </c>
      <c r="R263" s="277" t="str">
        <f>IF(ISBLANK(INDEX('Policy Characteristics'!L:L,MATCH($C263,'Policy Characteristics'!$C:$C,0))),"",INDEX('Policy Characteristics'!L:L,MATCH($C263,'Policy Characteristics'!$C:$C,0)))</f>
        <v>electricity-imports-exports.html</v>
      </c>
    </row>
    <row r="264" spans="1:18" s="2"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Change Electricity Imports</v>
      </c>
      <c r="C264" s="277" t="str">
        <f t="shared" si="18"/>
        <v>Percent Change in Electricity Imports</v>
      </c>
      <c r="D264" s="6" t="s">
        <v>78</v>
      </c>
      <c r="E264" s="47"/>
      <c r="F264" s="6" t="s">
        <v>90</v>
      </c>
      <c r="G264" s="6"/>
      <c r="H264" s="49">
        <v>528</v>
      </c>
      <c r="I264" s="348" t="s">
        <v>44</v>
      </c>
      <c r="J264" s="278" t="str">
        <f>IF(ISBLANK(INDEX('Policy Characteristics'!D:D,MATCH($C264,'Policy Characteristics'!$C:$C,0))),"",INDEX('Policy Characteristics'!D:D,MATCH($C264,'Policy Characteristics'!$C:$C,0)))</f>
        <v>Electricity Imports and Exports</v>
      </c>
      <c r="K264" s="277" t="str">
        <f>IF(ISBLANK(INDEX('Policy Characteristics'!E:E,MATCH($C264,'Policy Characteristics'!$C:$C,0))),"",INDEX('Policy Characteristics'!E:E,MATCH($C264,'Policy Characteristics'!$C:$C,0)))</f>
        <v>elec change imports</v>
      </c>
      <c r="L264" s="285">
        <f>IF(ISBLANK(INDEX('Policy Characteristics'!F:F,MATCH($C264,'Policy Characteristics'!$C:$C,0))),"",INDEX('Policy Characteristics'!F:F,MATCH($C264,'Policy Characteristics'!$C:$C,0)))</f>
        <v>-0.5</v>
      </c>
      <c r="M264" s="285">
        <f>IF(ISBLANK(INDEX('Policy Characteristics'!G:G,MATCH($C264,'Policy Characteristics'!$C:$C,0))),"",INDEX('Policy Characteristics'!G:G,MATCH($C264,'Policy Characteristics'!$C:$C,0)))</f>
        <v>1</v>
      </c>
      <c r="N264" s="285">
        <f>IF(ISBLANK(INDEX('Policy Characteristics'!H:H,MATCH($C264,'Policy Characteristics'!$C:$C,0))),"",INDEX('Policy Characteristics'!H:H,MATCH($C264,'Policy Characteristics'!$C:$C,0)))</f>
        <v>0.02</v>
      </c>
      <c r="O264" s="277" t="str">
        <f>IF(ISBLANK(INDEX('Policy Characteristics'!I:I,MATCH($C264,'Policy Characteristics'!$C:$C,0))),"",INDEX('Policy Characteristics'!I:I,MATCH($C264,'Policy Characteristics'!$C:$C,0)))</f>
        <v>% change in imports</v>
      </c>
      <c r="P264" s="2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7" t="str">
        <f>IF(ISBLANK(INDEX('Policy Characteristics'!K:K,MATCH($C264,'Policy Characteristics'!$C:$C,0))),"",INDEX('Policy Characteristics'!K:K,MATCH($C264,'Policy Characteristics'!$C:$C,0)))</f>
        <v>electricity-sector-main.html#elec-imports</v>
      </c>
      <c r="R264" s="277" t="str">
        <f>IF(ISBLANK(INDEX('Policy Characteristics'!L:L,MATCH($C264,'Policy Characteristics'!$C:$C,0))),"",INDEX('Policy Characteristics'!L:L,MATCH($C264,'Policy Characteristics'!$C:$C,0)))</f>
        <v>electricity-imports-exports.html</v>
      </c>
    </row>
    <row r="265" spans="1:18" s="2"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Change Electricity Imports</v>
      </c>
      <c r="C265" s="277" t="str">
        <f t="shared" si="18"/>
        <v>Percent Change in Electricity Imports</v>
      </c>
      <c r="D265" s="6" t="s">
        <v>463</v>
      </c>
      <c r="E265" s="47"/>
      <c r="F265" s="6" t="s">
        <v>466</v>
      </c>
      <c r="G265" s="6"/>
      <c r="H265" s="49">
        <v>529</v>
      </c>
      <c r="I265" s="348" t="s">
        <v>44</v>
      </c>
      <c r="J265" s="278" t="str">
        <f>IF(ISBLANK(INDEX('Policy Characteristics'!D:D,MATCH($C265,'Policy Characteristics'!$C:$C,0))),"",INDEX('Policy Characteristics'!D:D,MATCH($C265,'Policy Characteristics'!$C:$C,0)))</f>
        <v>Electricity Imports and Exports</v>
      </c>
      <c r="K265" s="277" t="str">
        <f>IF(ISBLANK(INDEX('Policy Characteristics'!E:E,MATCH($C265,'Policy Characteristics'!$C:$C,0))),"",INDEX('Policy Characteristics'!E:E,MATCH($C265,'Policy Characteristics'!$C:$C,0)))</f>
        <v>elec change imports</v>
      </c>
      <c r="L265" s="285">
        <f>IF(ISBLANK(INDEX('Policy Characteristics'!F:F,MATCH($C265,'Policy Characteristics'!$C:$C,0))),"",INDEX('Policy Characteristics'!F:F,MATCH($C265,'Policy Characteristics'!$C:$C,0)))</f>
        <v>-0.5</v>
      </c>
      <c r="M265" s="285">
        <f>IF(ISBLANK(INDEX('Policy Characteristics'!G:G,MATCH($C265,'Policy Characteristics'!$C:$C,0))),"",INDEX('Policy Characteristics'!G:G,MATCH($C265,'Policy Characteristics'!$C:$C,0)))</f>
        <v>1</v>
      </c>
      <c r="N265" s="285">
        <f>IF(ISBLANK(INDEX('Policy Characteristics'!H:H,MATCH($C265,'Policy Characteristics'!$C:$C,0))),"",INDEX('Policy Characteristics'!H:H,MATCH($C265,'Policy Characteristics'!$C:$C,0)))</f>
        <v>0.02</v>
      </c>
      <c r="O265" s="277" t="str">
        <f>IF(ISBLANK(INDEX('Policy Characteristics'!I:I,MATCH($C265,'Policy Characteristics'!$C:$C,0))),"",INDEX('Policy Characteristics'!I:I,MATCH($C265,'Policy Characteristics'!$C:$C,0)))</f>
        <v>% change in imports</v>
      </c>
      <c r="P265" s="2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7" t="str">
        <f>IF(ISBLANK(INDEX('Policy Characteristics'!K:K,MATCH($C265,'Policy Characteristics'!$C:$C,0))),"",INDEX('Policy Characteristics'!K:K,MATCH($C265,'Policy Characteristics'!$C:$C,0)))</f>
        <v>electricity-sector-main.html#elec-imports</v>
      </c>
      <c r="R265" s="277" t="str">
        <f>IF(ISBLANK(INDEX('Policy Characteristics'!L:L,MATCH($C265,'Policy Characteristics'!$C:$C,0))),"",INDEX('Policy Characteristics'!L:L,MATCH($C265,'Policy Characteristics'!$C:$C,0)))</f>
        <v>electricity-imports-exports.html</v>
      </c>
    </row>
    <row r="266" spans="1:18" s="2"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Change Electricity Imports</v>
      </c>
      <c r="C266" s="277" t="str">
        <f t="shared" si="18"/>
        <v>Percent Change in Electricity Imports</v>
      </c>
      <c r="D266" s="6" t="s">
        <v>79</v>
      </c>
      <c r="E266" s="47"/>
      <c r="F266" s="6" t="s">
        <v>91</v>
      </c>
      <c r="G266" s="6"/>
      <c r="H266" s="49">
        <v>530</v>
      </c>
      <c r="I266" s="348" t="s">
        <v>44</v>
      </c>
      <c r="J266" s="278" t="str">
        <f>IF(ISBLANK(INDEX('Policy Characteristics'!D:D,MATCH($C266,'Policy Characteristics'!$C:$C,0))),"",INDEX('Policy Characteristics'!D:D,MATCH($C266,'Policy Characteristics'!$C:$C,0)))</f>
        <v>Electricity Imports and Exports</v>
      </c>
      <c r="K266" s="277" t="str">
        <f>IF(ISBLANK(INDEX('Policy Characteristics'!E:E,MATCH($C266,'Policy Characteristics'!$C:$C,0))),"",INDEX('Policy Characteristics'!E:E,MATCH($C266,'Policy Characteristics'!$C:$C,0)))</f>
        <v>elec change imports</v>
      </c>
      <c r="L266" s="285">
        <f>IF(ISBLANK(INDEX('Policy Characteristics'!F:F,MATCH($C266,'Policy Characteristics'!$C:$C,0))),"",INDEX('Policy Characteristics'!F:F,MATCH($C266,'Policy Characteristics'!$C:$C,0)))</f>
        <v>-0.5</v>
      </c>
      <c r="M266" s="285">
        <f>IF(ISBLANK(INDEX('Policy Characteristics'!G:G,MATCH($C266,'Policy Characteristics'!$C:$C,0))),"",INDEX('Policy Characteristics'!G:G,MATCH($C266,'Policy Characteristics'!$C:$C,0)))</f>
        <v>1</v>
      </c>
      <c r="N266" s="285">
        <f>IF(ISBLANK(INDEX('Policy Characteristics'!H:H,MATCH($C266,'Policy Characteristics'!$C:$C,0))),"",INDEX('Policy Characteristics'!H:H,MATCH($C266,'Policy Characteristics'!$C:$C,0)))</f>
        <v>0.02</v>
      </c>
      <c r="O266" s="277" t="str">
        <f>IF(ISBLANK(INDEX('Policy Characteristics'!I:I,MATCH($C266,'Policy Characteristics'!$C:$C,0))),"",INDEX('Policy Characteristics'!I:I,MATCH($C266,'Policy Characteristics'!$C:$C,0)))</f>
        <v>% change in imports</v>
      </c>
      <c r="P266" s="2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7" t="str">
        <f>IF(ISBLANK(INDEX('Policy Characteristics'!K:K,MATCH($C266,'Policy Characteristics'!$C:$C,0))),"",INDEX('Policy Characteristics'!K:K,MATCH($C266,'Policy Characteristics'!$C:$C,0)))</f>
        <v>electricity-sector-main.html#elec-imports</v>
      </c>
      <c r="R266" s="277" t="str">
        <f>IF(ISBLANK(INDEX('Policy Characteristics'!L:L,MATCH($C266,'Policy Characteristics'!$C:$C,0))),"",INDEX('Policy Characteristics'!L:L,MATCH($C266,'Policy Characteristics'!$C:$C,0)))</f>
        <v>electricity-imports-exports.html</v>
      </c>
    </row>
    <row r="267" spans="1:18" s="2"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Change Electricity Imports</v>
      </c>
      <c r="C267" s="277" t="str">
        <f t="shared" si="18"/>
        <v>Percent Change in Electricity Imports</v>
      </c>
      <c r="D267" s="6" t="s">
        <v>80</v>
      </c>
      <c r="E267" s="47"/>
      <c r="F267" s="6" t="s">
        <v>92</v>
      </c>
      <c r="G267" s="6"/>
      <c r="H267" s="49">
        <v>531</v>
      </c>
      <c r="I267" s="348" t="s">
        <v>45</v>
      </c>
      <c r="J267" s="278" t="str">
        <f>IF(ISBLANK(INDEX('Policy Characteristics'!D:D,MATCH($C267,'Policy Characteristics'!$C:$C,0))),"",INDEX('Policy Characteristics'!D:D,MATCH($C267,'Policy Characteristics'!$C:$C,0)))</f>
        <v>Electricity Imports and Exports</v>
      </c>
      <c r="K267" s="277" t="str">
        <f>IF(ISBLANK(INDEX('Policy Characteristics'!E:E,MATCH($C267,'Policy Characteristics'!$C:$C,0))),"",INDEX('Policy Characteristics'!E:E,MATCH($C267,'Policy Characteristics'!$C:$C,0)))</f>
        <v>elec change imports</v>
      </c>
      <c r="L267" s="285">
        <f>IF(ISBLANK(INDEX('Policy Characteristics'!F:F,MATCH($C267,'Policy Characteristics'!$C:$C,0))),"",INDEX('Policy Characteristics'!F:F,MATCH($C267,'Policy Characteristics'!$C:$C,0)))</f>
        <v>-0.5</v>
      </c>
      <c r="M267" s="285">
        <f>IF(ISBLANK(INDEX('Policy Characteristics'!G:G,MATCH($C267,'Policy Characteristics'!$C:$C,0))),"",INDEX('Policy Characteristics'!G:G,MATCH($C267,'Policy Characteristics'!$C:$C,0)))</f>
        <v>1</v>
      </c>
      <c r="N267" s="285">
        <f>IF(ISBLANK(INDEX('Policy Characteristics'!H:H,MATCH($C267,'Policy Characteristics'!$C:$C,0))),"",INDEX('Policy Characteristics'!H:H,MATCH($C267,'Policy Characteristics'!$C:$C,0)))</f>
        <v>0.02</v>
      </c>
      <c r="O267" s="277" t="str">
        <f>IF(ISBLANK(INDEX('Policy Characteristics'!I:I,MATCH($C267,'Policy Characteristics'!$C:$C,0))),"",INDEX('Policy Characteristics'!I:I,MATCH($C267,'Policy Characteristics'!$C:$C,0)))</f>
        <v>% change in imports</v>
      </c>
      <c r="P267" s="2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7" t="str">
        <f>IF(ISBLANK(INDEX('Policy Characteristics'!K:K,MATCH($C267,'Policy Characteristics'!$C:$C,0))),"",INDEX('Policy Characteristics'!K:K,MATCH($C267,'Policy Characteristics'!$C:$C,0)))</f>
        <v>electricity-sector-main.html#elec-imports</v>
      </c>
      <c r="R267" s="277" t="str">
        <f>IF(ISBLANK(INDEX('Policy Characteristics'!L:L,MATCH($C267,'Policy Characteristics'!$C:$C,0))),"",INDEX('Policy Characteristics'!L:L,MATCH($C267,'Policy Characteristics'!$C:$C,0)))</f>
        <v>electricity-imports-exports.html</v>
      </c>
    </row>
    <row r="268" spans="1:18" s="2"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Change Electricity Imports</v>
      </c>
      <c r="C268" s="277" t="str">
        <f t="shared" si="18"/>
        <v>Percent Change in Electricity Imports</v>
      </c>
      <c r="D268" s="6" t="s">
        <v>81</v>
      </c>
      <c r="E268" s="47"/>
      <c r="F268" s="6" t="s">
        <v>93</v>
      </c>
      <c r="G268" s="6"/>
      <c r="H268" s="49">
        <v>532</v>
      </c>
      <c r="I268" s="348" t="s">
        <v>44</v>
      </c>
      <c r="J268" s="278" t="str">
        <f>IF(ISBLANK(INDEX('Policy Characteristics'!D:D,MATCH($C268,'Policy Characteristics'!$C:$C,0))),"",INDEX('Policy Characteristics'!D:D,MATCH($C268,'Policy Characteristics'!$C:$C,0)))</f>
        <v>Electricity Imports and Exports</v>
      </c>
      <c r="K268" s="277" t="str">
        <f>IF(ISBLANK(INDEX('Policy Characteristics'!E:E,MATCH($C268,'Policy Characteristics'!$C:$C,0))),"",INDEX('Policy Characteristics'!E:E,MATCH($C268,'Policy Characteristics'!$C:$C,0)))</f>
        <v>elec change imports</v>
      </c>
      <c r="L268" s="285">
        <f>IF(ISBLANK(INDEX('Policy Characteristics'!F:F,MATCH($C268,'Policy Characteristics'!$C:$C,0))),"",INDEX('Policy Characteristics'!F:F,MATCH($C268,'Policy Characteristics'!$C:$C,0)))</f>
        <v>-0.5</v>
      </c>
      <c r="M268" s="285">
        <f>IF(ISBLANK(INDEX('Policy Characteristics'!G:G,MATCH($C268,'Policy Characteristics'!$C:$C,0))),"",INDEX('Policy Characteristics'!G:G,MATCH($C268,'Policy Characteristics'!$C:$C,0)))</f>
        <v>1</v>
      </c>
      <c r="N268" s="285">
        <f>IF(ISBLANK(INDEX('Policy Characteristics'!H:H,MATCH($C268,'Policy Characteristics'!$C:$C,0))),"",INDEX('Policy Characteristics'!H:H,MATCH($C268,'Policy Characteristics'!$C:$C,0)))</f>
        <v>0.02</v>
      </c>
      <c r="O268" s="277" t="str">
        <f>IF(ISBLANK(INDEX('Policy Characteristics'!I:I,MATCH($C268,'Policy Characteristics'!$C:$C,0))),"",INDEX('Policy Characteristics'!I:I,MATCH($C268,'Policy Characteristics'!$C:$C,0)))</f>
        <v>% change in imports</v>
      </c>
      <c r="P268" s="2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7" t="str">
        <f>IF(ISBLANK(INDEX('Policy Characteristics'!K:K,MATCH($C268,'Policy Characteristics'!$C:$C,0))),"",INDEX('Policy Characteristics'!K:K,MATCH($C268,'Policy Characteristics'!$C:$C,0)))</f>
        <v>electricity-sector-main.html#elec-imports</v>
      </c>
      <c r="R268" s="277" t="str">
        <f>IF(ISBLANK(INDEX('Policy Characteristics'!L:L,MATCH($C268,'Policy Characteristics'!$C:$C,0))),"",INDEX('Policy Characteristics'!L:L,MATCH($C268,'Policy Characteristics'!$C:$C,0)))</f>
        <v>electricity-imports-exports.html</v>
      </c>
    </row>
    <row r="269" spans="1:18" s="2"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Change Electricity Imports</v>
      </c>
      <c r="C269" s="277" t="str">
        <f t="shared" si="18"/>
        <v>Percent Change in Electricity Imports</v>
      </c>
      <c r="D269" s="6" t="s">
        <v>2450</v>
      </c>
      <c r="E269" s="47"/>
      <c r="F269" s="6" t="s">
        <v>451</v>
      </c>
      <c r="G269" s="6"/>
      <c r="H269" s="49">
        <v>533</v>
      </c>
      <c r="I269" s="348" t="s">
        <v>45</v>
      </c>
      <c r="J269" s="278" t="str">
        <f>IF(ISBLANK(INDEX('Policy Characteristics'!D:D,MATCH($C269,'Policy Characteristics'!$C:$C,0))),"",INDEX('Policy Characteristics'!D:D,MATCH($C269,'Policy Characteristics'!$C:$C,0)))</f>
        <v>Electricity Imports and Exports</v>
      </c>
      <c r="K269" s="277" t="str">
        <f>IF(ISBLANK(INDEX('Policy Characteristics'!E:E,MATCH($C269,'Policy Characteristics'!$C:$C,0))),"",INDEX('Policy Characteristics'!E:E,MATCH($C269,'Policy Characteristics'!$C:$C,0)))</f>
        <v>elec change imports</v>
      </c>
      <c r="L269" s="285">
        <f>IF(ISBLANK(INDEX('Policy Characteristics'!F:F,MATCH($C269,'Policy Characteristics'!$C:$C,0))),"",INDEX('Policy Characteristics'!F:F,MATCH($C269,'Policy Characteristics'!$C:$C,0)))</f>
        <v>-0.5</v>
      </c>
      <c r="M269" s="285">
        <f>IF(ISBLANK(INDEX('Policy Characteristics'!G:G,MATCH($C269,'Policy Characteristics'!$C:$C,0))),"",INDEX('Policy Characteristics'!G:G,MATCH($C269,'Policy Characteristics'!$C:$C,0)))</f>
        <v>1</v>
      </c>
      <c r="N269" s="285">
        <f>IF(ISBLANK(INDEX('Policy Characteristics'!H:H,MATCH($C269,'Policy Characteristics'!$C:$C,0))),"",INDEX('Policy Characteristics'!H:H,MATCH($C269,'Policy Characteristics'!$C:$C,0)))</f>
        <v>0.02</v>
      </c>
      <c r="O269" s="277" t="str">
        <f>IF(ISBLANK(INDEX('Policy Characteristics'!I:I,MATCH($C269,'Policy Characteristics'!$C:$C,0))),"",INDEX('Policy Characteristics'!I:I,MATCH($C269,'Policy Characteristics'!$C:$C,0)))</f>
        <v>% change in imports</v>
      </c>
      <c r="P269" s="2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7" t="str">
        <f>IF(ISBLANK(INDEX('Policy Characteristics'!K:K,MATCH($C269,'Policy Characteristics'!$C:$C,0))),"",INDEX('Policy Characteristics'!K:K,MATCH($C269,'Policy Characteristics'!$C:$C,0)))</f>
        <v>electricity-sector-main.html#elec-imports</v>
      </c>
      <c r="R269" s="277" t="str">
        <f>IF(ISBLANK(INDEX('Policy Characteristics'!L:L,MATCH($C269,'Policy Characteristics'!$C:$C,0))),"",INDEX('Policy Characteristics'!L:L,MATCH($C269,'Policy Characteristics'!$C:$C,0)))</f>
        <v>electricity-imports-exports.html</v>
      </c>
    </row>
    <row r="270" spans="1:18" s="2"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Change Electricity Imports</v>
      </c>
      <c r="C270" s="277" t="str">
        <f t="shared" si="18"/>
        <v>Percent Change in Electricity Imports</v>
      </c>
      <c r="D270" s="6" t="s">
        <v>322</v>
      </c>
      <c r="E270" s="47"/>
      <c r="F270" s="6" t="s">
        <v>324</v>
      </c>
      <c r="G270" s="6"/>
      <c r="H270" s="49">
        <v>534</v>
      </c>
      <c r="I270" s="348" t="s">
        <v>44</v>
      </c>
      <c r="J270" s="278" t="str">
        <f>IF(ISBLANK(INDEX('Policy Characteristics'!D:D,MATCH($C270,'Policy Characteristics'!$C:$C,0))),"",INDEX('Policy Characteristics'!D:D,MATCH($C270,'Policy Characteristics'!$C:$C,0)))</f>
        <v>Electricity Imports and Exports</v>
      </c>
      <c r="K270" s="277" t="str">
        <f>IF(ISBLANK(INDEX('Policy Characteristics'!E:E,MATCH($C270,'Policy Characteristics'!$C:$C,0))),"",INDEX('Policy Characteristics'!E:E,MATCH($C270,'Policy Characteristics'!$C:$C,0)))</f>
        <v>elec change imports</v>
      </c>
      <c r="L270" s="285">
        <f>IF(ISBLANK(INDEX('Policy Characteristics'!F:F,MATCH($C270,'Policy Characteristics'!$C:$C,0))),"",INDEX('Policy Characteristics'!F:F,MATCH($C270,'Policy Characteristics'!$C:$C,0)))</f>
        <v>-0.5</v>
      </c>
      <c r="M270" s="285">
        <f>IF(ISBLANK(INDEX('Policy Characteristics'!G:G,MATCH($C270,'Policy Characteristics'!$C:$C,0))),"",INDEX('Policy Characteristics'!G:G,MATCH($C270,'Policy Characteristics'!$C:$C,0)))</f>
        <v>1</v>
      </c>
      <c r="N270" s="285">
        <f>IF(ISBLANK(INDEX('Policy Characteristics'!H:H,MATCH($C270,'Policy Characteristics'!$C:$C,0))),"",INDEX('Policy Characteristics'!H:H,MATCH($C270,'Policy Characteristics'!$C:$C,0)))</f>
        <v>0.02</v>
      </c>
      <c r="O270" s="277" t="str">
        <f>IF(ISBLANK(INDEX('Policy Characteristics'!I:I,MATCH($C270,'Policy Characteristics'!$C:$C,0))),"",INDEX('Policy Characteristics'!I:I,MATCH($C270,'Policy Characteristics'!$C:$C,0)))</f>
        <v>% change in imports</v>
      </c>
      <c r="P270" s="2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7" t="str">
        <f>IF(ISBLANK(INDEX('Policy Characteristics'!K:K,MATCH($C270,'Policy Characteristics'!$C:$C,0))),"",INDEX('Policy Characteristics'!K:K,MATCH($C270,'Policy Characteristics'!$C:$C,0)))</f>
        <v>electricity-sector-main.html#elec-imports</v>
      </c>
      <c r="R270" s="277" t="str">
        <f>IF(ISBLANK(INDEX('Policy Characteristics'!L:L,MATCH($C270,'Policy Characteristics'!$C:$C,0))),"",INDEX('Policy Characteristics'!L:L,MATCH($C270,'Policy Characteristics'!$C:$C,0)))</f>
        <v>electricity-imports-exports.html</v>
      </c>
    </row>
    <row r="271" spans="1:18" s="2"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Change Electricity Imports</v>
      </c>
      <c r="C271" s="277" t="str">
        <f t="shared" si="18"/>
        <v>Percent Change in Electricity Imports</v>
      </c>
      <c r="D271" s="6" t="s">
        <v>323</v>
      </c>
      <c r="E271" s="47"/>
      <c r="F271" s="6" t="s">
        <v>325</v>
      </c>
      <c r="G271" s="6"/>
      <c r="H271" s="49">
        <v>535</v>
      </c>
      <c r="I271" s="348" t="s">
        <v>45</v>
      </c>
      <c r="J271" s="278" t="str">
        <f>IF(ISBLANK(INDEX('Policy Characteristics'!D:D,MATCH($C271,'Policy Characteristics'!$C:$C,0))),"",INDEX('Policy Characteristics'!D:D,MATCH($C271,'Policy Characteristics'!$C:$C,0)))</f>
        <v>Electricity Imports and Exports</v>
      </c>
      <c r="K271" s="277" t="str">
        <f>IF(ISBLANK(INDEX('Policy Characteristics'!E:E,MATCH($C271,'Policy Characteristics'!$C:$C,0))),"",INDEX('Policy Characteristics'!E:E,MATCH($C271,'Policy Characteristics'!$C:$C,0)))</f>
        <v>elec change imports</v>
      </c>
      <c r="L271" s="285">
        <f>IF(ISBLANK(INDEX('Policy Characteristics'!F:F,MATCH($C271,'Policy Characteristics'!$C:$C,0))),"",INDEX('Policy Characteristics'!F:F,MATCH($C271,'Policy Characteristics'!$C:$C,0)))</f>
        <v>-0.5</v>
      </c>
      <c r="M271" s="285">
        <f>IF(ISBLANK(INDEX('Policy Characteristics'!G:G,MATCH($C271,'Policy Characteristics'!$C:$C,0))),"",INDEX('Policy Characteristics'!G:G,MATCH($C271,'Policy Characteristics'!$C:$C,0)))</f>
        <v>1</v>
      </c>
      <c r="N271" s="285">
        <f>IF(ISBLANK(INDEX('Policy Characteristics'!H:H,MATCH($C271,'Policy Characteristics'!$C:$C,0))),"",INDEX('Policy Characteristics'!H:H,MATCH($C271,'Policy Characteristics'!$C:$C,0)))</f>
        <v>0.02</v>
      </c>
      <c r="O271" s="277" t="str">
        <f>IF(ISBLANK(INDEX('Policy Characteristics'!I:I,MATCH($C271,'Policy Characteristics'!$C:$C,0))),"",INDEX('Policy Characteristics'!I:I,MATCH($C271,'Policy Characteristics'!$C:$C,0)))</f>
        <v>% change in imports</v>
      </c>
      <c r="P271" s="2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7" t="str">
        <f>IF(ISBLANK(INDEX('Policy Characteristics'!K:K,MATCH($C271,'Policy Characteristics'!$C:$C,0))),"",INDEX('Policy Characteristics'!K:K,MATCH($C271,'Policy Characteristics'!$C:$C,0)))</f>
        <v>electricity-sector-main.html#elec-imports</v>
      </c>
      <c r="R271" s="277" t="str">
        <f>IF(ISBLANK(INDEX('Policy Characteristics'!L:L,MATCH($C271,'Policy Characteristics'!$C:$C,0))),"",INDEX('Policy Characteristics'!L:L,MATCH($C271,'Policy Characteristics'!$C:$C,0)))</f>
        <v>electricity-imports-exports.html</v>
      </c>
    </row>
    <row r="272" spans="1:18" s="2"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Change Electricity Imports</v>
      </c>
      <c r="C272" s="277" t="str">
        <f t="shared" si="18"/>
        <v>Percent Change in Electricity Imports</v>
      </c>
      <c r="D272" s="6" t="s">
        <v>459</v>
      </c>
      <c r="E272" s="47"/>
      <c r="F272" s="6" t="s">
        <v>458</v>
      </c>
      <c r="G272" s="6"/>
      <c r="H272" s="49">
        <v>536</v>
      </c>
      <c r="I272" s="348" t="s">
        <v>45</v>
      </c>
      <c r="J272" s="278" t="str">
        <f>IF(ISBLANK(INDEX('Policy Characteristics'!D:D,MATCH($C272,'Policy Characteristics'!$C:$C,0))),"",INDEX('Policy Characteristics'!D:D,MATCH($C272,'Policy Characteristics'!$C:$C,0)))</f>
        <v>Electricity Imports and Exports</v>
      </c>
      <c r="K272" s="277" t="str">
        <f>IF(ISBLANK(INDEX('Policy Characteristics'!E:E,MATCH($C272,'Policy Characteristics'!$C:$C,0))),"",INDEX('Policy Characteristics'!E:E,MATCH($C272,'Policy Characteristics'!$C:$C,0)))</f>
        <v>elec change imports</v>
      </c>
      <c r="L272" s="285">
        <f>IF(ISBLANK(INDEX('Policy Characteristics'!F:F,MATCH($C272,'Policy Characteristics'!$C:$C,0))),"",INDEX('Policy Characteristics'!F:F,MATCH($C272,'Policy Characteristics'!$C:$C,0)))</f>
        <v>-0.5</v>
      </c>
      <c r="M272" s="285">
        <f>IF(ISBLANK(INDEX('Policy Characteristics'!G:G,MATCH($C272,'Policy Characteristics'!$C:$C,0))),"",INDEX('Policy Characteristics'!G:G,MATCH($C272,'Policy Characteristics'!$C:$C,0)))</f>
        <v>1</v>
      </c>
      <c r="N272" s="285">
        <f>IF(ISBLANK(INDEX('Policy Characteristics'!H:H,MATCH($C272,'Policy Characteristics'!$C:$C,0))),"",INDEX('Policy Characteristics'!H:H,MATCH($C272,'Policy Characteristics'!$C:$C,0)))</f>
        <v>0.02</v>
      </c>
      <c r="O272" s="277" t="str">
        <f>IF(ISBLANK(INDEX('Policy Characteristics'!I:I,MATCH($C272,'Policy Characteristics'!$C:$C,0))),"",INDEX('Policy Characteristics'!I:I,MATCH($C272,'Policy Characteristics'!$C:$C,0)))</f>
        <v>% change in imports</v>
      </c>
      <c r="P272" s="2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7" t="str">
        <f>IF(ISBLANK(INDEX('Policy Characteristics'!K:K,MATCH($C272,'Policy Characteristics'!$C:$C,0))),"",INDEX('Policy Characteristics'!K:K,MATCH($C272,'Policy Characteristics'!$C:$C,0)))</f>
        <v>electricity-sector-main.html#elec-imports</v>
      </c>
      <c r="R272" s="277" t="str">
        <f>IF(ISBLANK(INDEX('Policy Characteristics'!L:L,MATCH($C272,'Policy Characteristics'!$C:$C,0))),"",INDEX('Policy Characteristics'!L:L,MATCH($C272,'Policy Characteristics'!$C:$C,0)))</f>
        <v>electricity-imports-exports.html</v>
      </c>
    </row>
    <row r="273" spans="1:18" s="2"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Change Electricity Imports</v>
      </c>
      <c r="C273" s="277" t="str">
        <f t="shared" si="18"/>
        <v>Percent Change in Electricity Imports</v>
      </c>
      <c r="D273" s="6" t="s">
        <v>468</v>
      </c>
      <c r="E273" s="47"/>
      <c r="F273" s="6" t="s">
        <v>469</v>
      </c>
      <c r="G273" s="6"/>
      <c r="H273" s="49">
        <v>537</v>
      </c>
      <c r="I273" s="348" t="s">
        <v>45</v>
      </c>
      <c r="J273" s="278" t="str">
        <f>IF(ISBLANK(INDEX('Policy Characteristics'!D:D,MATCH($C273,'Policy Characteristics'!$C:$C,0))),"",INDEX('Policy Characteristics'!D:D,MATCH($C273,'Policy Characteristics'!$C:$C,0)))</f>
        <v>Electricity Imports and Exports</v>
      </c>
      <c r="K273" s="277" t="str">
        <f>IF(ISBLANK(INDEX('Policy Characteristics'!E:E,MATCH($C273,'Policy Characteristics'!$C:$C,0))),"",INDEX('Policy Characteristics'!E:E,MATCH($C273,'Policy Characteristics'!$C:$C,0)))</f>
        <v>elec change imports</v>
      </c>
      <c r="L273" s="285">
        <f>IF(ISBLANK(INDEX('Policy Characteristics'!F:F,MATCH($C273,'Policy Characteristics'!$C:$C,0))),"",INDEX('Policy Characteristics'!F:F,MATCH($C273,'Policy Characteristics'!$C:$C,0)))</f>
        <v>-0.5</v>
      </c>
      <c r="M273" s="285">
        <f>IF(ISBLANK(INDEX('Policy Characteristics'!G:G,MATCH($C273,'Policy Characteristics'!$C:$C,0))),"",INDEX('Policy Characteristics'!G:G,MATCH($C273,'Policy Characteristics'!$C:$C,0)))</f>
        <v>1</v>
      </c>
      <c r="N273" s="285">
        <f>IF(ISBLANK(INDEX('Policy Characteristics'!H:H,MATCH($C273,'Policy Characteristics'!$C:$C,0))),"",INDEX('Policy Characteristics'!H:H,MATCH($C273,'Policy Characteristics'!$C:$C,0)))</f>
        <v>0.02</v>
      </c>
      <c r="O273" s="277" t="str">
        <f>IF(ISBLANK(INDEX('Policy Characteristics'!I:I,MATCH($C273,'Policy Characteristics'!$C:$C,0))),"",INDEX('Policy Characteristics'!I:I,MATCH($C273,'Policy Characteristics'!$C:$C,0)))</f>
        <v>% change in imports</v>
      </c>
      <c r="P273" s="2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7" t="str">
        <f>IF(ISBLANK(INDEX('Policy Characteristics'!K:K,MATCH($C273,'Policy Characteristics'!$C:$C,0))),"",INDEX('Policy Characteristics'!K:K,MATCH($C273,'Policy Characteristics'!$C:$C,0)))</f>
        <v>electricity-sector-main.html#elec-imports</v>
      </c>
      <c r="R273" s="277" t="str">
        <f>IF(ISBLANK(INDEX('Policy Characteristics'!L:L,MATCH($C273,'Policy Characteristics'!$C:$C,0))),"",INDEX('Policy Characteristics'!L:L,MATCH($C273,'Policy Characteristics'!$C:$C,0)))</f>
        <v>electricity-imports-exports.html</v>
      </c>
    </row>
    <row r="274" spans="1:18" s="2"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Change Electricity Imports</v>
      </c>
      <c r="C274" s="277" t="str">
        <f t="shared" si="18"/>
        <v>Percent Change in Electricity Imports</v>
      </c>
      <c r="D274" s="6" t="s">
        <v>2781</v>
      </c>
      <c r="E274" s="47"/>
      <c r="F274" s="6" t="s">
        <v>2494</v>
      </c>
      <c r="G274" s="6"/>
      <c r="H274" s="49">
        <v>538</v>
      </c>
      <c r="I274" s="348" t="s">
        <v>45</v>
      </c>
      <c r="J274" s="278" t="str">
        <f>IF(ISBLANK(INDEX('Policy Characteristics'!D:D,MATCH($C274,'Policy Characteristics'!$C:$C,0))),"",INDEX('Policy Characteristics'!D:D,MATCH($C274,'Policy Characteristics'!$C:$C,0)))</f>
        <v>Electricity Imports and Exports</v>
      </c>
      <c r="K274" s="277" t="str">
        <f>IF(ISBLANK(INDEX('Policy Characteristics'!E:E,MATCH($C274,'Policy Characteristics'!$C:$C,0))),"",INDEX('Policy Characteristics'!E:E,MATCH($C274,'Policy Characteristics'!$C:$C,0)))</f>
        <v>elec change imports</v>
      </c>
      <c r="L274" s="285">
        <f>IF(ISBLANK(INDEX('Policy Characteristics'!F:F,MATCH($C274,'Policy Characteristics'!$C:$C,0))),"",INDEX('Policy Characteristics'!F:F,MATCH($C274,'Policy Characteristics'!$C:$C,0)))</f>
        <v>-0.5</v>
      </c>
      <c r="M274" s="285">
        <f>IF(ISBLANK(INDEX('Policy Characteristics'!G:G,MATCH($C274,'Policy Characteristics'!$C:$C,0))),"",INDEX('Policy Characteristics'!G:G,MATCH($C274,'Policy Characteristics'!$C:$C,0)))</f>
        <v>1</v>
      </c>
      <c r="N274" s="285">
        <f>IF(ISBLANK(INDEX('Policy Characteristics'!H:H,MATCH($C274,'Policy Characteristics'!$C:$C,0))),"",INDEX('Policy Characteristics'!H:H,MATCH($C274,'Policy Characteristics'!$C:$C,0)))</f>
        <v>0.02</v>
      </c>
      <c r="O274" s="277" t="str">
        <f>IF(ISBLANK(INDEX('Policy Characteristics'!I:I,MATCH($C274,'Policy Characteristics'!$C:$C,0))),"",INDEX('Policy Characteristics'!I:I,MATCH($C274,'Policy Characteristics'!$C:$C,0)))</f>
        <v>% change in imports</v>
      </c>
      <c r="P274" s="2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7" t="str">
        <f>IF(ISBLANK(INDEX('Policy Characteristics'!K:K,MATCH($C274,'Policy Characteristics'!$C:$C,0))),"",INDEX('Policy Characteristics'!K:K,MATCH($C274,'Policy Characteristics'!$C:$C,0)))</f>
        <v>electricity-sector-main.html#elec-imports</v>
      </c>
      <c r="R274" s="277" t="str">
        <f>IF(ISBLANK(INDEX('Policy Characteristics'!L:L,MATCH($C274,'Policy Characteristics'!$C:$C,0))),"",INDEX('Policy Characteristics'!L:L,MATCH($C274,'Policy Characteristics'!$C:$C,0)))</f>
        <v>electricity-imports-exports.html</v>
      </c>
    </row>
    <row r="275" spans="1:18" s="2"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Change Electricity Imports</v>
      </c>
      <c r="C275" s="277" t="str">
        <f t="shared" si="18"/>
        <v>Percent Change in Electricity Imports</v>
      </c>
      <c r="D275" s="6" t="s">
        <v>2782</v>
      </c>
      <c r="E275" s="47"/>
      <c r="F275" s="6" t="s">
        <v>2619</v>
      </c>
      <c r="G275" s="6"/>
      <c r="H275" s="49">
        <v>539</v>
      </c>
      <c r="I275" s="348" t="s">
        <v>45</v>
      </c>
      <c r="J275" s="278" t="str">
        <f>IF(ISBLANK(INDEX('Policy Characteristics'!D:D,MATCH($C275,'Policy Characteristics'!$C:$C,0))),"",INDEX('Policy Characteristics'!D:D,MATCH($C275,'Policy Characteristics'!$C:$C,0)))</f>
        <v>Electricity Imports and Exports</v>
      </c>
      <c r="K275" s="277" t="str">
        <f>IF(ISBLANK(INDEX('Policy Characteristics'!E:E,MATCH($C275,'Policy Characteristics'!$C:$C,0))),"",INDEX('Policy Characteristics'!E:E,MATCH($C275,'Policy Characteristics'!$C:$C,0)))</f>
        <v>elec change imports</v>
      </c>
      <c r="L275" s="285">
        <f>IF(ISBLANK(INDEX('Policy Characteristics'!F:F,MATCH($C275,'Policy Characteristics'!$C:$C,0))),"",INDEX('Policy Characteristics'!F:F,MATCH($C275,'Policy Characteristics'!$C:$C,0)))</f>
        <v>-0.5</v>
      </c>
      <c r="M275" s="285">
        <f>IF(ISBLANK(INDEX('Policy Characteristics'!G:G,MATCH($C275,'Policy Characteristics'!$C:$C,0))),"",INDEX('Policy Characteristics'!G:G,MATCH($C275,'Policy Characteristics'!$C:$C,0)))</f>
        <v>1</v>
      </c>
      <c r="N275" s="285">
        <f>IF(ISBLANK(INDEX('Policy Characteristics'!H:H,MATCH($C275,'Policy Characteristics'!$C:$C,0))),"",INDEX('Policy Characteristics'!H:H,MATCH($C275,'Policy Characteristics'!$C:$C,0)))</f>
        <v>0.02</v>
      </c>
      <c r="O275" s="277" t="str">
        <f>IF(ISBLANK(INDEX('Policy Characteristics'!I:I,MATCH($C275,'Policy Characteristics'!$C:$C,0))),"",INDEX('Policy Characteristics'!I:I,MATCH($C275,'Policy Characteristics'!$C:$C,0)))</f>
        <v>% change in imports</v>
      </c>
      <c r="P275" s="2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7" t="str">
        <f>IF(ISBLANK(INDEX('Policy Characteristics'!K:K,MATCH($C275,'Policy Characteristics'!$C:$C,0))),"",INDEX('Policy Characteristics'!K:K,MATCH($C275,'Policy Characteristics'!$C:$C,0)))</f>
        <v>electricity-sector-main.html#elec-imports</v>
      </c>
      <c r="R275" s="277" t="str">
        <f>IF(ISBLANK(INDEX('Policy Characteristics'!L:L,MATCH($C275,'Policy Characteristics'!$C:$C,0))),"",INDEX('Policy Characteristics'!L:L,MATCH($C275,'Policy Characteristics'!$C:$C,0)))</f>
        <v>electricity-imports-exports.html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Change Electricity Imports</v>
      </c>
      <c r="C276" s="277" t="str">
        <f t="shared" si="18"/>
        <v>Percent Change in Electricity Imports</v>
      </c>
      <c r="D276" s="6" t="s">
        <v>2783</v>
      </c>
      <c r="E276" s="47"/>
      <c r="F276" s="6" t="s">
        <v>2496</v>
      </c>
      <c r="G276" s="6"/>
      <c r="H276" s="49">
        <v>540</v>
      </c>
      <c r="I276" s="348" t="s">
        <v>45</v>
      </c>
      <c r="J276" s="278" t="str">
        <f>IF(ISBLANK(INDEX('Policy Characteristics'!D:D,MATCH($C276,'Policy Characteristics'!$C:$C,0))),"",INDEX('Policy Characteristics'!D:D,MATCH($C276,'Policy Characteristics'!$C:$C,0)))</f>
        <v>Electricity Imports and Exports</v>
      </c>
      <c r="K276" s="277" t="str">
        <f>IF(ISBLANK(INDEX('Policy Characteristics'!E:E,MATCH($C276,'Policy Characteristics'!$C:$C,0))),"",INDEX('Policy Characteristics'!E:E,MATCH($C276,'Policy Characteristics'!$C:$C,0)))</f>
        <v>elec change imports</v>
      </c>
      <c r="L276" s="285">
        <f>IF(ISBLANK(INDEX('Policy Characteristics'!F:F,MATCH($C276,'Policy Characteristics'!$C:$C,0))),"",INDEX('Policy Characteristics'!F:F,MATCH($C276,'Policy Characteristics'!$C:$C,0)))</f>
        <v>-0.5</v>
      </c>
      <c r="M276" s="285">
        <f>IF(ISBLANK(INDEX('Policy Characteristics'!G:G,MATCH($C276,'Policy Characteristics'!$C:$C,0))),"",INDEX('Policy Characteristics'!G:G,MATCH($C276,'Policy Characteristics'!$C:$C,0)))</f>
        <v>1</v>
      </c>
      <c r="N276" s="285">
        <f>IF(ISBLANK(INDEX('Policy Characteristics'!H:H,MATCH($C276,'Policy Characteristics'!$C:$C,0))),"",INDEX('Policy Characteristics'!H:H,MATCH($C276,'Policy Characteristics'!$C:$C,0)))</f>
        <v>0.02</v>
      </c>
      <c r="O276" s="277" t="str">
        <f>IF(ISBLANK(INDEX('Policy Characteristics'!I:I,MATCH($C276,'Policy Characteristics'!$C:$C,0))),"",INDEX('Policy Characteristics'!I:I,MATCH($C276,'Policy Characteristics'!$C:$C,0)))</f>
        <v>% change in imports</v>
      </c>
      <c r="P276" s="2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7" t="str">
        <f>IF(ISBLANK(INDEX('Policy Characteristics'!K:K,MATCH($C276,'Policy Characteristics'!$C:$C,0))),"",INDEX('Policy Characteristics'!K:K,MATCH($C276,'Policy Characteristics'!$C:$C,0)))</f>
        <v>electricity-sector-main.html#elec-imports</v>
      </c>
      <c r="R276" s="277" t="str">
        <f>IF(ISBLANK(INDEX('Policy Characteristics'!L:L,MATCH($C276,'Policy Characteristics'!$C:$C,0))),"",INDEX('Policy Characteristics'!L:L,MATCH($C276,'Policy Characteristics'!$C:$C,0)))</f>
        <v>electricity-imports-exports.html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Change Electricity Imports</v>
      </c>
      <c r="C277" s="277" t="str">
        <f t="shared" si="18"/>
        <v>Percent Change in Electricity Imports</v>
      </c>
      <c r="D277" s="6" t="s">
        <v>3607</v>
      </c>
      <c r="E277" s="47"/>
      <c r="F277" s="6" t="s">
        <v>3615</v>
      </c>
      <c r="G277" s="6"/>
      <c r="H277" s="49">
        <v>1754</v>
      </c>
      <c r="I277" s="348" t="s">
        <v>45</v>
      </c>
      <c r="J277" s="278" t="str">
        <f>IF(ISBLANK(INDEX('Policy Characteristics'!D:D,MATCH($C277,'Policy Characteristics'!$C:$C,0))),"",INDEX('Policy Characteristics'!D:D,MATCH($C277,'Policy Characteristics'!$C:$C,0)))</f>
        <v>Electricity Imports and Exports</v>
      </c>
      <c r="K277" s="277" t="str">
        <f>IF(ISBLANK(INDEX('Policy Characteristics'!E:E,MATCH($C277,'Policy Characteristics'!$C:$C,0))),"",INDEX('Policy Characteristics'!E:E,MATCH($C277,'Policy Characteristics'!$C:$C,0)))</f>
        <v>elec change imports</v>
      </c>
      <c r="L277" s="285">
        <f>IF(ISBLANK(INDEX('Policy Characteristics'!F:F,MATCH($C277,'Policy Characteristics'!$C:$C,0))),"",INDEX('Policy Characteristics'!F:F,MATCH($C277,'Policy Characteristics'!$C:$C,0)))</f>
        <v>-0.5</v>
      </c>
      <c r="M277" s="285">
        <f>IF(ISBLANK(INDEX('Policy Characteristics'!G:G,MATCH($C277,'Policy Characteristics'!$C:$C,0))),"",INDEX('Policy Characteristics'!G:G,MATCH($C277,'Policy Characteristics'!$C:$C,0)))</f>
        <v>1</v>
      </c>
      <c r="N277" s="285">
        <f>IF(ISBLANK(INDEX('Policy Characteristics'!H:H,MATCH($C277,'Policy Characteristics'!$C:$C,0))),"",INDEX('Policy Characteristics'!H:H,MATCH($C277,'Policy Characteristics'!$C:$C,0)))</f>
        <v>0.02</v>
      </c>
      <c r="O277" s="277" t="str">
        <f>IF(ISBLANK(INDEX('Policy Characteristics'!I:I,MATCH($C277,'Policy Characteristics'!$C:$C,0))),"",INDEX('Policy Characteristics'!I:I,MATCH($C277,'Policy Characteristics'!$C:$C,0)))</f>
        <v>% change in imports</v>
      </c>
      <c r="P277" s="2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7" t="str">
        <f>IF(ISBLANK(INDEX('Policy Characteristics'!K:K,MATCH($C277,'Policy Characteristics'!$C:$C,0))),"",INDEX('Policy Characteristics'!K:K,MATCH($C277,'Policy Characteristics'!$C:$C,0)))</f>
        <v>electricity-sector-main.html#elec-imports</v>
      </c>
      <c r="R277" s="277" t="str">
        <f>IF(ISBLANK(INDEX('Policy Characteristics'!L:L,MATCH($C277,'Policy Characteristics'!$C:$C,0))),"",INDEX('Policy Characteristics'!L:L,MATCH($C277,'Policy Characteristics'!$C:$C,0)))</f>
        <v>electricity-imports-exports.html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Change Electricity Imports</v>
      </c>
      <c r="C278" s="277" t="str">
        <f t="shared" si="18"/>
        <v>Percent Change in Electricity Imports</v>
      </c>
      <c r="D278" s="6" t="s">
        <v>3610</v>
      </c>
      <c r="E278" s="47"/>
      <c r="F278" s="6" t="s">
        <v>3616</v>
      </c>
      <c r="G278" s="6"/>
      <c r="H278" s="49">
        <v>1755</v>
      </c>
      <c r="I278" s="348" t="s">
        <v>45</v>
      </c>
      <c r="J278" s="278" t="str">
        <f>IF(ISBLANK(INDEX('Policy Characteristics'!D:D,MATCH($C278,'Policy Characteristics'!$C:$C,0))),"",INDEX('Policy Characteristics'!D:D,MATCH($C278,'Policy Characteristics'!$C:$C,0)))</f>
        <v>Electricity Imports and Exports</v>
      </c>
      <c r="K278" s="277" t="str">
        <f>IF(ISBLANK(INDEX('Policy Characteristics'!E:E,MATCH($C278,'Policy Characteristics'!$C:$C,0))),"",INDEX('Policy Characteristics'!E:E,MATCH($C278,'Policy Characteristics'!$C:$C,0)))</f>
        <v>elec change imports</v>
      </c>
      <c r="L278" s="285">
        <f>IF(ISBLANK(INDEX('Policy Characteristics'!F:F,MATCH($C278,'Policy Characteristics'!$C:$C,0))),"",INDEX('Policy Characteristics'!F:F,MATCH($C278,'Policy Characteristics'!$C:$C,0)))</f>
        <v>-0.5</v>
      </c>
      <c r="M278" s="285">
        <f>IF(ISBLANK(INDEX('Policy Characteristics'!G:G,MATCH($C278,'Policy Characteristics'!$C:$C,0))),"",INDEX('Policy Characteristics'!G:G,MATCH($C278,'Policy Characteristics'!$C:$C,0)))</f>
        <v>1</v>
      </c>
      <c r="N278" s="285">
        <f>IF(ISBLANK(INDEX('Policy Characteristics'!H:H,MATCH($C278,'Policy Characteristics'!$C:$C,0))),"",INDEX('Policy Characteristics'!H:H,MATCH($C278,'Policy Characteristics'!$C:$C,0)))</f>
        <v>0.02</v>
      </c>
      <c r="O278" s="277" t="str">
        <f>IF(ISBLANK(INDEX('Policy Characteristics'!I:I,MATCH($C278,'Policy Characteristics'!$C:$C,0))),"",INDEX('Policy Characteristics'!I:I,MATCH($C278,'Policy Characteristics'!$C:$C,0)))</f>
        <v>% change in imports</v>
      </c>
      <c r="P278" s="2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7" t="str">
        <f>IF(ISBLANK(INDEX('Policy Characteristics'!K:K,MATCH($C278,'Policy Characteristics'!$C:$C,0))),"",INDEX('Policy Characteristics'!K:K,MATCH($C278,'Policy Characteristics'!$C:$C,0)))</f>
        <v>electricity-sector-main.html#elec-imports</v>
      </c>
      <c r="R278" s="277" t="str">
        <f>IF(ISBLANK(INDEX('Policy Characteristics'!L:L,MATCH($C278,'Policy Characteristics'!$C:$C,0))),"",INDEX('Policy Characteristics'!L:L,MATCH($C278,'Policy Characteristics'!$C:$C,0)))</f>
        <v>electricity-imports-exports.html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Change Electricity Imports</v>
      </c>
      <c r="C279" s="277" t="str">
        <f t="shared" si="18"/>
        <v>Percent Change in Electricity Imports</v>
      </c>
      <c r="D279" s="6" t="s">
        <v>3611</v>
      </c>
      <c r="E279" s="47"/>
      <c r="F279" s="6" t="s">
        <v>3617</v>
      </c>
      <c r="G279" s="6"/>
      <c r="H279" s="49">
        <v>1756</v>
      </c>
      <c r="I279" s="348" t="s">
        <v>45</v>
      </c>
      <c r="J279" s="278" t="str">
        <f>IF(ISBLANK(INDEX('Policy Characteristics'!D:D,MATCH($C279,'Policy Characteristics'!$C:$C,0))),"",INDEX('Policy Characteristics'!D:D,MATCH($C279,'Policy Characteristics'!$C:$C,0)))</f>
        <v>Electricity Imports and Exports</v>
      </c>
      <c r="K279" s="277" t="str">
        <f>IF(ISBLANK(INDEX('Policy Characteristics'!E:E,MATCH($C279,'Policy Characteristics'!$C:$C,0))),"",INDEX('Policy Characteristics'!E:E,MATCH($C279,'Policy Characteristics'!$C:$C,0)))</f>
        <v>elec change imports</v>
      </c>
      <c r="L279" s="285">
        <f>IF(ISBLANK(INDEX('Policy Characteristics'!F:F,MATCH($C279,'Policy Characteristics'!$C:$C,0))),"",INDEX('Policy Characteristics'!F:F,MATCH($C279,'Policy Characteristics'!$C:$C,0)))</f>
        <v>-0.5</v>
      </c>
      <c r="M279" s="285">
        <f>IF(ISBLANK(INDEX('Policy Characteristics'!G:G,MATCH($C279,'Policy Characteristics'!$C:$C,0))),"",INDEX('Policy Characteristics'!G:G,MATCH($C279,'Policy Characteristics'!$C:$C,0)))</f>
        <v>1</v>
      </c>
      <c r="N279" s="285">
        <f>IF(ISBLANK(INDEX('Policy Characteristics'!H:H,MATCH($C279,'Policy Characteristics'!$C:$C,0))),"",INDEX('Policy Characteristics'!H:H,MATCH($C279,'Policy Characteristics'!$C:$C,0)))</f>
        <v>0.02</v>
      </c>
      <c r="O279" s="277" t="str">
        <f>IF(ISBLANK(INDEX('Policy Characteristics'!I:I,MATCH($C279,'Policy Characteristics'!$C:$C,0))),"",INDEX('Policy Characteristics'!I:I,MATCH($C279,'Policy Characteristics'!$C:$C,0)))</f>
        <v>% change in imports</v>
      </c>
      <c r="P279" s="2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7" t="str">
        <f>IF(ISBLANK(INDEX('Policy Characteristics'!K:K,MATCH($C279,'Policy Characteristics'!$C:$C,0))),"",INDEX('Policy Characteristics'!K:K,MATCH($C279,'Policy Characteristics'!$C:$C,0)))</f>
        <v>electricity-sector-main.html#elec-imports</v>
      </c>
      <c r="R279" s="277" t="str">
        <f>IF(ISBLANK(INDEX('Policy Characteristics'!L:L,MATCH($C279,'Policy Characteristics'!$C:$C,0))),"",INDEX('Policy Characteristics'!L:L,MATCH($C279,'Policy Characteristics'!$C:$C,0)))</f>
        <v>electricity-imports-exports.html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Change Electricity Imports</v>
      </c>
      <c r="C280" s="277" t="str">
        <f t="shared" si="18"/>
        <v>Percent Change in Electricity Imports</v>
      </c>
      <c r="D280" s="6" t="s">
        <v>3612</v>
      </c>
      <c r="E280" s="47"/>
      <c r="F280" s="6" t="s">
        <v>3618</v>
      </c>
      <c r="G280" s="6"/>
      <c r="H280" s="49">
        <v>1757</v>
      </c>
      <c r="I280" s="348" t="s">
        <v>45</v>
      </c>
      <c r="J280" s="278" t="str">
        <f>IF(ISBLANK(INDEX('Policy Characteristics'!D:D,MATCH($C280,'Policy Characteristics'!$C:$C,0))),"",INDEX('Policy Characteristics'!D:D,MATCH($C280,'Policy Characteristics'!$C:$C,0)))</f>
        <v>Electricity Imports and Exports</v>
      </c>
      <c r="K280" s="277" t="str">
        <f>IF(ISBLANK(INDEX('Policy Characteristics'!E:E,MATCH($C280,'Policy Characteristics'!$C:$C,0))),"",INDEX('Policy Characteristics'!E:E,MATCH($C280,'Policy Characteristics'!$C:$C,0)))</f>
        <v>elec change imports</v>
      </c>
      <c r="L280" s="285">
        <f>IF(ISBLANK(INDEX('Policy Characteristics'!F:F,MATCH($C280,'Policy Characteristics'!$C:$C,0))),"",INDEX('Policy Characteristics'!F:F,MATCH($C280,'Policy Characteristics'!$C:$C,0)))</f>
        <v>-0.5</v>
      </c>
      <c r="M280" s="285">
        <f>IF(ISBLANK(INDEX('Policy Characteristics'!G:G,MATCH($C280,'Policy Characteristics'!$C:$C,0))),"",INDEX('Policy Characteristics'!G:G,MATCH($C280,'Policy Characteristics'!$C:$C,0)))</f>
        <v>1</v>
      </c>
      <c r="N280" s="285">
        <f>IF(ISBLANK(INDEX('Policy Characteristics'!H:H,MATCH($C280,'Policy Characteristics'!$C:$C,0))),"",INDEX('Policy Characteristics'!H:H,MATCH($C280,'Policy Characteristics'!$C:$C,0)))</f>
        <v>0.02</v>
      </c>
      <c r="O280" s="277" t="str">
        <f>IF(ISBLANK(INDEX('Policy Characteristics'!I:I,MATCH($C280,'Policy Characteristics'!$C:$C,0))),"",INDEX('Policy Characteristics'!I:I,MATCH($C280,'Policy Characteristics'!$C:$C,0)))</f>
        <v>% change in imports</v>
      </c>
      <c r="P280" s="2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7" t="str">
        <f>IF(ISBLANK(INDEX('Policy Characteristics'!K:K,MATCH($C280,'Policy Characteristics'!$C:$C,0))),"",INDEX('Policy Characteristics'!K:K,MATCH($C280,'Policy Characteristics'!$C:$C,0)))</f>
        <v>electricity-sector-main.html#elec-imports</v>
      </c>
      <c r="R280" s="277" t="str">
        <f>IF(ISBLANK(INDEX('Policy Characteristics'!L:L,MATCH($C280,'Policy Characteristics'!$C:$C,0))),"",INDEX('Policy Characteristics'!L:L,MATCH($C280,'Policy Characteristics'!$C:$C,0)))</f>
        <v>electricity-imports-exports.html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Change Electricity Imports</v>
      </c>
      <c r="C281" s="277" t="str">
        <f t="shared" si="18"/>
        <v>Percent Change in Electricity Imports</v>
      </c>
      <c r="D281" s="6" t="s">
        <v>3613</v>
      </c>
      <c r="E281" s="47"/>
      <c r="F281" s="6" t="s">
        <v>3619</v>
      </c>
      <c r="G281" s="6"/>
      <c r="H281" s="49">
        <v>1758</v>
      </c>
      <c r="I281" s="348" t="s">
        <v>45</v>
      </c>
      <c r="J281" s="278" t="str">
        <f>IF(ISBLANK(INDEX('Policy Characteristics'!D:D,MATCH($C281,'Policy Characteristics'!$C:$C,0))),"",INDEX('Policy Characteristics'!D:D,MATCH($C281,'Policy Characteristics'!$C:$C,0)))</f>
        <v>Electricity Imports and Exports</v>
      </c>
      <c r="K281" s="277" t="str">
        <f>IF(ISBLANK(INDEX('Policy Characteristics'!E:E,MATCH($C281,'Policy Characteristics'!$C:$C,0))),"",INDEX('Policy Characteristics'!E:E,MATCH($C281,'Policy Characteristics'!$C:$C,0)))</f>
        <v>elec change imports</v>
      </c>
      <c r="L281" s="285">
        <f>IF(ISBLANK(INDEX('Policy Characteristics'!F:F,MATCH($C281,'Policy Characteristics'!$C:$C,0))),"",INDEX('Policy Characteristics'!F:F,MATCH($C281,'Policy Characteristics'!$C:$C,0)))</f>
        <v>-0.5</v>
      </c>
      <c r="M281" s="285">
        <f>IF(ISBLANK(INDEX('Policy Characteristics'!G:G,MATCH($C281,'Policy Characteristics'!$C:$C,0))),"",INDEX('Policy Characteristics'!G:G,MATCH($C281,'Policy Characteristics'!$C:$C,0)))</f>
        <v>1</v>
      </c>
      <c r="N281" s="285">
        <f>IF(ISBLANK(INDEX('Policy Characteristics'!H:H,MATCH($C281,'Policy Characteristics'!$C:$C,0))),"",INDEX('Policy Characteristics'!H:H,MATCH($C281,'Policy Characteristics'!$C:$C,0)))</f>
        <v>0.02</v>
      </c>
      <c r="O281" s="277" t="str">
        <f>IF(ISBLANK(INDEX('Policy Characteristics'!I:I,MATCH($C281,'Policy Characteristics'!$C:$C,0))),"",INDEX('Policy Characteristics'!I:I,MATCH($C281,'Policy Characteristics'!$C:$C,0)))</f>
        <v>% change in imports</v>
      </c>
      <c r="P281" s="2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7" t="str">
        <f>IF(ISBLANK(INDEX('Policy Characteristics'!K:K,MATCH($C281,'Policy Characteristics'!$C:$C,0))),"",INDEX('Policy Characteristics'!K:K,MATCH($C281,'Policy Characteristics'!$C:$C,0)))</f>
        <v>electricity-sector-main.html#elec-imports</v>
      </c>
      <c r="R281" s="277" t="str">
        <f>IF(ISBLANK(INDEX('Policy Characteristics'!L:L,MATCH($C281,'Policy Characteristics'!$C:$C,0))),"",INDEX('Policy Characteristics'!L:L,MATCH($C281,'Policy Characteristics'!$C:$C,0)))</f>
        <v>electricity-imports-exports.html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Change Electricity Imports</v>
      </c>
      <c r="C282" s="277" t="str">
        <f t="shared" si="18"/>
        <v>Percent Change in Electricity Imports</v>
      </c>
      <c r="D282" s="6" t="s">
        <v>3614</v>
      </c>
      <c r="E282" s="47"/>
      <c r="F282" s="6" t="s">
        <v>2497</v>
      </c>
      <c r="G282" s="6"/>
      <c r="H282" s="49">
        <v>1759</v>
      </c>
      <c r="I282" s="348" t="s">
        <v>45</v>
      </c>
      <c r="J282" s="278" t="str">
        <f>IF(ISBLANK(INDEX('Policy Characteristics'!D:D,MATCH($C282,'Policy Characteristics'!$C:$C,0))),"",INDEX('Policy Characteristics'!D:D,MATCH($C282,'Policy Characteristics'!$C:$C,0)))</f>
        <v>Electricity Imports and Exports</v>
      </c>
      <c r="K282" s="277" t="str">
        <f>IF(ISBLANK(INDEX('Policy Characteristics'!E:E,MATCH($C282,'Policy Characteristics'!$C:$C,0))),"",INDEX('Policy Characteristics'!E:E,MATCH($C282,'Policy Characteristics'!$C:$C,0)))</f>
        <v>elec change imports</v>
      </c>
      <c r="L282" s="285">
        <f>IF(ISBLANK(INDEX('Policy Characteristics'!F:F,MATCH($C282,'Policy Characteristics'!$C:$C,0))),"",INDEX('Policy Characteristics'!F:F,MATCH($C282,'Policy Characteristics'!$C:$C,0)))</f>
        <v>-0.5</v>
      </c>
      <c r="M282" s="285">
        <f>IF(ISBLANK(INDEX('Policy Characteristics'!G:G,MATCH($C282,'Policy Characteristics'!$C:$C,0))),"",INDEX('Policy Characteristics'!G:G,MATCH($C282,'Policy Characteristics'!$C:$C,0)))</f>
        <v>1</v>
      </c>
      <c r="N282" s="285">
        <f>IF(ISBLANK(INDEX('Policy Characteristics'!H:H,MATCH($C282,'Policy Characteristics'!$C:$C,0))),"",INDEX('Policy Characteristics'!H:H,MATCH($C282,'Policy Characteristics'!$C:$C,0)))</f>
        <v>0.02</v>
      </c>
      <c r="O282" s="277" t="str">
        <f>IF(ISBLANK(INDEX('Policy Characteristics'!I:I,MATCH($C282,'Policy Characteristics'!$C:$C,0))),"",INDEX('Policy Characteristics'!I:I,MATCH($C282,'Policy Characteristics'!$C:$C,0)))</f>
        <v>% change in imports</v>
      </c>
      <c r="P282" s="2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7" t="str">
        <f>IF(ISBLANK(INDEX('Policy Characteristics'!K:K,MATCH($C282,'Policy Characteristics'!$C:$C,0))),"",INDEX('Policy Characteristics'!K:K,MATCH($C282,'Policy Characteristics'!$C:$C,0)))</f>
        <v>electricity-sector-main.html#elec-imports</v>
      </c>
      <c r="R282" s="277" t="str">
        <f>IF(ISBLANK(INDEX('Policy Characteristics'!L:L,MATCH($C282,'Policy Characteristics'!$C:$C,0))),"",INDEX('Policy Characteristics'!L:L,MATCH($C282,'Policy Characteristics'!$C:$C,0)))</f>
        <v>electricity-imports-exports.html</v>
      </c>
    </row>
    <row r="283" spans="1:18"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Non BAU Guaranteed Dispatch</v>
      </c>
      <c r="C283" t="s">
        <v>315</v>
      </c>
      <c r="D283" s="47"/>
      <c r="E283" s="47"/>
      <c r="F283" s="47"/>
      <c r="G283" s="47"/>
      <c r="H283" s="44">
        <v>619</v>
      </c>
      <c r="I283" s="348" t="s">
        <v>45</v>
      </c>
      <c r="J283" s="278" t="str">
        <f>IF(ISBLANK(INDEX('Policy Characteristics'!D:D,MATCH($C283,'Policy Characteristics'!$C:$C,0))),"",INDEX('Policy Characteristics'!D:D,MATCH($C283,'Policy Characteristics'!$C:$C,0)))</f>
        <v>Non BAU Guaranteed Dispatch</v>
      </c>
      <c r="K283" s="277" t="str">
        <f>IF(ISBLANK(INDEX('Policy Characteristics'!E:E,MATCH($C283,'Policy Characteristics'!$C:$C,0))),"",INDEX('Policy Characteristics'!E:E,MATCH($C283,'Policy Characteristics'!$C:$C,0)))</f>
        <v>elec non BAU guaranteed dispatch</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1</v>
      </c>
      <c r="N283" s="285">
        <f>IF(ISBLANK(INDEX('Policy Characteristics'!H:H,MATCH($C283,'Policy Characteristics'!$C:$C,0))),"",INDEX('Policy Characteristics'!H:H,MATCH($C283,'Policy Characteristics'!$C:$C,0)))</f>
        <v>1</v>
      </c>
      <c r="O283" s="277" t="str">
        <f>IF(ISBLANK(INDEX('Policy Characteristics'!I:I,MATCH($C283,'Policy Characteristics'!$C:$C,0))),"",INDEX('Policy Characteristics'!I:I,MATCH($C283,'Policy Characteristics'!$C:$C,0)))</f>
        <v>on/off</v>
      </c>
      <c r="P283" s="277" t="str">
        <f>IF(ISBLANK(INDEX('Policy Characteristics'!J:J,MATCH($C283,'Policy Characteristics'!$C:$C,0))),"",INDEX('Policy Characteristics'!J:J,MATCH($C283,'Policy Characteristics'!$C:$C,0)))</f>
        <v/>
      </c>
      <c r="Q283" s="277" t="str">
        <f>IF(ISBLANK(INDEX('Policy Characteristics'!K:K,MATCH($C283,'Policy Characteristics'!$C:$C,0))),"",INDEX('Policy Characteristics'!K:K,MATCH($C283,'Policy Characteristics'!$C:$C,0)))</f>
        <v/>
      </c>
      <c r="R283" s="277" t="str">
        <f>IF(ISBLANK(INDEX('Policy Characteristics'!L:L,MATCH($C283,'Policy Characteristics'!$C:$C,0))),"",INDEX('Policy Characteristics'!L:L,MATCH($C283,'Policy Characteristics'!$C:$C,0)))</f>
        <v/>
      </c>
    </row>
    <row r="284" spans="1:18"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Demand Response</v>
      </c>
      <c r="C284" t="s">
        <v>28</v>
      </c>
      <c r="D284" s="47"/>
      <c r="E284" s="47"/>
      <c r="F284" s="47"/>
      <c r="G284" s="47"/>
      <c r="H284" s="44">
        <v>30</v>
      </c>
      <c r="I284" s="348" t="s">
        <v>44</v>
      </c>
      <c r="J284" s="278" t="str">
        <f>IF(ISBLANK(INDEX('Policy Characteristics'!D:D,MATCH($C284,'Policy Characteristics'!$C:$C,0))),"",INDEX('Policy Characteristics'!D:D,MATCH($C284,'Policy Characteristics'!$C:$C,0)))</f>
        <v>Demand Response</v>
      </c>
      <c r="K284" s="277" t="str">
        <f>IF(ISBLANK(INDEX('Policy Characteristics'!E:E,MATCH($C284,'Policy Characteristics'!$C:$C,0))),"",INDEX('Policy Characteristics'!E:E,MATCH($C284,'Policy Characteristics'!$C:$C,0)))</f>
        <v>elec demand response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1</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of potential achieved</v>
      </c>
      <c r="P284" s="277" t="str">
        <f>IF(ISBLANK(INDEX('Policy Characteristics'!J:J,MATCH($C284,'Policy Characteristics'!$C:$C,0))),"",INDEX('Policy Characteristics'!J:J,MATCH($C284,'Policy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84" s="277" t="str">
        <f>IF(ISBLANK(INDEX('Policy Characteristics'!K:K,MATCH($C284,'Policy Characteristics'!$C:$C,0))),"",INDEX('Policy Characteristics'!K:K,MATCH($C284,'Policy Characteristics'!$C:$C,0)))</f>
        <v>electricity-sector-main.html#dr</v>
      </c>
      <c r="R284" s="277" t="str">
        <f>IF(ISBLANK(INDEX('Policy Characteristics'!L:L,MATCH($C284,'Policy Characteristics'!$C:$C,0))),"",INDEX('Policy Characteristics'!L:L,MATCH($C284,'Policy Characteristics'!$C:$C,0)))</f>
        <v>demand-response.html</v>
      </c>
    </row>
    <row r="285" spans="1:18"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Early Retirement of Power Plants</v>
      </c>
      <c r="C285" t="s">
        <v>129</v>
      </c>
      <c r="D285" s="47" t="s">
        <v>462</v>
      </c>
      <c r="E285" s="47"/>
      <c r="F285" s="47" t="s">
        <v>461</v>
      </c>
      <c r="G285" s="47"/>
      <c r="H285" s="44">
        <v>31</v>
      </c>
      <c r="I285" s="348" t="s">
        <v>44</v>
      </c>
      <c r="J285" s="278" t="str">
        <f>IF(ISBLANK(INDEX('Policy Characteristics'!D:D,MATCH($C285,'Policy Characteristics'!$C:$C,0))),"",INDEX('Policy Characteristics'!D:D,MATCH($C285,'Policy Characteristics'!$C:$C,0)))</f>
        <v>Early Retirement of Power Plants</v>
      </c>
      <c r="K285" s="277" t="str">
        <f>IF(ISBLANK(INDEX('Policy Characteristics'!E:E,MATCH($C285,'Policy Characteristics'!$C:$C,0))),"",INDEX('Policy Characteristics'!E:E,MATCH($C285,'Policy Characteristics'!$C:$C,0)))</f>
        <v>elec early retirement</v>
      </c>
      <c r="L285" s="277">
        <f>IF(ISBLANK(INDEX('Policy Characteristics'!F:F,MATCH($C285,'Policy Characteristics'!$C:$C,0))),"",INDEX('Policy Characteristics'!F:F,MATCH($C285,'Policy Characteristics'!$C:$C,0)))</f>
        <v>0</v>
      </c>
      <c r="M285" s="277">
        <f>IF(ISBLANK(INDEX('Policy Characteristics'!G:G,MATCH($C285,'Policy Characteristics'!$C:$C,0))),"",INDEX('Policy Characteristics'!G:G,MATCH($C285,'Policy Characteristics'!$C:$C,0)))</f>
        <v>25000</v>
      </c>
      <c r="N285" s="277">
        <f>IF(ISBLANK(INDEX('Policy Characteristics'!H:H,MATCH($C285,'Policy Characteristics'!$C:$C,0))),"",INDEX('Policy Characteristics'!H:H,MATCH($C285,'Policy Characteristics'!$C:$C,0)))</f>
        <v>500</v>
      </c>
      <c r="O285" s="277" t="str">
        <f>IF(ISBLANK(INDEX('Policy Characteristics'!I:I,MATCH($C285,'Policy Characteristics'!$C:$C,0))),"",INDEX('Policy Characteristics'!I:I,MATCH($C285,'Policy Characteristics'!$C:$C,0)))</f>
        <v>MW/year</v>
      </c>
      <c r="P285" s="277" t="str">
        <f>IF(ISBLANK(INDEX('Policy Characteristics'!J:J,MATCH($C285,'Policy Characteristics'!$C:$C,0))),"",INDEX('Policy Characteristics'!J:J,MATCH($C285,'Policy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5" s="277" t="str">
        <f>IF(ISBLANK(INDEX('Policy Characteristics'!K:K,MATCH($C285,'Policy Characteristics'!$C:$C,0))),"",INDEX('Policy Characteristics'!K:K,MATCH($C285,'Policy Characteristics'!$C:$C,0)))</f>
        <v>electricity-sector-main.html#early-ret</v>
      </c>
      <c r="R285" s="277" t="str">
        <f>IF(ISBLANK(INDEX('Policy Characteristics'!L:L,MATCH($C285,'Policy Characteristics'!$C:$C,0))),"",INDEX('Policy Characteristics'!L:L,MATCH($C285,'Policy Characteristics'!$C:$C,0)))</f>
        <v>early-retirement-of-power-plants.html</v>
      </c>
    </row>
    <row r="286" spans="1:18"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Early Retirement of Power Plants</v>
      </c>
      <c r="C286" t="s">
        <v>129</v>
      </c>
      <c r="D286" s="6" t="s">
        <v>3608</v>
      </c>
      <c r="E286" s="47"/>
      <c r="F286" s="6" t="s">
        <v>3537</v>
      </c>
      <c r="G286" s="47"/>
      <c r="H286" s="44">
        <v>1760</v>
      </c>
      <c r="I286" s="348" t="s">
        <v>44</v>
      </c>
      <c r="J286" s="278" t="str">
        <f>IF(ISBLANK(INDEX('Policy Characteristics'!D:D,MATCH($C286,'Policy Characteristics'!$C:$C,0))),"",INDEX('Policy Characteristics'!D:D,MATCH($C286,'Policy Characteristics'!$C:$C,0)))</f>
        <v>Early Retirement of Power Plants</v>
      </c>
      <c r="K286" s="277" t="str">
        <f>IF(ISBLANK(INDEX('Policy Characteristics'!E:E,MATCH($C286,'Policy Characteristics'!$C:$C,0))),"",INDEX('Policy Characteristics'!E:E,MATCH($C286,'Policy Characteristics'!$C:$C,0)))</f>
        <v>elec early retirement</v>
      </c>
      <c r="L286" s="277">
        <f>IF(ISBLANK(INDEX('Policy Characteristics'!F:F,MATCH($C286,'Policy Characteristics'!$C:$C,0))),"",INDEX('Policy Characteristics'!F:F,MATCH($C286,'Policy Characteristics'!$C:$C,0)))</f>
        <v>0</v>
      </c>
      <c r="M286" s="277">
        <f>IF(ISBLANK(INDEX('Policy Characteristics'!G:G,MATCH($C286,'Policy Characteristics'!$C:$C,0))),"",INDEX('Policy Characteristics'!G:G,MATCH($C286,'Policy Characteristics'!$C:$C,0)))</f>
        <v>25000</v>
      </c>
      <c r="N286" s="277">
        <f>IF(ISBLANK(INDEX('Policy Characteristics'!H:H,MATCH($C286,'Policy Characteristics'!$C:$C,0))),"",INDEX('Policy Characteristics'!H:H,MATCH($C286,'Policy Characteristics'!$C:$C,0)))</f>
        <v>500</v>
      </c>
      <c r="O286" s="277" t="str">
        <f>IF(ISBLANK(INDEX('Policy Characteristics'!I:I,MATCH($C286,'Policy Characteristics'!$C:$C,0))),"",INDEX('Policy Characteristics'!I:I,MATCH($C286,'Policy Characteristics'!$C:$C,0)))</f>
        <v>MW/year</v>
      </c>
      <c r="P286" s="277" t="str">
        <f>IF(ISBLANK(INDEX('Policy Characteristics'!J:J,MATCH($C286,'Policy Characteristics'!$C:$C,0))),"",INDEX('Policy Characteristics'!J:J,MATCH($C286,'Policy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6" s="277" t="str">
        <f>IF(ISBLANK(INDEX('Policy Characteristics'!K:K,MATCH($C286,'Policy Characteristics'!$C:$C,0))),"",INDEX('Policy Characteristics'!K:K,MATCH($C286,'Policy Characteristics'!$C:$C,0)))</f>
        <v>electricity-sector-main.html#early-ret</v>
      </c>
      <c r="R286" s="277" t="str">
        <f>IF(ISBLANK(INDEX('Policy Characteristics'!L:L,MATCH($C286,'Policy Characteristics'!$C:$C,0))),"",INDEX('Policy Characteristics'!L:L,MATCH($C286,'Policy Characteristics'!$C:$C,0)))</f>
        <v>early-retirement-of-power-plants.html</v>
      </c>
    </row>
    <row r="287" spans="1:18"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Early Retirement of Power Plants</v>
      </c>
      <c r="C287" s="277" t="str">
        <f t="shared" ref="C287:C307" si="19">C$285</f>
        <v>Annual Additional Capacity Retired due to Early Retirement Policy</v>
      </c>
      <c r="D287" s="6" t="s">
        <v>3609</v>
      </c>
      <c r="E287" s="47"/>
      <c r="F287" s="6" t="s">
        <v>3538</v>
      </c>
      <c r="G287" s="47"/>
      <c r="H287" s="44">
        <v>620</v>
      </c>
      <c r="I287" s="348" t="s">
        <v>44</v>
      </c>
      <c r="J287" s="278" t="str">
        <f>IF(ISBLANK(INDEX('Policy Characteristics'!D:D,MATCH($C287,'Policy Characteristics'!$C:$C,0))),"",INDEX('Policy Characteristics'!D:D,MATCH($C287,'Policy Characteristics'!$C:$C,0)))</f>
        <v>Early Retirement of Power Plants</v>
      </c>
      <c r="K287" s="277" t="str">
        <f>IF(ISBLANK(INDEX('Policy Characteristics'!E:E,MATCH($C287,'Policy Characteristics'!$C:$C,0))),"",INDEX('Policy Characteristics'!E:E,MATCH($C287,'Policy Characteristics'!$C:$C,0)))</f>
        <v>elec early retirement</v>
      </c>
      <c r="L287" s="277">
        <f>IF(ISBLANK(INDEX('Policy Characteristics'!F:F,MATCH($C287,'Policy Characteristics'!$C:$C,0))),"",INDEX('Policy Characteristics'!F:F,MATCH($C287,'Policy Characteristics'!$C:$C,0)))</f>
        <v>0</v>
      </c>
      <c r="M287" s="277">
        <f>IF(ISBLANK(INDEX('Policy Characteristics'!G:G,MATCH($C287,'Policy Characteristics'!$C:$C,0))),"",INDEX('Policy Characteristics'!G:G,MATCH($C287,'Policy Characteristics'!$C:$C,0)))</f>
        <v>25000</v>
      </c>
      <c r="N287" s="277">
        <f>IF(ISBLANK(INDEX('Policy Characteristics'!H:H,MATCH($C287,'Policy Characteristics'!$C:$C,0))),"",INDEX('Policy Characteristics'!H:H,MATCH($C287,'Policy Characteristics'!$C:$C,0)))</f>
        <v>500</v>
      </c>
      <c r="O287" s="277" t="str">
        <f>IF(ISBLANK(INDEX('Policy Characteristics'!I:I,MATCH($C287,'Policy Characteristics'!$C:$C,0))),"",INDEX('Policy Characteristics'!I:I,MATCH($C287,'Policy Characteristics'!$C:$C,0)))</f>
        <v>MW/year</v>
      </c>
      <c r="P287" s="277" t="str">
        <f>IF(ISBLANK(INDEX('Policy Characteristics'!J:J,MATCH($C287,'Policy Characteristics'!$C:$C,0))),"",INDEX('Policy Characteristics'!J:J,MATCH($C287,'Policy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7" s="277" t="str">
        <f>IF(ISBLANK(INDEX('Policy Characteristics'!K:K,MATCH($C287,'Policy Characteristics'!$C:$C,0))),"",INDEX('Policy Characteristics'!K:K,MATCH($C287,'Policy Characteristics'!$C:$C,0)))</f>
        <v>electricity-sector-main.html#early-ret</v>
      </c>
      <c r="R287" s="277" t="str">
        <f>IF(ISBLANK(INDEX('Policy Characteristics'!L:L,MATCH($C287,'Policy Characteristics'!$C:$C,0))),"",INDEX('Policy Characteristics'!L:L,MATCH($C287,'Policy Characteristics'!$C:$C,0)))</f>
        <v>early-retirement-of-power-plants.html</v>
      </c>
    </row>
    <row r="288" spans="1:18"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Early Retirement of Power Plants</v>
      </c>
      <c r="C288" s="277" t="str">
        <f t="shared" si="19"/>
        <v>Annual Additional Capacity Retired due to Early Retirement Policy</v>
      </c>
      <c r="D288" s="6" t="s">
        <v>77</v>
      </c>
      <c r="E288" s="47"/>
      <c r="F288" s="6" t="s">
        <v>3620</v>
      </c>
      <c r="G288" s="47"/>
      <c r="H288" s="44">
        <v>32</v>
      </c>
      <c r="I288" s="348" t="s">
        <v>44</v>
      </c>
      <c r="J288" s="278" t="str">
        <f>IF(ISBLANK(INDEX('Policy Characteristics'!D:D,MATCH($C288,'Policy Characteristics'!$C:$C,0))),"",INDEX('Policy Characteristics'!D:D,MATCH($C288,'Policy Characteristics'!$C:$C,0)))</f>
        <v>Early Retirement of Power Plants</v>
      </c>
      <c r="K288" s="277" t="str">
        <f>IF(ISBLANK(INDEX('Policy Characteristics'!E:E,MATCH($C288,'Policy Characteristics'!$C:$C,0))),"",INDEX('Policy Characteristics'!E:E,MATCH($C288,'Policy Characteristics'!$C:$C,0)))</f>
        <v>elec early retirement</v>
      </c>
      <c r="L288" s="277">
        <f>IF(ISBLANK(INDEX('Policy Characteristics'!F:F,MATCH($C288,'Policy Characteristics'!$C:$C,0))),"",INDEX('Policy Characteristics'!F:F,MATCH($C288,'Policy Characteristics'!$C:$C,0)))</f>
        <v>0</v>
      </c>
      <c r="M288" s="277">
        <f>IF(ISBLANK(INDEX('Policy Characteristics'!G:G,MATCH($C288,'Policy Characteristics'!$C:$C,0))),"",INDEX('Policy Characteristics'!G:G,MATCH($C288,'Policy Characteristics'!$C:$C,0)))</f>
        <v>25000</v>
      </c>
      <c r="N288" s="277">
        <f>IF(ISBLANK(INDEX('Policy Characteristics'!H:H,MATCH($C288,'Policy Characteristics'!$C:$C,0))),"",INDEX('Policy Characteristics'!H:H,MATCH($C288,'Policy Characteristics'!$C:$C,0)))</f>
        <v>500</v>
      </c>
      <c r="O288" s="277" t="str">
        <f>IF(ISBLANK(INDEX('Policy Characteristics'!I:I,MATCH($C288,'Policy Characteristics'!$C:$C,0))),"",INDEX('Policy Characteristics'!I:I,MATCH($C288,'Policy Characteristics'!$C:$C,0)))</f>
        <v>MW/year</v>
      </c>
      <c r="P288" s="277" t="str">
        <f>IF(ISBLANK(INDEX('Policy Characteristics'!J:J,MATCH($C288,'Policy Characteristics'!$C:$C,0))),"",INDEX('Policy Characteristics'!J:J,MATCH($C288,'Policy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8" s="277" t="str">
        <f>IF(ISBLANK(INDEX('Policy Characteristics'!K:K,MATCH($C288,'Policy Characteristics'!$C:$C,0))),"",INDEX('Policy Characteristics'!K:K,MATCH($C288,'Policy Characteristics'!$C:$C,0)))</f>
        <v>electricity-sector-main.html#early-ret</v>
      </c>
      <c r="R288" s="277" t="str">
        <f>IF(ISBLANK(INDEX('Policy Characteristics'!L:L,MATCH($C288,'Policy Characteristics'!$C:$C,0))),"",INDEX('Policy Characteristics'!L:L,MATCH($C288,'Policy Characteristics'!$C:$C,0)))</f>
        <v>early-retirement-of-power-plants.html</v>
      </c>
    </row>
    <row r="289" spans="1:18"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Early Retirement of Power Plants</v>
      </c>
      <c r="C289" s="277" t="str">
        <f t="shared" si="19"/>
        <v>Annual Additional Capacity Retired due to Early Retirement Policy</v>
      </c>
      <c r="D289" s="6" t="s">
        <v>78</v>
      </c>
      <c r="E289" s="47"/>
      <c r="F289" s="6" t="s">
        <v>90</v>
      </c>
      <c r="G289" s="47"/>
      <c r="H289" s="44">
        <v>621</v>
      </c>
      <c r="I289" s="348" t="s">
        <v>45</v>
      </c>
      <c r="J289" s="278" t="str">
        <f>IF(ISBLANK(INDEX('Policy Characteristics'!D:D,MATCH($C289,'Policy Characteristics'!$C:$C,0))),"",INDEX('Policy Characteristics'!D:D,MATCH($C289,'Policy Characteristics'!$C:$C,0)))</f>
        <v>Early Retirement of Power Plants</v>
      </c>
      <c r="K289" s="277" t="str">
        <f>IF(ISBLANK(INDEX('Policy Characteristics'!E:E,MATCH($C289,'Policy Characteristics'!$C:$C,0))),"",INDEX('Policy Characteristics'!E:E,MATCH($C289,'Policy Characteristics'!$C:$C,0)))</f>
        <v>elec early retirement</v>
      </c>
      <c r="L289" s="277">
        <f>IF(ISBLANK(INDEX('Policy Characteristics'!F:F,MATCH($C289,'Policy Characteristics'!$C:$C,0))),"",INDEX('Policy Characteristics'!F:F,MATCH($C289,'Policy Characteristics'!$C:$C,0)))</f>
        <v>0</v>
      </c>
      <c r="M289" s="277">
        <f>IF(ISBLANK(INDEX('Policy Characteristics'!G:G,MATCH($C289,'Policy Characteristics'!$C:$C,0))),"",INDEX('Policy Characteristics'!G:G,MATCH($C289,'Policy Characteristics'!$C:$C,0)))</f>
        <v>25000</v>
      </c>
      <c r="N289" s="277">
        <f>IF(ISBLANK(INDEX('Policy Characteristics'!H:H,MATCH($C289,'Policy Characteristics'!$C:$C,0))),"",INDEX('Policy Characteristics'!H:H,MATCH($C289,'Policy Characteristics'!$C:$C,0)))</f>
        <v>500</v>
      </c>
      <c r="O289" s="277" t="str">
        <f>IF(ISBLANK(INDEX('Policy Characteristics'!I:I,MATCH($C289,'Policy Characteristics'!$C:$C,0))),"",INDEX('Policy Characteristics'!I:I,MATCH($C289,'Policy Characteristics'!$C:$C,0)))</f>
        <v>MW/year</v>
      </c>
      <c r="P289" s="277" t="str">
        <f>IF(ISBLANK(INDEX('Policy Characteristics'!J:J,MATCH($C289,'Policy Characteristics'!$C:$C,0))),"",INDEX('Policy Characteristics'!J:J,MATCH($C289,'Policy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89" s="277" t="str">
        <f>IF(ISBLANK(INDEX('Policy Characteristics'!K:K,MATCH($C289,'Policy Characteristics'!$C:$C,0))),"",INDEX('Policy Characteristics'!K:K,MATCH($C289,'Policy Characteristics'!$C:$C,0)))</f>
        <v>electricity-sector-main.html#early-ret</v>
      </c>
      <c r="R289" s="277" t="str">
        <f>IF(ISBLANK(INDEX('Policy Characteristics'!L:L,MATCH($C289,'Policy Characteristics'!$C:$C,0))),"",INDEX('Policy Characteristics'!L:L,MATCH($C289,'Policy Characteristics'!$C:$C,0)))</f>
        <v>early-retirement-of-power-plants.html</v>
      </c>
    </row>
    <row r="290" spans="1:18"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Early Retirement of Power Plants</v>
      </c>
      <c r="C290" s="277" t="str">
        <f t="shared" si="19"/>
        <v>Annual Additional Capacity Retired due to Early Retirement Policy</v>
      </c>
      <c r="D290" s="6" t="s">
        <v>463</v>
      </c>
      <c r="E290" s="47"/>
      <c r="F290" s="6" t="s">
        <v>466</v>
      </c>
      <c r="G290" s="47"/>
      <c r="H290" s="44">
        <v>622</v>
      </c>
      <c r="I290" s="348" t="s">
        <v>45</v>
      </c>
      <c r="J290" s="278" t="str">
        <f>IF(ISBLANK(INDEX('Policy Characteristics'!D:D,MATCH($C290,'Policy Characteristics'!$C:$C,0))),"",INDEX('Policy Characteristics'!D:D,MATCH($C290,'Policy Characteristics'!$C:$C,0)))</f>
        <v>Early Retirement of Power Plants</v>
      </c>
      <c r="K290" s="277" t="str">
        <f>IF(ISBLANK(INDEX('Policy Characteristics'!E:E,MATCH($C290,'Policy Characteristics'!$C:$C,0))),"",INDEX('Policy Characteristics'!E:E,MATCH($C290,'Policy Characteristics'!$C:$C,0)))</f>
        <v>elec early retirement</v>
      </c>
      <c r="L290" s="277">
        <f>IF(ISBLANK(INDEX('Policy Characteristics'!F:F,MATCH($C290,'Policy Characteristics'!$C:$C,0))),"",INDEX('Policy Characteristics'!F:F,MATCH($C290,'Policy Characteristics'!$C:$C,0)))</f>
        <v>0</v>
      </c>
      <c r="M290" s="277">
        <f>IF(ISBLANK(INDEX('Policy Characteristics'!G:G,MATCH($C290,'Policy Characteristics'!$C:$C,0))),"",INDEX('Policy Characteristics'!G:G,MATCH($C290,'Policy Characteristics'!$C:$C,0)))</f>
        <v>25000</v>
      </c>
      <c r="N290" s="277">
        <f>IF(ISBLANK(INDEX('Policy Characteristics'!H:H,MATCH($C290,'Policy Characteristics'!$C:$C,0))),"",INDEX('Policy Characteristics'!H:H,MATCH($C290,'Policy Characteristics'!$C:$C,0)))</f>
        <v>500</v>
      </c>
      <c r="O290" s="277" t="str">
        <f>IF(ISBLANK(INDEX('Policy Characteristics'!I:I,MATCH($C290,'Policy Characteristics'!$C:$C,0))),"",INDEX('Policy Characteristics'!I:I,MATCH($C290,'Policy Characteristics'!$C:$C,0)))</f>
        <v>MW/year</v>
      </c>
      <c r="P290" s="277" t="str">
        <f>IF(ISBLANK(INDEX('Policy Characteristics'!J:J,MATCH($C290,'Policy Characteristics'!$C:$C,0))),"",INDEX('Policy Characteristics'!J:J,MATCH($C290,'Policy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0" s="277" t="str">
        <f>IF(ISBLANK(INDEX('Policy Characteristics'!K:K,MATCH($C290,'Policy Characteristics'!$C:$C,0))),"",INDEX('Policy Characteristics'!K:K,MATCH($C290,'Policy Characteristics'!$C:$C,0)))</f>
        <v>electricity-sector-main.html#early-ret</v>
      </c>
      <c r="R290" s="277" t="str">
        <f>IF(ISBLANK(INDEX('Policy Characteristics'!L:L,MATCH($C290,'Policy Characteristics'!$C:$C,0))),"",INDEX('Policy Characteristics'!L:L,MATCH($C290,'Policy Characteristics'!$C:$C,0)))</f>
        <v>early-retirement-of-power-plants.html</v>
      </c>
    </row>
    <row r="291" spans="1:18"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Early Retirement of Power Plants</v>
      </c>
      <c r="C291" s="277" t="str">
        <f t="shared" si="19"/>
        <v>Annual Additional Capacity Retired due to Early Retirement Policy</v>
      </c>
      <c r="D291" s="6" t="s">
        <v>79</v>
      </c>
      <c r="E291" s="47"/>
      <c r="F291" s="6" t="s">
        <v>91</v>
      </c>
      <c r="G291" s="47"/>
      <c r="H291" s="44">
        <v>623</v>
      </c>
      <c r="I291" s="348" t="s">
        <v>45</v>
      </c>
      <c r="J291" s="278" t="str">
        <f>IF(ISBLANK(INDEX('Policy Characteristics'!D:D,MATCH($C291,'Policy Characteristics'!$C:$C,0))),"",INDEX('Policy Characteristics'!D:D,MATCH($C291,'Policy Characteristics'!$C:$C,0)))</f>
        <v>Early Retirement of Power Plants</v>
      </c>
      <c r="K291" s="277" t="str">
        <f>IF(ISBLANK(INDEX('Policy Characteristics'!E:E,MATCH($C291,'Policy Characteristics'!$C:$C,0))),"",INDEX('Policy Characteristics'!E:E,MATCH($C291,'Policy Characteristics'!$C:$C,0)))</f>
        <v>elec early retirement</v>
      </c>
      <c r="L291" s="277">
        <f>IF(ISBLANK(INDEX('Policy Characteristics'!F:F,MATCH($C291,'Policy Characteristics'!$C:$C,0))),"",INDEX('Policy Characteristics'!F:F,MATCH($C291,'Policy Characteristics'!$C:$C,0)))</f>
        <v>0</v>
      </c>
      <c r="M291" s="277">
        <f>IF(ISBLANK(INDEX('Policy Characteristics'!G:G,MATCH($C291,'Policy Characteristics'!$C:$C,0))),"",INDEX('Policy Characteristics'!G:G,MATCH($C291,'Policy Characteristics'!$C:$C,0)))</f>
        <v>25000</v>
      </c>
      <c r="N291" s="277">
        <f>IF(ISBLANK(INDEX('Policy Characteristics'!H:H,MATCH($C291,'Policy Characteristics'!$C:$C,0))),"",INDEX('Policy Characteristics'!H:H,MATCH($C291,'Policy Characteristics'!$C:$C,0)))</f>
        <v>500</v>
      </c>
      <c r="O291" s="277" t="str">
        <f>IF(ISBLANK(INDEX('Policy Characteristics'!I:I,MATCH($C291,'Policy Characteristics'!$C:$C,0))),"",INDEX('Policy Characteristics'!I:I,MATCH($C291,'Policy Characteristics'!$C:$C,0)))</f>
        <v>MW/year</v>
      </c>
      <c r="P291" s="277" t="str">
        <f>IF(ISBLANK(INDEX('Policy Characteristics'!J:J,MATCH($C291,'Policy Characteristics'!$C:$C,0))),"",INDEX('Policy Characteristics'!J:J,MATCH($C291,'Policy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1" s="277" t="str">
        <f>IF(ISBLANK(INDEX('Policy Characteristics'!K:K,MATCH($C291,'Policy Characteristics'!$C:$C,0))),"",INDEX('Policy Characteristics'!K:K,MATCH($C291,'Policy Characteristics'!$C:$C,0)))</f>
        <v>electricity-sector-main.html#early-ret</v>
      </c>
      <c r="R291" s="277" t="str">
        <f>IF(ISBLANK(INDEX('Policy Characteristics'!L:L,MATCH($C291,'Policy Characteristics'!$C:$C,0))),"",INDEX('Policy Characteristics'!L:L,MATCH($C291,'Policy Characteristics'!$C:$C,0)))</f>
        <v>early-retirement-of-power-plants.html</v>
      </c>
    </row>
    <row r="292" spans="1:18"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Early Retirement of Power Plants</v>
      </c>
      <c r="C292" s="277" t="str">
        <f t="shared" si="19"/>
        <v>Annual Additional Capacity Retired due to Early Retirement Policy</v>
      </c>
      <c r="D292" s="6" t="s">
        <v>80</v>
      </c>
      <c r="E292" s="47"/>
      <c r="F292" s="6" t="s">
        <v>92</v>
      </c>
      <c r="G292" s="47"/>
      <c r="H292" s="44">
        <v>624</v>
      </c>
      <c r="I292" s="348" t="s">
        <v>45</v>
      </c>
      <c r="J292" s="278" t="str">
        <f>IF(ISBLANK(INDEX('Policy Characteristics'!D:D,MATCH($C292,'Policy Characteristics'!$C:$C,0))),"",INDEX('Policy Characteristics'!D:D,MATCH($C292,'Policy Characteristics'!$C:$C,0)))</f>
        <v>Early Retirement of Power Plants</v>
      </c>
      <c r="K292" s="277" t="str">
        <f>IF(ISBLANK(INDEX('Policy Characteristics'!E:E,MATCH($C292,'Policy Characteristics'!$C:$C,0))),"",INDEX('Policy Characteristics'!E:E,MATCH($C292,'Policy Characteristics'!$C:$C,0)))</f>
        <v>elec early retirement</v>
      </c>
      <c r="L292" s="277">
        <f>IF(ISBLANK(INDEX('Policy Characteristics'!F:F,MATCH($C292,'Policy Characteristics'!$C:$C,0))),"",INDEX('Policy Characteristics'!F:F,MATCH($C292,'Policy Characteristics'!$C:$C,0)))</f>
        <v>0</v>
      </c>
      <c r="M292" s="277">
        <f>IF(ISBLANK(INDEX('Policy Characteristics'!G:G,MATCH($C292,'Policy Characteristics'!$C:$C,0))),"",INDEX('Policy Characteristics'!G:G,MATCH($C292,'Policy Characteristics'!$C:$C,0)))</f>
        <v>25000</v>
      </c>
      <c r="N292" s="277">
        <f>IF(ISBLANK(INDEX('Policy Characteristics'!H:H,MATCH($C292,'Policy Characteristics'!$C:$C,0))),"",INDEX('Policy Characteristics'!H:H,MATCH($C292,'Policy Characteristics'!$C:$C,0)))</f>
        <v>500</v>
      </c>
      <c r="O292" s="277" t="str">
        <f>IF(ISBLANK(INDEX('Policy Characteristics'!I:I,MATCH($C292,'Policy Characteristics'!$C:$C,0))),"",INDEX('Policy Characteristics'!I:I,MATCH($C292,'Policy Characteristics'!$C:$C,0)))</f>
        <v>MW/year</v>
      </c>
      <c r="P292" s="277" t="str">
        <f>IF(ISBLANK(INDEX('Policy Characteristics'!J:J,MATCH($C292,'Policy Characteristics'!$C:$C,0))),"",INDEX('Policy Characteristics'!J:J,MATCH($C292,'Policy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2" s="277" t="str">
        <f>IF(ISBLANK(INDEX('Policy Characteristics'!K:K,MATCH($C292,'Policy Characteristics'!$C:$C,0))),"",INDEX('Policy Characteristics'!K:K,MATCH($C292,'Policy Characteristics'!$C:$C,0)))</f>
        <v>electricity-sector-main.html#early-ret</v>
      </c>
      <c r="R292" s="277" t="str">
        <f>IF(ISBLANK(INDEX('Policy Characteristics'!L:L,MATCH($C292,'Policy Characteristics'!$C:$C,0))),"",INDEX('Policy Characteristics'!L:L,MATCH($C292,'Policy Characteristics'!$C:$C,0)))</f>
        <v>early-retirement-of-power-plants.html</v>
      </c>
    </row>
    <row r="293" spans="1:18"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Early Retirement of Power Plants</v>
      </c>
      <c r="C293" s="277" t="str">
        <f t="shared" si="19"/>
        <v>Annual Additional Capacity Retired due to Early Retirement Policy</v>
      </c>
      <c r="D293" s="6" t="s">
        <v>81</v>
      </c>
      <c r="E293" s="47"/>
      <c r="F293" s="6" t="s">
        <v>93</v>
      </c>
      <c r="G293" s="47"/>
      <c r="H293" s="44">
        <v>625</v>
      </c>
      <c r="I293" s="348" t="s">
        <v>45</v>
      </c>
      <c r="J293" s="278" t="str">
        <f>IF(ISBLANK(INDEX('Policy Characteristics'!D:D,MATCH($C293,'Policy Characteristics'!$C:$C,0))),"",INDEX('Policy Characteristics'!D:D,MATCH($C293,'Policy Characteristics'!$C:$C,0)))</f>
        <v>Early Retirement of Power Plants</v>
      </c>
      <c r="K293" s="277" t="str">
        <f>IF(ISBLANK(INDEX('Policy Characteristics'!E:E,MATCH($C293,'Policy Characteristics'!$C:$C,0))),"",INDEX('Policy Characteristics'!E:E,MATCH($C293,'Policy Characteristics'!$C:$C,0)))</f>
        <v>elec early retirement</v>
      </c>
      <c r="L293" s="277">
        <f>IF(ISBLANK(INDEX('Policy Characteristics'!F:F,MATCH($C293,'Policy Characteristics'!$C:$C,0))),"",INDEX('Policy Characteristics'!F:F,MATCH($C293,'Policy Characteristics'!$C:$C,0)))</f>
        <v>0</v>
      </c>
      <c r="M293" s="277">
        <f>IF(ISBLANK(INDEX('Policy Characteristics'!G:G,MATCH($C293,'Policy Characteristics'!$C:$C,0))),"",INDEX('Policy Characteristics'!G:G,MATCH($C293,'Policy Characteristics'!$C:$C,0)))</f>
        <v>25000</v>
      </c>
      <c r="N293" s="277">
        <f>IF(ISBLANK(INDEX('Policy Characteristics'!H:H,MATCH($C293,'Policy Characteristics'!$C:$C,0))),"",INDEX('Policy Characteristics'!H:H,MATCH($C293,'Policy Characteristics'!$C:$C,0)))</f>
        <v>500</v>
      </c>
      <c r="O293" s="277" t="str">
        <f>IF(ISBLANK(INDEX('Policy Characteristics'!I:I,MATCH($C293,'Policy Characteristics'!$C:$C,0))),"",INDEX('Policy Characteristics'!I:I,MATCH($C293,'Policy Characteristics'!$C:$C,0)))</f>
        <v>MW/year</v>
      </c>
      <c r="P293" s="277" t="str">
        <f>IF(ISBLANK(INDEX('Policy Characteristics'!J:J,MATCH($C293,'Policy Characteristics'!$C:$C,0))),"",INDEX('Policy Characteristics'!J:J,MATCH($C293,'Policy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3" s="277" t="str">
        <f>IF(ISBLANK(INDEX('Policy Characteristics'!K:K,MATCH($C293,'Policy Characteristics'!$C:$C,0))),"",INDEX('Policy Characteristics'!K:K,MATCH($C293,'Policy Characteristics'!$C:$C,0)))</f>
        <v>electricity-sector-main.html#early-ret</v>
      </c>
      <c r="R293" s="277" t="str">
        <f>IF(ISBLANK(INDEX('Policy Characteristics'!L:L,MATCH($C293,'Policy Characteristics'!$C:$C,0))),"",INDEX('Policy Characteristics'!L:L,MATCH($C293,'Policy Characteristics'!$C:$C,0)))</f>
        <v>early-retirement-of-power-plants.html</v>
      </c>
    </row>
    <row r="294" spans="1:18"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Early Retirement of Power Plants</v>
      </c>
      <c r="C294" s="277" t="str">
        <f t="shared" si="19"/>
        <v>Annual Additional Capacity Retired due to Early Retirement Policy</v>
      </c>
      <c r="D294" s="6" t="s">
        <v>2450</v>
      </c>
      <c r="E294" s="47"/>
      <c r="F294" s="6" t="s">
        <v>451</v>
      </c>
      <c r="G294" s="47"/>
      <c r="H294" s="44">
        <v>626</v>
      </c>
      <c r="I294" s="348" t="s">
        <v>45</v>
      </c>
      <c r="J294" s="278" t="str">
        <f>IF(ISBLANK(INDEX('Policy Characteristics'!D:D,MATCH($C294,'Policy Characteristics'!$C:$C,0))),"",INDEX('Policy Characteristics'!D:D,MATCH($C294,'Policy Characteristics'!$C:$C,0)))</f>
        <v>Early Retirement of Power Plants</v>
      </c>
      <c r="K294" s="277" t="str">
        <f>IF(ISBLANK(INDEX('Policy Characteristics'!E:E,MATCH($C294,'Policy Characteristics'!$C:$C,0))),"",INDEX('Policy Characteristics'!E:E,MATCH($C294,'Policy Characteristics'!$C:$C,0)))</f>
        <v>elec early retirement</v>
      </c>
      <c r="L294" s="277">
        <f>IF(ISBLANK(INDEX('Policy Characteristics'!F:F,MATCH($C294,'Policy Characteristics'!$C:$C,0))),"",INDEX('Policy Characteristics'!F:F,MATCH($C294,'Policy Characteristics'!$C:$C,0)))</f>
        <v>0</v>
      </c>
      <c r="M294" s="277">
        <f>IF(ISBLANK(INDEX('Policy Characteristics'!G:G,MATCH($C294,'Policy Characteristics'!$C:$C,0))),"",INDEX('Policy Characteristics'!G:G,MATCH($C294,'Policy Characteristics'!$C:$C,0)))</f>
        <v>25000</v>
      </c>
      <c r="N294" s="277">
        <f>IF(ISBLANK(INDEX('Policy Characteristics'!H:H,MATCH($C294,'Policy Characteristics'!$C:$C,0))),"",INDEX('Policy Characteristics'!H:H,MATCH($C294,'Policy Characteristics'!$C:$C,0)))</f>
        <v>500</v>
      </c>
      <c r="O294" s="277" t="str">
        <f>IF(ISBLANK(INDEX('Policy Characteristics'!I:I,MATCH($C294,'Policy Characteristics'!$C:$C,0))),"",INDEX('Policy Characteristics'!I:I,MATCH($C294,'Policy Characteristics'!$C:$C,0)))</f>
        <v>MW/year</v>
      </c>
      <c r="P294" s="277" t="str">
        <f>IF(ISBLANK(INDEX('Policy Characteristics'!J:J,MATCH($C294,'Policy Characteristics'!$C:$C,0))),"",INDEX('Policy Characteristics'!J:J,MATCH($C294,'Policy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4" s="277" t="str">
        <f>IF(ISBLANK(INDEX('Policy Characteristics'!K:K,MATCH($C294,'Policy Characteristics'!$C:$C,0))),"",INDEX('Policy Characteristics'!K:K,MATCH($C294,'Policy Characteristics'!$C:$C,0)))</f>
        <v>electricity-sector-main.html#early-ret</v>
      </c>
      <c r="R294" s="277" t="str">
        <f>IF(ISBLANK(INDEX('Policy Characteristics'!L:L,MATCH($C294,'Policy Characteristics'!$C:$C,0))),"",INDEX('Policy Characteristics'!L:L,MATCH($C294,'Policy Characteristics'!$C:$C,0)))</f>
        <v>early-retirement-of-power-plants.html</v>
      </c>
    </row>
    <row r="295" spans="1:18"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Early Retirement of Power Plants</v>
      </c>
      <c r="C295" s="277" t="str">
        <f t="shared" si="19"/>
        <v>Annual Additional Capacity Retired due to Early Retirement Policy</v>
      </c>
      <c r="D295" s="6" t="s">
        <v>322</v>
      </c>
      <c r="E295" s="47"/>
      <c r="F295" s="6" t="s">
        <v>324</v>
      </c>
      <c r="G295" s="47"/>
      <c r="H295" s="44">
        <v>627</v>
      </c>
      <c r="I295" s="348" t="s">
        <v>45</v>
      </c>
      <c r="J295" s="278" t="str">
        <f>IF(ISBLANK(INDEX('Policy Characteristics'!D:D,MATCH($C295,'Policy Characteristics'!$C:$C,0))),"",INDEX('Policy Characteristics'!D:D,MATCH($C295,'Policy Characteristics'!$C:$C,0)))</f>
        <v>Early Retirement of Power Plants</v>
      </c>
      <c r="K295" s="277" t="str">
        <f>IF(ISBLANK(INDEX('Policy Characteristics'!E:E,MATCH($C295,'Policy Characteristics'!$C:$C,0))),"",INDEX('Policy Characteristics'!E:E,MATCH($C295,'Policy Characteristics'!$C:$C,0)))</f>
        <v>elec early retirement</v>
      </c>
      <c r="L295" s="277">
        <f>IF(ISBLANK(INDEX('Policy Characteristics'!F:F,MATCH($C295,'Policy Characteristics'!$C:$C,0))),"",INDEX('Policy Characteristics'!F:F,MATCH($C295,'Policy Characteristics'!$C:$C,0)))</f>
        <v>0</v>
      </c>
      <c r="M295" s="277">
        <f>IF(ISBLANK(INDEX('Policy Characteristics'!G:G,MATCH($C295,'Policy Characteristics'!$C:$C,0))),"",INDEX('Policy Characteristics'!G:G,MATCH($C295,'Policy Characteristics'!$C:$C,0)))</f>
        <v>25000</v>
      </c>
      <c r="N295" s="277">
        <f>IF(ISBLANK(INDEX('Policy Characteristics'!H:H,MATCH($C295,'Policy Characteristics'!$C:$C,0))),"",INDEX('Policy Characteristics'!H:H,MATCH($C295,'Policy Characteristics'!$C:$C,0)))</f>
        <v>500</v>
      </c>
      <c r="O295" s="277" t="str">
        <f>IF(ISBLANK(INDEX('Policy Characteristics'!I:I,MATCH($C295,'Policy Characteristics'!$C:$C,0))),"",INDEX('Policy Characteristics'!I:I,MATCH($C295,'Policy Characteristics'!$C:$C,0)))</f>
        <v>MW/year</v>
      </c>
      <c r="P295" s="277" t="str">
        <f>IF(ISBLANK(INDEX('Policy Characteristics'!J:J,MATCH($C295,'Policy Characteristics'!$C:$C,0))),"",INDEX('Policy Characteristics'!J:J,MATCH($C295,'Policy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5" s="277" t="str">
        <f>IF(ISBLANK(INDEX('Policy Characteristics'!K:K,MATCH($C295,'Policy Characteristics'!$C:$C,0))),"",INDEX('Policy Characteristics'!K:K,MATCH($C295,'Policy Characteristics'!$C:$C,0)))</f>
        <v>electricity-sector-main.html#early-ret</v>
      </c>
      <c r="R295" s="277" t="str">
        <f>IF(ISBLANK(INDEX('Policy Characteristics'!L:L,MATCH($C295,'Policy Characteristics'!$C:$C,0))),"",INDEX('Policy Characteristics'!L:L,MATCH($C295,'Policy Characteristics'!$C:$C,0)))</f>
        <v>early-retirement-of-power-plants.html</v>
      </c>
    </row>
    <row r="296" spans="1:18"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Early Retirement of Power Plants</v>
      </c>
      <c r="C296" s="277" t="str">
        <f t="shared" si="19"/>
        <v>Annual Additional Capacity Retired due to Early Retirement Policy</v>
      </c>
      <c r="D296" s="6" t="s">
        <v>323</v>
      </c>
      <c r="E296" s="47"/>
      <c r="F296" s="6" t="s">
        <v>325</v>
      </c>
      <c r="G296" s="47"/>
      <c r="H296" s="44">
        <v>628</v>
      </c>
      <c r="I296" s="348" t="s">
        <v>44</v>
      </c>
      <c r="J296" s="278" t="str">
        <f>IF(ISBLANK(INDEX('Policy Characteristics'!D:D,MATCH($C296,'Policy Characteristics'!$C:$C,0))),"",INDEX('Policy Characteristics'!D:D,MATCH($C296,'Policy Characteristics'!$C:$C,0)))</f>
        <v>Early Retirement of Power Plants</v>
      </c>
      <c r="K296" s="277" t="str">
        <f>IF(ISBLANK(INDEX('Policy Characteristics'!E:E,MATCH($C296,'Policy Characteristics'!$C:$C,0))),"",INDEX('Policy Characteristics'!E:E,MATCH($C296,'Policy Characteristics'!$C:$C,0)))</f>
        <v>elec early retirement</v>
      </c>
      <c r="L296" s="277">
        <f>IF(ISBLANK(INDEX('Policy Characteristics'!F:F,MATCH($C296,'Policy Characteristics'!$C:$C,0))),"",INDEX('Policy Characteristics'!F:F,MATCH($C296,'Policy Characteristics'!$C:$C,0)))</f>
        <v>0</v>
      </c>
      <c r="M296" s="277">
        <f>IF(ISBLANK(INDEX('Policy Characteristics'!G:G,MATCH($C296,'Policy Characteristics'!$C:$C,0))),"",INDEX('Policy Characteristics'!G:G,MATCH($C296,'Policy Characteristics'!$C:$C,0)))</f>
        <v>25000</v>
      </c>
      <c r="N296" s="277">
        <f>IF(ISBLANK(INDEX('Policy Characteristics'!H:H,MATCH($C296,'Policy Characteristics'!$C:$C,0))),"",INDEX('Policy Characteristics'!H:H,MATCH($C296,'Policy Characteristics'!$C:$C,0)))</f>
        <v>500</v>
      </c>
      <c r="O296" s="277" t="str">
        <f>IF(ISBLANK(INDEX('Policy Characteristics'!I:I,MATCH($C296,'Policy Characteristics'!$C:$C,0))),"",INDEX('Policy Characteristics'!I:I,MATCH($C296,'Policy Characteristics'!$C:$C,0)))</f>
        <v>MW/year</v>
      </c>
      <c r="P296" s="277" t="str">
        <f>IF(ISBLANK(INDEX('Policy Characteristics'!J:J,MATCH($C296,'Policy Characteristics'!$C:$C,0))),"",INDEX('Policy Characteristics'!J:J,MATCH($C296,'Policy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6" s="277" t="str">
        <f>IF(ISBLANK(INDEX('Policy Characteristics'!K:K,MATCH($C296,'Policy Characteristics'!$C:$C,0))),"",INDEX('Policy Characteristics'!K:K,MATCH($C296,'Policy Characteristics'!$C:$C,0)))</f>
        <v>electricity-sector-main.html#early-ret</v>
      </c>
      <c r="R296" s="277" t="str">
        <f>IF(ISBLANK(INDEX('Policy Characteristics'!L:L,MATCH($C296,'Policy Characteristics'!$C:$C,0))),"",INDEX('Policy Characteristics'!L:L,MATCH($C296,'Policy Characteristics'!$C:$C,0)))</f>
        <v>early-retirement-of-power-plants.html</v>
      </c>
    </row>
    <row r="297" spans="1:18"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Early Retirement of Power Plants</v>
      </c>
      <c r="C297" s="277" t="str">
        <f t="shared" si="19"/>
        <v>Annual Additional Capacity Retired due to Early Retirement Policy</v>
      </c>
      <c r="D297" s="6" t="s">
        <v>459</v>
      </c>
      <c r="E297" s="47"/>
      <c r="F297" s="6" t="s">
        <v>458</v>
      </c>
      <c r="G297" s="47"/>
      <c r="H297" s="44">
        <v>590</v>
      </c>
      <c r="I297" s="348" t="s">
        <v>44</v>
      </c>
      <c r="J297" s="278" t="str">
        <f>IF(ISBLANK(INDEX('Policy Characteristics'!D:D,MATCH($C297,'Policy Characteristics'!$C:$C,0))),"",INDEX('Policy Characteristics'!D:D,MATCH($C297,'Policy Characteristics'!$C:$C,0)))</f>
        <v>Early Retirement of Power Plants</v>
      </c>
      <c r="K297" s="277" t="str">
        <f>IF(ISBLANK(INDEX('Policy Characteristics'!E:E,MATCH($C297,'Policy Characteristics'!$C:$C,0))),"",INDEX('Policy Characteristics'!E:E,MATCH($C297,'Policy Characteristics'!$C:$C,0)))</f>
        <v>elec early retirement</v>
      </c>
      <c r="L297" s="277">
        <f>IF(ISBLANK(INDEX('Policy Characteristics'!F:F,MATCH($C297,'Policy Characteristics'!$C:$C,0))),"",INDEX('Policy Characteristics'!F:F,MATCH($C297,'Policy Characteristics'!$C:$C,0)))</f>
        <v>0</v>
      </c>
      <c r="M297" s="277">
        <f>IF(ISBLANK(INDEX('Policy Characteristics'!G:G,MATCH($C297,'Policy Characteristics'!$C:$C,0))),"",INDEX('Policy Characteristics'!G:G,MATCH($C297,'Policy Characteristics'!$C:$C,0)))</f>
        <v>25000</v>
      </c>
      <c r="N297" s="277">
        <f>IF(ISBLANK(INDEX('Policy Characteristics'!H:H,MATCH($C297,'Policy Characteristics'!$C:$C,0))),"",INDEX('Policy Characteristics'!H:H,MATCH($C297,'Policy Characteristics'!$C:$C,0)))</f>
        <v>500</v>
      </c>
      <c r="O297" s="277" t="str">
        <f>IF(ISBLANK(INDEX('Policy Characteristics'!I:I,MATCH($C297,'Policy Characteristics'!$C:$C,0))),"",INDEX('Policy Characteristics'!I:I,MATCH($C297,'Policy Characteristics'!$C:$C,0)))</f>
        <v>MW/year</v>
      </c>
      <c r="P297" s="277" t="str">
        <f>IF(ISBLANK(INDEX('Policy Characteristics'!J:J,MATCH($C297,'Policy Characteristics'!$C:$C,0))),"",INDEX('Policy Characteristics'!J:J,MATCH($C297,'Policy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7" s="277" t="str">
        <f>IF(ISBLANK(INDEX('Policy Characteristics'!K:K,MATCH($C297,'Policy Characteristics'!$C:$C,0))),"",INDEX('Policy Characteristics'!K:K,MATCH($C297,'Policy Characteristics'!$C:$C,0)))</f>
        <v>electricity-sector-main.html#early-ret</v>
      </c>
      <c r="R297" s="277" t="str">
        <f>IF(ISBLANK(INDEX('Policy Characteristics'!L:L,MATCH($C297,'Policy Characteristics'!$C:$C,0))),"",INDEX('Policy Characteristics'!L:L,MATCH($C297,'Policy Characteristics'!$C:$C,0)))</f>
        <v>early-retirement-of-power-plants.html</v>
      </c>
    </row>
    <row r="298" spans="1:18"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Early Retirement of Power Plants</v>
      </c>
      <c r="C298" s="277" t="str">
        <f t="shared" si="19"/>
        <v>Annual Additional Capacity Retired due to Early Retirement Policy</v>
      </c>
      <c r="D298" s="6" t="s">
        <v>468</v>
      </c>
      <c r="E298" s="47"/>
      <c r="F298" s="6" t="s">
        <v>469</v>
      </c>
      <c r="G298" s="47"/>
      <c r="H298" s="44">
        <v>629</v>
      </c>
      <c r="I298" s="348" t="s">
        <v>45</v>
      </c>
      <c r="J298" s="278" t="str">
        <f>IF(ISBLANK(INDEX('Policy Characteristics'!D:D,MATCH($C298,'Policy Characteristics'!$C:$C,0))),"",INDEX('Policy Characteristics'!D:D,MATCH($C298,'Policy Characteristics'!$C:$C,0)))</f>
        <v>Early Retirement of Power Plants</v>
      </c>
      <c r="K298" s="277" t="str">
        <f>IF(ISBLANK(INDEX('Policy Characteristics'!E:E,MATCH($C298,'Policy Characteristics'!$C:$C,0))),"",INDEX('Policy Characteristics'!E:E,MATCH($C298,'Policy Characteristics'!$C:$C,0)))</f>
        <v>elec early retirement</v>
      </c>
      <c r="L298" s="277">
        <f>IF(ISBLANK(INDEX('Policy Characteristics'!F:F,MATCH($C298,'Policy Characteristics'!$C:$C,0))),"",INDEX('Policy Characteristics'!F:F,MATCH($C298,'Policy Characteristics'!$C:$C,0)))</f>
        <v>0</v>
      </c>
      <c r="M298" s="277">
        <f>IF(ISBLANK(INDEX('Policy Characteristics'!G:G,MATCH($C298,'Policy Characteristics'!$C:$C,0))),"",INDEX('Policy Characteristics'!G:G,MATCH($C298,'Policy Characteristics'!$C:$C,0)))</f>
        <v>25000</v>
      </c>
      <c r="N298" s="277">
        <f>IF(ISBLANK(INDEX('Policy Characteristics'!H:H,MATCH($C298,'Policy Characteristics'!$C:$C,0))),"",INDEX('Policy Characteristics'!H:H,MATCH($C298,'Policy Characteristics'!$C:$C,0)))</f>
        <v>500</v>
      </c>
      <c r="O298" s="277" t="str">
        <f>IF(ISBLANK(INDEX('Policy Characteristics'!I:I,MATCH($C298,'Policy Characteristics'!$C:$C,0))),"",INDEX('Policy Characteristics'!I:I,MATCH($C298,'Policy Characteristics'!$C:$C,0)))</f>
        <v>MW/year</v>
      </c>
      <c r="P298" s="277" t="str">
        <f>IF(ISBLANK(INDEX('Policy Characteristics'!J:J,MATCH($C298,'Policy Characteristics'!$C:$C,0))),"",INDEX('Policy Characteristics'!J:J,MATCH($C298,'Policy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8" s="277" t="str">
        <f>IF(ISBLANK(INDEX('Policy Characteristics'!K:K,MATCH($C298,'Policy Characteristics'!$C:$C,0))),"",INDEX('Policy Characteristics'!K:K,MATCH($C298,'Policy Characteristics'!$C:$C,0)))</f>
        <v>electricity-sector-main.html#early-ret</v>
      </c>
      <c r="R298" s="277" t="str">
        <f>IF(ISBLANK(INDEX('Policy Characteristics'!L:L,MATCH($C298,'Policy Characteristics'!$C:$C,0))),"",INDEX('Policy Characteristics'!L:L,MATCH($C298,'Policy Characteristics'!$C:$C,0)))</f>
        <v>early-retirement-of-power-plants.html</v>
      </c>
    </row>
    <row r="299" spans="1:18"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Early Retirement of Power Plants</v>
      </c>
      <c r="C299" s="277" t="str">
        <f t="shared" si="19"/>
        <v>Annual Additional Capacity Retired due to Early Retirement Policy</v>
      </c>
      <c r="D299" s="6" t="s">
        <v>2781</v>
      </c>
      <c r="E299" s="47"/>
      <c r="F299" s="6" t="s">
        <v>2494</v>
      </c>
      <c r="G299" s="47"/>
      <c r="H299" s="44">
        <v>630</v>
      </c>
      <c r="I299" s="348" t="s">
        <v>45</v>
      </c>
      <c r="J299" s="278" t="str">
        <f>IF(ISBLANK(INDEX('Policy Characteristics'!D:D,MATCH($C299,'Policy Characteristics'!$C:$C,0))),"",INDEX('Policy Characteristics'!D:D,MATCH($C299,'Policy Characteristics'!$C:$C,0)))</f>
        <v>Early Retirement of Power Plants</v>
      </c>
      <c r="K299" s="277" t="str">
        <f>IF(ISBLANK(INDEX('Policy Characteristics'!E:E,MATCH($C299,'Policy Characteristics'!$C:$C,0))),"",INDEX('Policy Characteristics'!E:E,MATCH($C299,'Policy Characteristics'!$C:$C,0)))</f>
        <v>elec early retirement</v>
      </c>
      <c r="L299" s="277">
        <f>IF(ISBLANK(INDEX('Policy Characteristics'!F:F,MATCH($C299,'Policy Characteristics'!$C:$C,0))),"",INDEX('Policy Characteristics'!F:F,MATCH($C299,'Policy Characteristics'!$C:$C,0)))</f>
        <v>0</v>
      </c>
      <c r="M299" s="277">
        <f>IF(ISBLANK(INDEX('Policy Characteristics'!G:G,MATCH($C299,'Policy Characteristics'!$C:$C,0))),"",INDEX('Policy Characteristics'!G:G,MATCH($C299,'Policy Characteristics'!$C:$C,0)))</f>
        <v>25000</v>
      </c>
      <c r="N299" s="277">
        <f>IF(ISBLANK(INDEX('Policy Characteristics'!H:H,MATCH($C299,'Policy Characteristics'!$C:$C,0))),"",INDEX('Policy Characteristics'!H:H,MATCH($C299,'Policy Characteristics'!$C:$C,0)))</f>
        <v>500</v>
      </c>
      <c r="O299" s="277" t="str">
        <f>IF(ISBLANK(INDEX('Policy Characteristics'!I:I,MATCH($C299,'Policy Characteristics'!$C:$C,0))),"",INDEX('Policy Characteristics'!I:I,MATCH($C299,'Policy Characteristics'!$C:$C,0)))</f>
        <v>MW/year</v>
      </c>
      <c r="P299" s="277" t="str">
        <f>IF(ISBLANK(INDEX('Policy Characteristics'!J:J,MATCH($C299,'Policy Characteristics'!$C:$C,0))),"",INDEX('Policy Characteristics'!J:J,MATCH($C299,'Policy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99" s="277" t="str">
        <f>IF(ISBLANK(INDEX('Policy Characteristics'!K:K,MATCH($C299,'Policy Characteristics'!$C:$C,0))),"",INDEX('Policy Characteristics'!K:K,MATCH($C299,'Policy Characteristics'!$C:$C,0)))</f>
        <v>electricity-sector-main.html#early-ret</v>
      </c>
      <c r="R299" s="277" t="str">
        <f>IF(ISBLANK(INDEX('Policy Characteristics'!L:L,MATCH($C299,'Policy Characteristics'!$C:$C,0))),"",INDEX('Policy Characteristics'!L:L,MATCH($C299,'Policy Characteristics'!$C:$C,0)))</f>
        <v>early-retirement-of-power-plants.html</v>
      </c>
    </row>
    <row r="300" spans="1:18"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Early Retirement of Power Plants</v>
      </c>
      <c r="C300" s="277" t="str">
        <f t="shared" si="19"/>
        <v>Annual Additional Capacity Retired due to Early Retirement Policy</v>
      </c>
      <c r="D300" s="6" t="s">
        <v>2782</v>
      </c>
      <c r="E300" s="47"/>
      <c r="F300" s="6" t="s">
        <v>2619</v>
      </c>
      <c r="G300" s="47"/>
      <c r="H300" s="44">
        <v>631</v>
      </c>
      <c r="I300" s="348" t="s">
        <v>45</v>
      </c>
      <c r="J300" s="278" t="str">
        <f>IF(ISBLANK(INDEX('Policy Characteristics'!D:D,MATCH($C300,'Policy Characteristics'!$C:$C,0))),"",INDEX('Policy Characteristics'!D:D,MATCH($C300,'Policy Characteristics'!$C:$C,0)))</f>
        <v>Early Retirement of Power Plants</v>
      </c>
      <c r="K300" s="277" t="str">
        <f>IF(ISBLANK(INDEX('Policy Characteristics'!E:E,MATCH($C300,'Policy Characteristics'!$C:$C,0))),"",INDEX('Policy Characteristics'!E:E,MATCH($C300,'Policy Characteristics'!$C:$C,0)))</f>
        <v>elec early retirement</v>
      </c>
      <c r="L300" s="277">
        <f>IF(ISBLANK(INDEX('Policy Characteristics'!F:F,MATCH($C300,'Policy Characteristics'!$C:$C,0))),"",INDEX('Policy Characteristics'!F:F,MATCH($C300,'Policy Characteristics'!$C:$C,0)))</f>
        <v>0</v>
      </c>
      <c r="M300" s="277">
        <f>IF(ISBLANK(INDEX('Policy Characteristics'!G:G,MATCH($C300,'Policy Characteristics'!$C:$C,0))),"",INDEX('Policy Characteristics'!G:G,MATCH($C300,'Policy Characteristics'!$C:$C,0)))</f>
        <v>25000</v>
      </c>
      <c r="N300" s="277">
        <f>IF(ISBLANK(INDEX('Policy Characteristics'!H:H,MATCH($C300,'Policy Characteristics'!$C:$C,0))),"",INDEX('Policy Characteristics'!H:H,MATCH($C300,'Policy Characteristics'!$C:$C,0)))</f>
        <v>500</v>
      </c>
      <c r="O300" s="277" t="str">
        <f>IF(ISBLANK(INDEX('Policy Characteristics'!I:I,MATCH($C300,'Policy Characteristics'!$C:$C,0))),"",INDEX('Policy Characteristics'!I:I,MATCH($C300,'Policy Characteristics'!$C:$C,0)))</f>
        <v>MW/year</v>
      </c>
      <c r="P300" s="277" t="str">
        <f>IF(ISBLANK(INDEX('Policy Characteristics'!J:J,MATCH($C300,'Policy Characteristics'!$C:$C,0))),"",INDEX('Policy Characteristics'!J:J,MATCH($C300,'Policy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0" s="277" t="str">
        <f>IF(ISBLANK(INDEX('Policy Characteristics'!K:K,MATCH($C300,'Policy Characteristics'!$C:$C,0))),"",INDEX('Policy Characteristics'!K:K,MATCH($C300,'Policy Characteristics'!$C:$C,0)))</f>
        <v>electricity-sector-main.html#early-ret</v>
      </c>
      <c r="R300" s="277" t="str">
        <f>IF(ISBLANK(INDEX('Policy Characteristics'!L:L,MATCH($C300,'Policy Characteristics'!$C:$C,0))),"",INDEX('Policy Characteristics'!L:L,MATCH($C300,'Policy Characteristics'!$C:$C,0)))</f>
        <v>early-retirement-of-power-plants.html</v>
      </c>
    </row>
    <row r="301" spans="1:18"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Early Retirement of Power Plants</v>
      </c>
      <c r="C301" s="277" t="str">
        <f t="shared" si="19"/>
        <v>Annual Additional Capacity Retired due to Early Retirement Policy</v>
      </c>
      <c r="D301" s="6" t="s">
        <v>2783</v>
      </c>
      <c r="E301" s="47"/>
      <c r="F301" s="6" t="s">
        <v>2496</v>
      </c>
      <c r="G301" s="47"/>
      <c r="H301" s="44">
        <v>632</v>
      </c>
      <c r="I301" s="348" t="s">
        <v>45</v>
      </c>
      <c r="J301" s="278" t="str">
        <f>IF(ISBLANK(INDEX('Policy Characteristics'!D:D,MATCH($C301,'Policy Characteristics'!$C:$C,0))),"",INDEX('Policy Characteristics'!D:D,MATCH($C301,'Policy Characteristics'!$C:$C,0)))</f>
        <v>Early Retirement of Power Plants</v>
      </c>
      <c r="K301" s="277" t="str">
        <f>IF(ISBLANK(INDEX('Policy Characteristics'!E:E,MATCH($C301,'Policy Characteristics'!$C:$C,0))),"",INDEX('Policy Characteristics'!E:E,MATCH($C301,'Policy Characteristics'!$C:$C,0)))</f>
        <v>elec early retirement</v>
      </c>
      <c r="L301" s="277">
        <f>IF(ISBLANK(INDEX('Policy Characteristics'!F:F,MATCH($C301,'Policy Characteristics'!$C:$C,0))),"",INDEX('Policy Characteristics'!F:F,MATCH($C301,'Policy Characteristics'!$C:$C,0)))</f>
        <v>0</v>
      </c>
      <c r="M301" s="277">
        <f>IF(ISBLANK(INDEX('Policy Characteristics'!G:G,MATCH($C301,'Policy Characteristics'!$C:$C,0))),"",INDEX('Policy Characteristics'!G:G,MATCH($C301,'Policy Characteristics'!$C:$C,0)))</f>
        <v>25000</v>
      </c>
      <c r="N301" s="277">
        <f>IF(ISBLANK(INDEX('Policy Characteristics'!H:H,MATCH($C301,'Policy Characteristics'!$C:$C,0))),"",INDEX('Policy Characteristics'!H:H,MATCH($C301,'Policy Characteristics'!$C:$C,0)))</f>
        <v>500</v>
      </c>
      <c r="O301" s="277" t="str">
        <f>IF(ISBLANK(INDEX('Policy Characteristics'!I:I,MATCH($C301,'Policy Characteristics'!$C:$C,0))),"",INDEX('Policy Characteristics'!I:I,MATCH($C301,'Policy Characteristics'!$C:$C,0)))</f>
        <v>MW/year</v>
      </c>
      <c r="P301" s="277" t="str">
        <f>IF(ISBLANK(INDEX('Policy Characteristics'!J:J,MATCH($C301,'Policy Characteristics'!$C:$C,0))),"",INDEX('Policy Characteristics'!J:J,MATCH($C301,'Policy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1" s="277" t="str">
        <f>IF(ISBLANK(INDEX('Policy Characteristics'!K:K,MATCH($C301,'Policy Characteristics'!$C:$C,0))),"",INDEX('Policy Characteristics'!K:K,MATCH($C301,'Policy Characteristics'!$C:$C,0)))</f>
        <v>electricity-sector-main.html#early-ret</v>
      </c>
      <c r="R301" s="277" t="str">
        <f>IF(ISBLANK(INDEX('Policy Characteristics'!L:L,MATCH($C301,'Policy Characteristics'!$C:$C,0))),"",INDEX('Policy Characteristics'!L:L,MATCH($C301,'Policy Characteristics'!$C:$C,0)))</f>
        <v>early-retirement-of-power-plants.html</v>
      </c>
    </row>
    <row r="302" spans="1:18"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Early Retirement of Power Plants</v>
      </c>
      <c r="C302" s="277" t="str">
        <f t="shared" si="19"/>
        <v>Annual Additional Capacity Retired due to Early Retirement Policy</v>
      </c>
      <c r="D302" s="6" t="s">
        <v>3607</v>
      </c>
      <c r="E302" s="47"/>
      <c r="F302" s="6" t="s">
        <v>3615</v>
      </c>
      <c r="G302" s="47"/>
      <c r="H302" s="44">
        <v>1761</v>
      </c>
      <c r="I302" s="348" t="s">
        <v>45</v>
      </c>
      <c r="J302" s="278" t="str">
        <f>IF(ISBLANK(INDEX('Policy Characteristics'!D:D,MATCH($C302,'Policy Characteristics'!$C:$C,0))),"",INDEX('Policy Characteristics'!D:D,MATCH($C302,'Policy Characteristics'!$C:$C,0)))</f>
        <v>Early Retirement of Power Plants</v>
      </c>
      <c r="K302" s="277" t="str">
        <f>IF(ISBLANK(INDEX('Policy Characteristics'!E:E,MATCH($C302,'Policy Characteristics'!$C:$C,0))),"",INDEX('Policy Characteristics'!E:E,MATCH($C302,'Policy Characteristics'!$C:$C,0)))</f>
        <v>elec early retirement</v>
      </c>
      <c r="L302" s="277">
        <f>IF(ISBLANK(INDEX('Policy Characteristics'!F:F,MATCH($C302,'Policy Characteristics'!$C:$C,0))),"",INDEX('Policy Characteristics'!F:F,MATCH($C302,'Policy Characteristics'!$C:$C,0)))</f>
        <v>0</v>
      </c>
      <c r="M302" s="277">
        <f>IF(ISBLANK(INDEX('Policy Characteristics'!G:G,MATCH($C302,'Policy Characteristics'!$C:$C,0))),"",INDEX('Policy Characteristics'!G:G,MATCH($C302,'Policy Characteristics'!$C:$C,0)))</f>
        <v>25000</v>
      </c>
      <c r="N302" s="277">
        <f>IF(ISBLANK(INDEX('Policy Characteristics'!H:H,MATCH($C302,'Policy Characteristics'!$C:$C,0))),"",INDEX('Policy Characteristics'!H:H,MATCH($C302,'Policy Characteristics'!$C:$C,0)))</f>
        <v>500</v>
      </c>
      <c r="O302" s="277" t="str">
        <f>IF(ISBLANK(INDEX('Policy Characteristics'!I:I,MATCH($C302,'Policy Characteristics'!$C:$C,0))),"",INDEX('Policy Characteristics'!I:I,MATCH($C302,'Policy Characteristics'!$C:$C,0)))</f>
        <v>MW/year</v>
      </c>
      <c r="P302" s="277" t="str">
        <f>IF(ISBLANK(INDEX('Policy Characteristics'!J:J,MATCH($C302,'Policy Characteristics'!$C:$C,0))),"",INDEX('Policy Characteristics'!J:J,MATCH($C302,'Policy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2" s="277" t="str">
        <f>IF(ISBLANK(INDEX('Policy Characteristics'!K:K,MATCH($C302,'Policy Characteristics'!$C:$C,0))),"",INDEX('Policy Characteristics'!K:K,MATCH($C302,'Policy Characteristics'!$C:$C,0)))</f>
        <v>electricity-sector-main.html#early-ret</v>
      </c>
      <c r="R302" s="277" t="str">
        <f>IF(ISBLANK(INDEX('Policy Characteristics'!L:L,MATCH($C302,'Policy Characteristics'!$C:$C,0))),"",INDEX('Policy Characteristics'!L:L,MATCH($C302,'Policy Characteristics'!$C:$C,0)))</f>
        <v>early-retirement-of-power-plants.html</v>
      </c>
    </row>
    <row r="303" spans="1:18"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Early Retirement of Power Plants</v>
      </c>
      <c r="C303" s="277" t="str">
        <f t="shared" si="19"/>
        <v>Annual Additional Capacity Retired due to Early Retirement Policy</v>
      </c>
      <c r="D303" s="6" t="s">
        <v>3610</v>
      </c>
      <c r="E303" s="47"/>
      <c r="F303" s="6" t="s">
        <v>3616</v>
      </c>
      <c r="G303" s="47"/>
      <c r="H303" s="44">
        <v>1762</v>
      </c>
      <c r="I303" s="348" t="s">
        <v>45</v>
      </c>
      <c r="J303" s="278" t="str">
        <f>IF(ISBLANK(INDEX('Policy Characteristics'!D:D,MATCH($C303,'Policy Characteristics'!$C:$C,0))),"",INDEX('Policy Characteristics'!D:D,MATCH($C303,'Policy Characteristics'!$C:$C,0)))</f>
        <v>Early Retirement of Power Plants</v>
      </c>
      <c r="K303" s="277" t="str">
        <f>IF(ISBLANK(INDEX('Policy Characteristics'!E:E,MATCH($C303,'Policy Characteristics'!$C:$C,0))),"",INDEX('Policy Characteristics'!E:E,MATCH($C303,'Policy Characteristics'!$C:$C,0)))</f>
        <v>elec early retirement</v>
      </c>
      <c r="L303" s="277">
        <f>IF(ISBLANK(INDEX('Policy Characteristics'!F:F,MATCH($C303,'Policy Characteristics'!$C:$C,0))),"",INDEX('Policy Characteristics'!F:F,MATCH($C303,'Policy Characteristics'!$C:$C,0)))</f>
        <v>0</v>
      </c>
      <c r="M303" s="277">
        <f>IF(ISBLANK(INDEX('Policy Characteristics'!G:G,MATCH($C303,'Policy Characteristics'!$C:$C,0))),"",INDEX('Policy Characteristics'!G:G,MATCH($C303,'Policy Characteristics'!$C:$C,0)))</f>
        <v>25000</v>
      </c>
      <c r="N303" s="277">
        <f>IF(ISBLANK(INDEX('Policy Characteristics'!H:H,MATCH($C303,'Policy Characteristics'!$C:$C,0))),"",INDEX('Policy Characteristics'!H:H,MATCH($C303,'Policy Characteristics'!$C:$C,0)))</f>
        <v>500</v>
      </c>
      <c r="O303" s="277" t="str">
        <f>IF(ISBLANK(INDEX('Policy Characteristics'!I:I,MATCH($C303,'Policy Characteristics'!$C:$C,0))),"",INDEX('Policy Characteristics'!I:I,MATCH($C303,'Policy Characteristics'!$C:$C,0)))</f>
        <v>MW/year</v>
      </c>
      <c r="P303" s="277" t="str">
        <f>IF(ISBLANK(INDEX('Policy Characteristics'!J:J,MATCH($C303,'Policy Characteristics'!$C:$C,0))),"",INDEX('Policy Characteristics'!J:J,MATCH($C303,'Policy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3" s="277" t="str">
        <f>IF(ISBLANK(INDEX('Policy Characteristics'!K:K,MATCH($C303,'Policy Characteristics'!$C:$C,0))),"",INDEX('Policy Characteristics'!K:K,MATCH($C303,'Policy Characteristics'!$C:$C,0)))</f>
        <v>electricity-sector-main.html#early-ret</v>
      </c>
      <c r="R303" s="277" t="str">
        <f>IF(ISBLANK(INDEX('Policy Characteristics'!L:L,MATCH($C303,'Policy Characteristics'!$C:$C,0))),"",INDEX('Policy Characteristics'!L:L,MATCH($C303,'Policy Characteristics'!$C:$C,0)))</f>
        <v>early-retirement-of-power-plants.html</v>
      </c>
    </row>
    <row r="304" spans="1:18"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Early Retirement of Power Plants</v>
      </c>
      <c r="C304" s="277" t="str">
        <f t="shared" si="19"/>
        <v>Annual Additional Capacity Retired due to Early Retirement Policy</v>
      </c>
      <c r="D304" s="6" t="s">
        <v>3611</v>
      </c>
      <c r="E304" s="47"/>
      <c r="F304" s="6" t="s">
        <v>3617</v>
      </c>
      <c r="G304" s="47"/>
      <c r="H304" s="44">
        <v>1763</v>
      </c>
      <c r="I304" s="348" t="s">
        <v>45</v>
      </c>
      <c r="J304" s="278" t="str">
        <f>IF(ISBLANK(INDEX('Policy Characteristics'!D:D,MATCH($C304,'Policy Characteristics'!$C:$C,0))),"",INDEX('Policy Characteristics'!D:D,MATCH($C304,'Policy Characteristics'!$C:$C,0)))</f>
        <v>Early Retirement of Power Plants</v>
      </c>
      <c r="K304" s="277" t="str">
        <f>IF(ISBLANK(INDEX('Policy Characteristics'!E:E,MATCH($C304,'Policy Characteristics'!$C:$C,0))),"",INDEX('Policy Characteristics'!E:E,MATCH($C304,'Policy Characteristics'!$C:$C,0)))</f>
        <v>elec early retirement</v>
      </c>
      <c r="L304" s="277">
        <f>IF(ISBLANK(INDEX('Policy Characteristics'!F:F,MATCH($C304,'Policy Characteristics'!$C:$C,0))),"",INDEX('Policy Characteristics'!F:F,MATCH($C304,'Policy Characteristics'!$C:$C,0)))</f>
        <v>0</v>
      </c>
      <c r="M304" s="277">
        <f>IF(ISBLANK(INDEX('Policy Characteristics'!G:G,MATCH($C304,'Policy Characteristics'!$C:$C,0))),"",INDEX('Policy Characteristics'!G:G,MATCH($C304,'Policy Characteristics'!$C:$C,0)))</f>
        <v>25000</v>
      </c>
      <c r="N304" s="277">
        <f>IF(ISBLANK(INDEX('Policy Characteristics'!H:H,MATCH($C304,'Policy Characteristics'!$C:$C,0))),"",INDEX('Policy Characteristics'!H:H,MATCH($C304,'Policy Characteristics'!$C:$C,0)))</f>
        <v>500</v>
      </c>
      <c r="O304" s="277" t="str">
        <f>IF(ISBLANK(INDEX('Policy Characteristics'!I:I,MATCH($C304,'Policy Characteristics'!$C:$C,0))),"",INDEX('Policy Characteristics'!I:I,MATCH($C304,'Policy Characteristics'!$C:$C,0)))</f>
        <v>MW/year</v>
      </c>
      <c r="P304" s="277" t="str">
        <f>IF(ISBLANK(INDEX('Policy Characteristics'!J:J,MATCH($C304,'Policy Characteristics'!$C:$C,0))),"",INDEX('Policy Characteristics'!J:J,MATCH($C304,'Policy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4" s="277" t="str">
        <f>IF(ISBLANK(INDEX('Policy Characteristics'!K:K,MATCH($C304,'Policy Characteristics'!$C:$C,0))),"",INDEX('Policy Characteristics'!K:K,MATCH($C304,'Policy Characteristics'!$C:$C,0)))</f>
        <v>electricity-sector-main.html#early-ret</v>
      </c>
      <c r="R304" s="277" t="str">
        <f>IF(ISBLANK(INDEX('Policy Characteristics'!L:L,MATCH($C304,'Policy Characteristics'!$C:$C,0))),"",INDEX('Policy Characteristics'!L:L,MATCH($C304,'Policy Characteristics'!$C:$C,0)))</f>
        <v>early-retirement-of-power-plants.html</v>
      </c>
    </row>
    <row r="305" spans="1:18"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Early Retirement of Power Plants</v>
      </c>
      <c r="C305" s="277" t="str">
        <f t="shared" si="19"/>
        <v>Annual Additional Capacity Retired due to Early Retirement Policy</v>
      </c>
      <c r="D305" s="6" t="s">
        <v>3612</v>
      </c>
      <c r="E305" s="47"/>
      <c r="F305" s="6" t="s">
        <v>3618</v>
      </c>
      <c r="G305" s="47"/>
      <c r="H305" s="44">
        <v>1764</v>
      </c>
      <c r="I305" s="348" t="s">
        <v>45</v>
      </c>
      <c r="J305" s="278" t="str">
        <f>IF(ISBLANK(INDEX('Policy Characteristics'!D:D,MATCH($C305,'Policy Characteristics'!$C:$C,0))),"",INDEX('Policy Characteristics'!D:D,MATCH($C305,'Policy Characteristics'!$C:$C,0)))</f>
        <v>Early Retirement of Power Plants</v>
      </c>
      <c r="K305" s="277" t="str">
        <f>IF(ISBLANK(INDEX('Policy Characteristics'!E:E,MATCH($C305,'Policy Characteristics'!$C:$C,0))),"",INDEX('Policy Characteristics'!E:E,MATCH($C305,'Policy Characteristics'!$C:$C,0)))</f>
        <v>elec early retirement</v>
      </c>
      <c r="L305" s="277">
        <f>IF(ISBLANK(INDEX('Policy Characteristics'!F:F,MATCH($C305,'Policy Characteristics'!$C:$C,0))),"",INDEX('Policy Characteristics'!F:F,MATCH($C305,'Policy Characteristics'!$C:$C,0)))</f>
        <v>0</v>
      </c>
      <c r="M305" s="277">
        <f>IF(ISBLANK(INDEX('Policy Characteristics'!G:G,MATCH($C305,'Policy Characteristics'!$C:$C,0))),"",INDEX('Policy Characteristics'!G:G,MATCH($C305,'Policy Characteristics'!$C:$C,0)))</f>
        <v>25000</v>
      </c>
      <c r="N305" s="277">
        <f>IF(ISBLANK(INDEX('Policy Characteristics'!H:H,MATCH($C305,'Policy Characteristics'!$C:$C,0))),"",INDEX('Policy Characteristics'!H:H,MATCH($C305,'Policy Characteristics'!$C:$C,0)))</f>
        <v>500</v>
      </c>
      <c r="O305" s="277" t="str">
        <f>IF(ISBLANK(INDEX('Policy Characteristics'!I:I,MATCH($C305,'Policy Characteristics'!$C:$C,0))),"",INDEX('Policy Characteristics'!I:I,MATCH($C305,'Policy Characteristics'!$C:$C,0)))</f>
        <v>MW/year</v>
      </c>
      <c r="P305" s="277" t="str">
        <f>IF(ISBLANK(INDEX('Policy Characteristics'!J:J,MATCH($C305,'Policy Characteristics'!$C:$C,0))),"",INDEX('Policy Characteristics'!J:J,MATCH($C305,'Policy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5" s="277" t="str">
        <f>IF(ISBLANK(INDEX('Policy Characteristics'!K:K,MATCH($C305,'Policy Characteristics'!$C:$C,0))),"",INDEX('Policy Characteristics'!K:K,MATCH($C305,'Policy Characteristics'!$C:$C,0)))</f>
        <v>electricity-sector-main.html#early-ret</v>
      </c>
      <c r="R305" s="277" t="str">
        <f>IF(ISBLANK(INDEX('Policy Characteristics'!L:L,MATCH($C305,'Policy Characteristics'!$C:$C,0))),"",INDEX('Policy Characteristics'!L:L,MATCH($C305,'Policy Characteristics'!$C:$C,0)))</f>
        <v>early-retirement-of-power-plants.html</v>
      </c>
    </row>
    <row r="306" spans="1:18"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Early Retirement of Power Plants</v>
      </c>
      <c r="C306" s="277" t="str">
        <f t="shared" si="19"/>
        <v>Annual Additional Capacity Retired due to Early Retirement Policy</v>
      </c>
      <c r="D306" s="6" t="s">
        <v>3613</v>
      </c>
      <c r="E306" s="47"/>
      <c r="F306" s="6" t="s">
        <v>3619</v>
      </c>
      <c r="G306" s="47"/>
      <c r="H306" s="44">
        <v>1765</v>
      </c>
      <c r="I306" s="348" t="s">
        <v>45</v>
      </c>
      <c r="J306" s="278" t="str">
        <f>IF(ISBLANK(INDEX('Policy Characteristics'!D:D,MATCH($C306,'Policy Characteristics'!$C:$C,0))),"",INDEX('Policy Characteristics'!D:D,MATCH($C306,'Policy Characteristics'!$C:$C,0)))</f>
        <v>Early Retirement of Power Plants</v>
      </c>
      <c r="K306" s="277" t="str">
        <f>IF(ISBLANK(INDEX('Policy Characteristics'!E:E,MATCH($C306,'Policy Characteristics'!$C:$C,0))),"",INDEX('Policy Characteristics'!E:E,MATCH($C306,'Policy Characteristics'!$C:$C,0)))</f>
        <v>elec early retirement</v>
      </c>
      <c r="L306" s="277">
        <f>IF(ISBLANK(INDEX('Policy Characteristics'!F:F,MATCH($C306,'Policy Characteristics'!$C:$C,0))),"",INDEX('Policy Characteristics'!F:F,MATCH($C306,'Policy Characteristics'!$C:$C,0)))</f>
        <v>0</v>
      </c>
      <c r="M306" s="277">
        <f>IF(ISBLANK(INDEX('Policy Characteristics'!G:G,MATCH($C306,'Policy Characteristics'!$C:$C,0))),"",INDEX('Policy Characteristics'!G:G,MATCH($C306,'Policy Characteristics'!$C:$C,0)))</f>
        <v>25000</v>
      </c>
      <c r="N306" s="277">
        <f>IF(ISBLANK(INDEX('Policy Characteristics'!H:H,MATCH($C306,'Policy Characteristics'!$C:$C,0))),"",INDEX('Policy Characteristics'!H:H,MATCH($C306,'Policy Characteristics'!$C:$C,0)))</f>
        <v>500</v>
      </c>
      <c r="O306" s="277" t="str">
        <f>IF(ISBLANK(INDEX('Policy Characteristics'!I:I,MATCH($C306,'Policy Characteristics'!$C:$C,0))),"",INDEX('Policy Characteristics'!I:I,MATCH($C306,'Policy Characteristics'!$C:$C,0)))</f>
        <v>MW/year</v>
      </c>
      <c r="P306" s="277" t="str">
        <f>IF(ISBLANK(INDEX('Policy Characteristics'!J:J,MATCH($C306,'Policy Characteristics'!$C:$C,0))),"",INDEX('Policy Characteristics'!J:J,MATCH($C306,'Policy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6" s="277" t="str">
        <f>IF(ISBLANK(INDEX('Policy Characteristics'!K:K,MATCH($C306,'Policy Characteristics'!$C:$C,0))),"",INDEX('Policy Characteristics'!K:K,MATCH($C306,'Policy Characteristics'!$C:$C,0)))</f>
        <v>electricity-sector-main.html#early-ret</v>
      </c>
      <c r="R306" s="277" t="str">
        <f>IF(ISBLANK(INDEX('Policy Characteristics'!L:L,MATCH($C306,'Policy Characteristics'!$C:$C,0))),"",INDEX('Policy Characteristics'!L:L,MATCH($C306,'Policy Characteristics'!$C:$C,0)))</f>
        <v>early-retirement-of-power-plants.html</v>
      </c>
    </row>
    <row r="307" spans="1:18"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Early Retirement of Power Plants</v>
      </c>
      <c r="C307" s="277" t="str">
        <f t="shared" si="19"/>
        <v>Annual Additional Capacity Retired due to Early Retirement Policy</v>
      </c>
      <c r="D307" s="6" t="s">
        <v>3614</v>
      </c>
      <c r="E307" s="47"/>
      <c r="F307" s="6" t="s">
        <v>2497</v>
      </c>
      <c r="G307" s="47"/>
      <c r="H307" s="44">
        <v>1766</v>
      </c>
      <c r="I307" s="348" t="s">
        <v>45</v>
      </c>
      <c r="J307" s="278" t="str">
        <f>IF(ISBLANK(INDEX('Policy Characteristics'!D:D,MATCH($C307,'Policy Characteristics'!$C:$C,0))),"",INDEX('Policy Characteristics'!D:D,MATCH($C307,'Policy Characteristics'!$C:$C,0)))</f>
        <v>Early Retirement of Power Plants</v>
      </c>
      <c r="K307" s="277" t="str">
        <f>IF(ISBLANK(INDEX('Policy Characteristics'!E:E,MATCH($C307,'Policy Characteristics'!$C:$C,0))),"",INDEX('Policy Characteristics'!E:E,MATCH($C307,'Policy Characteristics'!$C:$C,0)))</f>
        <v>elec early retirement</v>
      </c>
      <c r="L307" s="277">
        <f>IF(ISBLANK(INDEX('Policy Characteristics'!F:F,MATCH($C307,'Policy Characteristics'!$C:$C,0))),"",INDEX('Policy Characteristics'!F:F,MATCH($C307,'Policy Characteristics'!$C:$C,0)))</f>
        <v>0</v>
      </c>
      <c r="M307" s="277">
        <f>IF(ISBLANK(INDEX('Policy Characteristics'!G:G,MATCH($C307,'Policy Characteristics'!$C:$C,0))),"",INDEX('Policy Characteristics'!G:G,MATCH($C307,'Policy Characteristics'!$C:$C,0)))</f>
        <v>25000</v>
      </c>
      <c r="N307" s="277">
        <f>IF(ISBLANK(INDEX('Policy Characteristics'!H:H,MATCH($C307,'Policy Characteristics'!$C:$C,0))),"",INDEX('Policy Characteristics'!H:H,MATCH($C307,'Policy Characteristics'!$C:$C,0)))</f>
        <v>500</v>
      </c>
      <c r="O307" s="277" t="str">
        <f>IF(ISBLANK(INDEX('Policy Characteristics'!I:I,MATCH($C307,'Policy Characteristics'!$C:$C,0))),"",INDEX('Policy Characteristics'!I:I,MATCH($C307,'Policy Characteristics'!$C:$C,0)))</f>
        <v>MW/year</v>
      </c>
      <c r="P307" s="277" t="str">
        <f>IF(ISBLANK(INDEX('Policy Characteristics'!J:J,MATCH($C307,'Policy Characteristics'!$C:$C,0))),"",INDEX('Policy Characteristics'!J:J,MATCH($C307,'Policy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07" s="277" t="str">
        <f>IF(ISBLANK(INDEX('Policy Characteristics'!K:K,MATCH($C307,'Policy Characteristics'!$C:$C,0))),"",INDEX('Policy Characteristics'!K:K,MATCH($C307,'Policy Characteristics'!$C:$C,0)))</f>
        <v>electricity-sector-main.html#early-ret</v>
      </c>
      <c r="R307" s="277" t="str">
        <f>IF(ISBLANK(INDEX('Policy Characteristics'!L:L,MATCH($C307,'Policy Characteristics'!$C:$C,0))),"",INDEX('Policy Characteristics'!L:L,MATCH($C307,'Policy Characteristics'!$C:$C,0)))</f>
        <v>early-retirement-of-power-plants.html</v>
      </c>
    </row>
    <row r="308" spans="1:18"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Grid-Scale Electricity Storage</v>
      </c>
      <c r="C308" t="s">
        <v>3020</v>
      </c>
      <c r="D308" s="47"/>
      <c r="E308" s="47"/>
      <c r="F308" s="47"/>
      <c r="G308" s="47"/>
      <c r="H308" s="44">
        <v>33</v>
      </c>
      <c r="I308" s="348" t="s">
        <v>44</v>
      </c>
      <c r="J308" s="278" t="str">
        <f>IF(ISBLANK(INDEX('Policy Characteristics'!D:D,MATCH($C308,'Policy Characteristics'!$C:$C,0))),"",INDEX('Policy Characteristics'!D:D,MATCH($C308,'Policy Characteristics'!$C:$C,0)))</f>
        <v>Grid-Scale Electricity Storage</v>
      </c>
      <c r="K308" s="277" t="str">
        <f>IF(ISBLANK(INDEX('Policy Characteristics'!E:E,MATCH($C308,'Policy Characteristics'!$C:$C,0))),"",INDEX('Policy Characteristics'!E:E,MATCH($C308,'Policy Characteristics'!$C:$C,0)))</f>
        <v>elec storage growth</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1</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of potential achieved</v>
      </c>
      <c r="P308" s="277" t="str">
        <f>IF(ISBLANK(INDEX('Policy Characteristics'!J:J,MATCH($C308,'Policy Characteristics'!$C:$C,0))),"",INDEX('Policy Characteristics'!J:J,MATCH($C308,'Policy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08" s="277" t="str">
        <f>IF(ISBLANK(INDEX('Policy Characteristics'!K:K,MATCH($C308,'Policy Characteristics'!$C:$C,0))),"",INDEX('Policy Characteristics'!K:K,MATCH($C308,'Policy Characteristics'!$C:$C,0)))</f>
        <v>electricity-sector-main.html#storage</v>
      </c>
      <c r="R308" s="277" t="str">
        <f>IF(ISBLANK(INDEX('Policy Characteristics'!L:L,MATCH($C308,'Policy Characteristics'!$C:$C,0))),"",INDEX('Policy Characteristics'!L:L,MATCH($C308,'Policy Characteristics'!$C:$C,0)))</f>
        <v>grid-scale-electricity-storage.html</v>
      </c>
    </row>
    <row r="309" spans="1:18"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Increase Transmission</v>
      </c>
      <c r="C309" t="s">
        <v>294</v>
      </c>
      <c r="D309" s="47"/>
      <c r="E309" s="47"/>
      <c r="F309" s="47"/>
      <c r="G309" s="47"/>
      <c r="H309" s="44">
        <v>34</v>
      </c>
      <c r="I309" s="348" t="s">
        <v>44</v>
      </c>
      <c r="J309" s="278" t="str">
        <f>IF(ISBLANK(INDEX('Policy Characteristics'!D:D,MATCH($C309,'Policy Characteristics'!$C:$C,0))),"",INDEX('Policy Characteristics'!D:D,MATCH($C309,'Policy Characteristics'!$C:$C,0)))</f>
        <v>Increase Transmission</v>
      </c>
      <c r="K309" s="277" t="str">
        <f>IF(ISBLANK(INDEX('Policy Characteristics'!E:E,MATCH($C309,'Policy Characteristics'!$C:$C,0))),"",INDEX('Policy Characteristics'!E:E,MATCH($C309,'Policy Characteristics'!$C:$C,0)))</f>
        <v>elec transmission growth</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1.1299999999999999</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increase in transmission capacity</v>
      </c>
      <c r="P309" s="277" t="str">
        <f>IF(ISBLANK(INDEX('Policy Characteristics'!J:J,MATCH($C309,'Policy Characteristics'!$C:$C,0))),"",INDEX('Policy Characteristics'!J:J,MATCH($C309,'Policy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09" s="277" t="str">
        <f>IF(ISBLANK(INDEX('Policy Characteristics'!K:K,MATCH($C309,'Policy Characteristics'!$C:$C,0))),"",INDEX('Policy Characteristics'!K:K,MATCH($C309,'Policy Characteristics'!$C:$C,0)))</f>
        <v>electricity-sector-main.html#transmission</v>
      </c>
      <c r="R309" s="277" t="str">
        <f>IF(ISBLANK(INDEX('Policy Characteristics'!L:L,MATCH($C309,'Policy Characteristics'!$C:$C,0))),"",INDEX('Policy Characteristics'!L:L,MATCH($C309,'Policy Characteristics'!$C:$C,0)))</f>
        <v>increase-transmission.html</v>
      </c>
    </row>
    <row r="310" spans="1:18"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Non BAU Capacity Retirement Schedule</v>
      </c>
      <c r="C310" t="s">
        <v>3070</v>
      </c>
      <c r="D310" s="47" t="s">
        <v>462</v>
      </c>
      <c r="E310" s="47"/>
      <c r="F310" s="47" t="s">
        <v>461</v>
      </c>
      <c r="G310" s="47"/>
      <c r="H310" s="44">
        <v>860</v>
      </c>
      <c r="I310" s="348" t="s">
        <v>45</v>
      </c>
      <c r="J310" s="278" t="str">
        <f>IF(ISBLANK(INDEX('Policy Characteristics'!D:D,MATCH($C310,'Policy Characteristics'!$C:$C,0))),"",INDEX('Policy Characteristics'!D:D,MATCH($C310,'Policy Characteristics'!$C:$C,0)))</f>
        <v>Non BAU Capacity Retirement Schedule</v>
      </c>
      <c r="K310" s="277" t="str">
        <f>IF(ISBLANK(INDEX('Policy Characteristics'!E:E,MATCH($C310,'Policy Characteristics'!$C:$C,0))),"",INDEX('Policy Characteristics'!E:E,MATCH($C310,'Policy Characteristics'!$C:$C,0)))</f>
        <v/>
      </c>
      <c r="L310" s="277">
        <f>IF(ISBLANK(INDEX('Policy Characteristics'!F:F,MATCH($C310,'Policy Characteristics'!$C:$C,0))),"",INDEX('Policy Characteristics'!F:F,MATCH($C310,'Policy Characteristics'!$C:$C,0)))</f>
        <v>0</v>
      </c>
      <c r="M310" s="277">
        <f>IF(ISBLANK(INDEX('Policy Characteristics'!G:G,MATCH($C310,'Policy Characteristics'!$C:$C,0))),"",INDEX('Policy Characteristics'!G:G,MATCH($C310,'Policy Characteristics'!$C:$C,0)))</f>
        <v>1</v>
      </c>
      <c r="N310" s="277">
        <f>IF(ISBLANK(INDEX('Policy Characteristics'!H:H,MATCH($C310,'Policy Characteristics'!$C:$C,0))),"",INDEX('Policy Characteristics'!H:H,MATCH($C310,'Policy Characteristics'!$C:$C,0)))</f>
        <v>1</v>
      </c>
      <c r="O310" s="277" t="str">
        <f>IF(ISBLANK(INDEX('Policy Characteristics'!I:I,MATCH($C310,'Policy Characteristics'!$C:$C,0))),"",INDEX('Policy Characteristics'!I:I,MATCH($C310,'Policy Characteristics'!$C:$C,0)))</f>
        <v>on/off</v>
      </c>
      <c r="P310" s="277" t="str">
        <f>IF(ISBLANK(INDEX('Policy Characteristics'!J:J,MATCH($C310,'Policy Characteristics'!$C:$C,0))),"",INDEX('Policy Characteristics'!J:J,MATCH($C310,'Policy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0" s="277" t="str">
        <f>IF(ISBLANK(INDEX('Policy Characteristics'!K:K,MATCH($C310,'Policy Characteristics'!$C:$C,0))),"",INDEX('Policy Characteristics'!K:K,MATCH($C310,'Policy Characteristics'!$C:$C,0)))</f>
        <v/>
      </c>
      <c r="R310" s="277" t="str">
        <f>IF(ISBLANK(INDEX('Policy Characteristics'!L:L,MATCH($C310,'Policy Characteristics'!$C:$C,0))),"",INDEX('Policy Characteristics'!L:L,MATCH($C310,'Policy Characteristics'!$C:$C,0)))</f>
        <v/>
      </c>
    </row>
    <row r="311" spans="1:18"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Non BAU Capacity Retirement Schedule</v>
      </c>
      <c r="C311" s="277" t="str">
        <f t="shared" ref="C311:C332" si="20">C$310</f>
        <v>Boolean Use Non BAU Capacity Retirement Schedule</v>
      </c>
      <c r="D311" s="6" t="s">
        <v>3608</v>
      </c>
      <c r="E311" s="47"/>
      <c r="F311" s="6" t="s">
        <v>3537</v>
      </c>
      <c r="G311" s="47"/>
      <c r="H311" s="44">
        <v>861</v>
      </c>
      <c r="I311" s="348" t="s">
        <v>45</v>
      </c>
      <c r="J311" s="278" t="str">
        <f>IF(ISBLANK(INDEX('Policy Characteristics'!D:D,MATCH($C311,'Policy Characteristics'!$C:$C,0))),"",INDEX('Policy Characteristics'!D:D,MATCH($C311,'Policy Characteristics'!$C:$C,0)))</f>
        <v>Non BAU Capacity Retirement Schedule</v>
      </c>
      <c r="K311" s="277" t="str">
        <f>IF(ISBLANK(INDEX('Policy Characteristics'!E:E,MATCH($C311,'Policy Characteristics'!$C:$C,0))),"",INDEX('Policy Characteristics'!E:E,MATCH($C311,'Policy Characteristics'!$C:$C,0)))</f>
        <v/>
      </c>
      <c r="L311" s="277">
        <f>IF(ISBLANK(INDEX('Policy Characteristics'!F:F,MATCH($C311,'Policy Characteristics'!$C:$C,0))),"",INDEX('Policy Characteristics'!F:F,MATCH($C311,'Policy Characteristics'!$C:$C,0)))</f>
        <v>0</v>
      </c>
      <c r="M311" s="277">
        <f>IF(ISBLANK(INDEX('Policy Characteristics'!G:G,MATCH($C311,'Policy Characteristics'!$C:$C,0))),"",INDEX('Policy Characteristics'!G:G,MATCH($C311,'Policy Characteristics'!$C:$C,0)))</f>
        <v>1</v>
      </c>
      <c r="N311" s="277">
        <f>IF(ISBLANK(INDEX('Policy Characteristics'!H:H,MATCH($C311,'Policy Characteristics'!$C:$C,0))),"",INDEX('Policy Characteristics'!H:H,MATCH($C311,'Policy Characteristics'!$C:$C,0)))</f>
        <v>1</v>
      </c>
      <c r="O311" s="277" t="str">
        <f>IF(ISBLANK(INDEX('Policy Characteristics'!I:I,MATCH($C311,'Policy Characteristics'!$C:$C,0))),"",INDEX('Policy Characteristics'!I:I,MATCH($C311,'Policy Characteristics'!$C:$C,0)))</f>
        <v>on/off</v>
      </c>
      <c r="P311" s="277" t="str">
        <f>IF(ISBLANK(INDEX('Policy Characteristics'!J:J,MATCH($C311,'Policy Characteristics'!$C:$C,0))),"",INDEX('Policy Characteristics'!J:J,MATCH($C311,'Policy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1" s="277" t="str">
        <f>IF(ISBLANK(INDEX('Policy Characteristics'!K:K,MATCH($C311,'Policy Characteristics'!$C:$C,0))),"",INDEX('Policy Characteristics'!K:K,MATCH($C311,'Policy Characteristics'!$C:$C,0)))</f>
        <v/>
      </c>
      <c r="R311" s="277" t="str">
        <f>IF(ISBLANK(INDEX('Policy Characteristics'!L:L,MATCH($C311,'Policy Characteristics'!$C:$C,0))),"",INDEX('Policy Characteristics'!L:L,MATCH($C311,'Policy Characteristics'!$C:$C,0)))</f>
        <v/>
      </c>
    </row>
    <row r="312" spans="1:18"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Non BAU Capacity Retirement Schedule</v>
      </c>
      <c r="C312" s="277" t="str">
        <f t="shared" si="20"/>
        <v>Boolean Use Non BAU Capacity Retirement Schedule</v>
      </c>
      <c r="D312" s="6" t="s">
        <v>3609</v>
      </c>
      <c r="E312" s="47"/>
      <c r="F312" s="6" t="s">
        <v>3538</v>
      </c>
      <c r="G312" s="47"/>
      <c r="H312" s="44">
        <v>1767</v>
      </c>
      <c r="I312" s="348" t="s">
        <v>44</v>
      </c>
      <c r="J312" s="278" t="str">
        <f>IF(ISBLANK(INDEX('Policy Characteristics'!D:D,MATCH($C312,'Policy Characteristics'!$C:$C,0))),"",INDEX('Policy Characteristics'!D:D,MATCH($C312,'Policy Characteristics'!$C:$C,0)))</f>
        <v>Non BAU Capacity Retirement Schedule</v>
      </c>
      <c r="K312" s="277" t="str">
        <f>IF(ISBLANK(INDEX('Policy Characteristics'!E:E,MATCH($C312,'Policy Characteristics'!$C:$C,0))),"",INDEX('Policy Characteristics'!E:E,MATCH($C312,'Policy Characteristics'!$C:$C,0)))</f>
        <v/>
      </c>
      <c r="L312" s="277">
        <f>IF(ISBLANK(INDEX('Policy Characteristics'!F:F,MATCH($C312,'Policy Characteristics'!$C:$C,0))),"",INDEX('Policy Characteristics'!F:F,MATCH($C312,'Policy Characteristics'!$C:$C,0)))</f>
        <v>0</v>
      </c>
      <c r="M312" s="277">
        <f>IF(ISBLANK(INDEX('Policy Characteristics'!G:G,MATCH($C312,'Policy Characteristics'!$C:$C,0))),"",INDEX('Policy Characteristics'!G:G,MATCH($C312,'Policy Characteristics'!$C:$C,0)))</f>
        <v>1</v>
      </c>
      <c r="N312" s="277">
        <f>IF(ISBLANK(INDEX('Policy Characteristics'!H:H,MATCH($C312,'Policy Characteristics'!$C:$C,0))),"",INDEX('Policy Characteristics'!H:H,MATCH($C312,'Policy Characteristics'!$C:$C,0)))</f>
        <v>1</v>
      </c>
      <c r="O312" s="277" t="str">
        <f>IF(ISBLANK(INDEX('Policy Characteristics'!I:I,MATCH($C312,'Policy Characteristics'!$C:$C,0))),"",INDEX('Policy Characteristics'!I:I,MATCH($C312,'Policy Characteristics'!$C:$C,0)))</f>
        <v>on/off</v>
      </c>
      <c r="P312" s="277" t="str">
        <f>IF(ISBLANK(INDEX('Policy Characteristics'!J:J,MATCH($C312,'Policy Characteristics'!$C:$C,0))),"",INDEX('Policy Characteristics'!J:J,MATCH($C312,'Policy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2" s="277" t="str">
        <f>IF(ISBLANK(INDEX('Policy Characteristics'!K:K,MATCH($C312,'Policy Characteristics'!$C:$C,0))),"",INDEX('Policy Characteristics'!K:K,MATCH($C312,'Policy Characteristics'!$C:$C,0)))</f>
        <v/>
      </c>
      <c r="R312" s="277" t="str">
        <f>IF(ISBLANK(INDEX('Policy Characteristics'!L:L,MATCH($C312,'Policy Characteristics'!$C:$C,0))),"",INDEX('Policy Characteristics'!L:L,MATCH($C312,'Policy Characteristics'!$C:$C,0)))</f>
        <v/>
      </c>
    </row>
    <row r="313" spans="1:18"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Non BAU Capacity Retirement Schedule</v>
      </c>
      <c r="C313" s="277" t="str">
        <f t="shared" si="20"/>
        <v>Boolean Use Non BAU Capacity Retirement Schedule</v>
      </c>
      <c r="D313" s="6" t="s">
        <v>77</v>
      </c>
      <c r="E313" s="47"/>
      <c r="F313" s="6" t="s">
        <v>3620</v>
      </c>
      <c r="G313" s="47"/>
      <c r="H313" s="44">
        <v>862</v>
      </c>
      <c r="I313" s="348" t="s">
        <v>45</v>
      </c>
      <c r="J313" s="278" t="str">
        <f>IF(ISBLANK(INDEX('Policy Characteristics'!D:D,MATCH($C313,'Policy Characteristics'!$C:$C,0))),"",INDEX('Policy Characteristics'!D:D,MATCH($C313,'Policy Characteristics'!$C:$C,0)))</f>
        <v>Non BAU Capacity Retirement Schedule</v>
      </c>
      <c r="K313" s="277" t="str">
        <f>IF(ISBLANK(INDEX('Policy Characteristics'!E:E,MATCH($C313,'Policy Characteristics'!$C:$C,0))),"",INDEX('Policy Characteristics'!E:E,MATCH($C313,'Policy Characteristics'!$C:$C,0)))</f>
        <v/>
      </c>
      <c r="L313" s="277">
        <f>IF(ISBLANK(INDEX('Policy Characteristics'!F:F,MATCH($C313,'Policy Characteristics'!$C:$C,0))),"",INDEX('Policy Characteristics'!F:F,MATCH($C313,'Policy Characteristics'!$C:$C,0)))</f>
        <v>0</v>
      </c>
      <c r="M313" s="277">
        <f>IF(ISBLANK(INDEX('Policy Characteristics'!G:G,MATCH($C313,'Policy Characteristics'!$C:$C,0))),"",INDEX('Policy Characteristics'!G:G,MATCH($C313,'Policy Characteristics'!$C:$C,0)))</f>
        <v>1</v>
      </c>
      <c r="N313" s="277">
        <f>IF(ISBLANK(INDEX('Policy Characteristics'!H:H,MATCH($C313,'Policy Characteristics'!$C:$C,0))),"",INDEX('Policy Characteristics'!H:H,MATCH($C313,'Policy Characteristics'!$C:$C,0)))</f>
        <v>1</v>
      </c>
      <c r="O313" s="277" t="str">
        <f>IF(ISBLANK(INDEX('Policy Characteristics'!I:I,MATCH($C313,'Policy Characteristics'!$C:$C,0))),"",INDEX('Policy Characteristics'!I:I,MATCH($C313,'Policy Characteristics'!$C:$C,0)))</f>
        <v>on/off</v>
      </c>
      <c r="P313" s="277" t="str">
        <f>IF(ISBLANK(INDEX('Policy Characteristics'!J:J,MATCH($C313,'Policy Characteristics'!$C:$C,0))),"",INDEX('Policy Characteristics'!J:J,MATCH($C313,'Policy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3" s="277" t="str">
        <f>IF(ISBLANK(INDEX('Policy Characteristics'!K:K,MATCH($C313,'Policy Characteristics'!$C:$C,0))),"",INDEX('Policy Characteristics'!K:K,MATCH($C313,'Policy Characteristics'!$C:$C,0)))</f>
        <v/>
      </c>
      <c r="R313" s="277" t="str">
        <f>IF(ISBLANK(INDEX('Policy Characteristics'!L:L,MATCH($C313,'Policy Characteristics'!$C:$C,0))),"",INDEX('Policy Characteristics'!L:L,MATCH($C313,'Policy Characteristics'!$C:$C,0)))</f>
        <v/>
      </c>
    </row>
    <row r="314" spans="1:18"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Non BAU Capacity Retirement Schedule</v>
      </c>
      <c r="C314" s="277" t="str">
        <f t="shared" si="20"/>
        <v>Boolean Use Non BAU Capacity Retirement Schedule</v>
      </c>
      <c r="D314" s="6" t="s">
        <v>78</v>
      </c>
      <c r="E314" s="47"/>
      <c r="F314" s="6" t="s">
        <v>90</v>
      </c>
      <c r="G314" s="47"/>
      <c r="H314" s="44">
        <v>863</v>
      </c>
      <c r="I314" s="348" t="s">
        <v>45</v>
      </c>
      <c r="J314" s="278" t="str">
        <f>IF(ISBLANK(INDEX('Policy Characteristics'!D:D,MATCH($C314,'Policy Characteristics'!$C:$C,0))),"",INDEX('Policy Characteristics'!D:D,MATCH($C314,'Policy Characteristics'!$C:$C,0)))</f>
        <v>Non BAU Capacity Retirement Schedule</v>
      </c>
      <c r="K314" s="277" t="str">
        <f>IF(ISBLANK(INDEX('Policy Characteristics'!E:E,MATCH($C314,'Policy Characteristics'!$C:$C,0))),"",INDEX('Policy Characteristics'!E:E,MATCH($C314,'Policy Characteristics'!$C:$C,0)))</f>
        <v/>
      </c>
      <c r="L314" s="277">
        <f>IF(ISBLANK(INDEX('Policy Characteristics'!F:F,MATCH($C314,'Policy Characteristics'!$C:$C,0))),"",INDEX('Policy Characteristics'!F:F,MATCH($C314,'Policy Characteristics'!$C:$C,0)))</f>
        <v>0</v>
      </c>
      <c r="M314" s="277">
        <f>IF(ISBLANK(INDEX('Policy Characteristics'!G:G,MATCH($C314,'Policy Characteristics'!$C:$C,0))),"",INDEX('Policy Characteristics'!G:G,MATCH($C314,'Policy Characteristics'!$C:$C,0)))</f>
        <v>1</v>
      </c>
      <c r="N314" s="277">
        <f>IF(ISBLANK(INDEX('Policy Characteristics'!H:H,MATCH($C314,'Policy Characteristics'!$C:$C,0))),"",INDEX('Policy Characteristics'!H:H,MATCH($C314,'Policy Characteristics'!$C:$C,0)))</f>
        <v>1</v>
      </c>
      <c r="O314" s="277" t="str">
        <f>IF(ISBLANK(INDEX('Policy Characteristics'!I:I,MATCH($C314,'Policy Characteristics'!$C:$C,0))),"",INDEX('Policy Characteristics'!I:I,MATCH($C314,'Policy Characteristics'!$C:$C,0)))</f>
        <v>on/off</v>
      </c>
      <c r="P314" s="277" t="str">
        <f>IF(ISBLANK(INDEX('Policy Characteristics'!J:J,MATCH($C314,'Policy Characteristics'!$C:$C,0))),"",INDEX('Policy Characteristics'!J:J,MATCH($C314,'Policy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4" s="277" t="str">
        <f>IF(ISBLANK(INDEX('Policy Characteristics'!K:K,MATCH($C314,'Policy Characteristics'!$C:$C,0))),"",INDEX('Policy Characteristics'!K:K,MATCH($C314,'Policy Characteristics'!$C:$C,0)))</f>
        <v/>
      </c>
      <c r="R314" s="277" t="str">
        <f>IF(ISBLANK(INDEX('Policy Characteristics'!L:L,MATCH($C314,'Policy Characteristics'!$C:$C,0))),"",INDEX('Policy Characteristics'!L:L,MATCH($C314,'Policy Characteristics'!$C:$C,0)))</f>
        <v/>
      </c>
    </row>
    <row r="315" spans="1:18"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Non BAU Capacity Retirement Schedule</v>
      </c>
      <c r="C315" s="277" t="str">
        <f t="shared" si="20"/>
        <v>Boolean Use Non BAU Capacity Retirement Schedule</v>
      </c>
      <c r="D315" s="6" t="s">
        <v>463</v>
      </c>
      <c r="E315" s="47"/>
      <c r="F315" s="6" t="s">
        <v>466</v>
      </c>
      <c r="G315" s="47"/>
      <c r="H315" s="44">
        <v>864</v>
      </c>
      <c r="I315" s="348" t="s">
        <v>45</v>
      </c>
      <c r="J315" s="278" t="str">
        <f>IF(ISBLANK(INDEX('Policy Characteristics'!D:D,MATCH($C315,'Policy Characteristics'!$C:$C,0))),"",INDEX('Policy Characteristics'!D:D,MATCH($C315,'Policy Characteristics'!$C:$C,0)))</f>
        <v>Non BAU Capacity Retirement Schedule</v>
      </c>
      <c r="K315" s="277" t="str">
        <f>IF(ISBLANK(INDEX('Policy Characteristics'!E:E,MATCH($C315,'Policy Characteristics'!$C:$C,0))),"",INDEX('Policy Characteristics'!E:E,MATCH($C315,'Policy Characteristics'!$C:$C,0)))</f>
        <v/>
      </c>
      <c r="L315" s="277">
        <f>IF(ISBLANK(INDEX('Policy Characteristics'!F:F,MATCH($C315,'Policy Characteristics'!$C:$C,0))),"",INDEX('Policy Characteristics'!F:F,MATCH($C315,'Policy Characteristics'!$C:$C,0)))</f>
        <v>0</v>
      </c>
      <c r="M315" s="277">
        <f>IF(ISBLANK(INDEX('Policy Characteristics'!G:G,MATCH($C315,'Policy Characteristics'!$C:$C,0))),"",INDEX('Policy Characteristics'!G:G,MATCH($C315,'Policy Characteristics'!$C:$C,0)))</f>
        <v>1</v>
      </c>
      <c r="N315" s="277">
        <f>IF(ISBLANK(INDEX('Policy Characteristics'!H:H,MATCH($C315,'Policy Characteristics'!$C:$C,0))),"",INDEX('Policy Characteristics'!H:H,MATCH($C315,'Policy Characteristics'!$C:$C,0)))</f>
        <v>1</v>
      </c>
      <c r="O315" s="277" t="str">
        <f>IF(ISBLANK(INDEX('Policy Characteristics'!I:I,MATCH($C315,'Policy Characteristics'!$C:$C,0))),"",INDEX('Policy Characteristics'!I:I,MATCH($C315,'Policy Characteristics'!$C:$C,0)))</f>
        <v>on/off</v>
      </c>
      <c r="P315" s="277" t="str">
        <f>IF(ISBLANK(INDEX('Policy Characteristics'!J:J,MATCH($C315,'Policy Characteristics'!$C:$C,0))),"",INDEX('Policy Characteristics'!J:J,MATCH($C315,'Policy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5" s="277" t="str">
        <f>IF(ISBLANK(INDEX('Policy Characteristics'!K:K,MATCH($C315,'Policy Characteristics'!$C:$C,0))),"",INDEX('Policy Characteristics'!K:K,MATCH($C315,'Policy Characteristics'!$C:$C,0)))</f>
        <v/>
      </c>
      <c r="R315" s="277" t="str">
        <f>IF(ISBLANK(INDEX('Policy Characteristics'!L:L,MATCH($C315,'Policy Characteristics'!$C:$C,0))),"",INDEX('Policy Characteristics'!L:L,MATCH($C315,'Policy Characteristics'!$C:$C,0)))</f>
        <v/>
      </c>
    </row>
    <row r="316" spans="1:18"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Non BAU Capacity Retirement Schedule</v>
      </c>
      <c r="C316" s="277" t="str">
        <f t="shared" si="20"/>
        <v>Boolean Use Non BAU Capacity Retirement Schedule</v>
      </c>
      <c r="D316" s="6" t="s">
        <v>79</v>
      </c>
      <c r="E316" s="47"/>
      <c r="F316" s="6" t="s">
        <v>91</v>
      </c>
      <c r="G316" s="47"/>
      <c r="H316" s="44">
        <v>865</v>
      </c>
      <c r="I316" s="348" t="s">
        <v>45</v>
      </c>
      <c r="J316" s="278" t="str">
        <f>IF(ISBLANK(INDEX('Policy Characteristics'!D:D,MATCH($C316,'Policy Characteristics'!$C:$C,0))),"",INDEX('Policy Characteristics'!D:D,MATCH($C316,'Policy Characteristics'!$C:$C,0)))</f>
        <v>Non BAU Capacity Retirement Schedule</v>
      </c>
      <c r="K316" s="277" t="str">
        <f>IF(ISBLANK(INDEX('Policy Characteristics'!E:E,MATCH($C316,'Policy Characteristics'!$C:$C,0))),"",INDEX('Policy Characteristics'!E:E,MATCH($C316,'Policy Characteristics'!$C:$C,0)))</f>
        <v/>
      </c>
      <c r="L316" s="277">
        <f>IF(ISBLANK(INDEX('Policy Characteristics'!F:F,MATCH($C316,'Policy Characteristics'!$C:$C,0))),"",INDEX('Policy Characteristics'!F:F,MATCH($C316,'Policy Characteristics'!$C:$C,0)))</f>
        <v>0</v>
      </c>
      <c r="M316" s="277">
        <f>IF(ISBLANK(INDEX('Policy Characteristics'!G:G,MATCH($C316,'Policy Characteristics'!$C:$C,0))),"",INDEX('Policy Characteristics'!G:G,MATCH($C316,'Policy Characteristics'!$C:$C,0)))</f>
        <v>1</v>
      </c>
      <c r="N316" s="277">
        <f>IF(ISBLANK(INDEX('Policy Characteristics'!H:H,MATCH($C316,'Policy Characteristics'!$C:$C,0))),"",INDEX('Policy Characteristics'!H:H,MATCH($C316,'Policy Characteristics'!$C:$C,0)))</f>
        <v>1</v>
      </c>
      <c r="O316" s="277" t="str">
        <f>IF(ISBLANK(INDEX('Policy Characteristics'!I:I,MATCH($C316,'Policy Characteristics'!$C:$C,0))),"",INDEX('Policy Characteristics'!I:I,MATCH($C316,'Policy Characteristics'!$C:$C,0)))</f>
        <v>on/off</v>
      </c>
      <c r="P316" s="277" t="str">
        <f>IF(ISBLANK(INDEX('Policy Characteristics'!J:J,MATCH($C316,'Policy Characteristics'!$C:$C,0))),"",INDEX('Policy Characteristics'!J:J,MATCH($C316,'Policy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6" s="277" t="str">
        <f>IF(ISBLANK(INDEX('Policy Characteristics'!K:K,MATCH($C316,'Policy Characteristics'!$C:$C,0))),"",INDEX('Policy Characteristics'!K:K,MATCH($C316,'Policy Characteristics'!$C:$C,0)))</f>
        <v/>
      </c>
      <c r="R316" s="277" t="str">
        <f>IF(ISBLANK(INDEX('Policy Characteristics'!L:L,MATCH($C316,'Policy Characteristics'!$C:$C,0))),"",INDEX('Policy Characteristics'!L:L,MATCH($C316,'Policy Characteristics'!$C:$C,0)))</f>
        <v/>
      </c>
    </row>
    <row r="317" spans="1:18"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Non BAU Capacity Retirement Schedule</v>
      </c>
      <c r="C317" s="277" t="str">
        <f t="shared" si="20"/>
        <v>Boolean Use Non BAU Capacity Retirement Schedule</v>
      </c>
      <c r="D317" s="6" t="s">
        <v>80</v>
      </c>
      <c r="E317" s="47"/>
      <c r="F317" s="6" t="s">
        <v>92</v>
      </c>
      <c r="G317" s="47"/>
      <c r="H317" s="44">
        <v>866</v>
      </c>
      <c r="I317" s="348" t="s">
        <v>45</v>
      </c>
      <c r="J317" s="278" t="str">
        <f>IF(ISBLANK(INDEX('Policy Characteristics'!D:D,MATCH($C317,'Policy Characteristics'!$C:$C,0))),"",INDEX('Policy Characteristics'!D:D,MATCH($C317,'Policy Characteristics'!$C:$C,0)))</f>
        <v>Non BAU Capacity Retirement Schedule</v>
      </c>
      <c r="K317" s="277" t="str">
        <f>IF(ISBLANK(INDEX('Policy Characteristics'!E:E,MATCH($C317,'Policy Characteristics'!$C:$C,0))),"",INDEX('Policy Characteristics'!E:E,MATCH($C317,'Policy Characteristics'!$C:$C,0)))</f>
        <v/>
      </c>
      <c r="L317" s="277">
        <f>IF(ISBLANK(INDEX('Policy Characteristics'!F:F,MATCH($C317,'Policy Characteristics'!$C:$C,0))),"",INDEX('Policy Characteristics'!F:F,MATCH($C317,'Policy Characteristics'!$C:$C,0)))</f>
        <v>0</v>
      </c>
      <c r="M317" s="277">
        <f>IF(ISBLANK(INDEX('Policy Characteristics'!G:G,MATCH($C317,'Policy Characteristics'!$C:$C,0))),"",INDEX('Policy Characteristics'!G:G,MATCH($C317,'Policy Characteristics'!$C:$C,0)))</f>
        <v>1</v>
      </c>
      <c r="N317" s="277">
        <f>IF(ISBLANK(INDEX('Policy Characteristics'!H:H,MATCH($C317,'Policy Characteristics'!$C:$C,0))),"",INDEX('Policy Characteristics'!H:H,MATCH($C317,'Policy Characteristics'!$C:$C,0)))</f>
        <v>1</v>
      </c>
      <c r="O317" s="277" t="str">
        <f>IF(ISBLANK(INDEX('Policy Characteristics'!I:I,MATCH($C317,'Policy Characteristics'!$C:$C,0))),"",INDEX('Policy Characteristics'!I:I,MATCH($C317,'Policy Characteristics'!$C:$C,0)))</f>
        <v>on/off</v>
      </c>
      <c r="P317" s="277" t="str">
        <f>IF(ISBLANK(INDEX('Policy Characteristics'!J:J,MATCH($C317,'Policy Characteristics'!$C:$C,0))),"",INDEX('Policy Characteristics'!J:J,MATCH($C317,'Policy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7" s="277" t="str">
        <f>IF(ISBLANK(INDEX('Policy Characteristics'!K:K,MATCH($C317,'Policy Characteristics'!$C:$C,0))),"",INDEX('Policy Characteristics'!K:K,MATCH($C317,'Policy Characteristics'!$C:$C,0)))</f>
        <v/>
      </c>
      <c r="R317" s="277" t="str">
        <f>IF(ISBLANK(INDEX('Policy Characteristics'!L:L,MATCH($C317,'Policy Characteristics'!$C:$C,0))),"",INDEX('Policy Characteristics'!L:L,MATCH($C317,'Policy Characteristics'!$C:$C,0)))</f>
        <v/>
      </c>
    </row>
    <row r="318" spans="1:18"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Non BAU Capacity Retirement Schedule</v>
      </c>
      <c r="C318" s="277" t="str">
        <f t="shared" si="20"/>
        <v>Boolean Use Non BAU Capacity Retirement Schedule</v>
      </c>
      <c r="D318" s="6" t="s">
        <v>81</v>
      </c>
      <c r="E318" s="47"/>
      <c r="F318" s="6" t="s">
        <v>93</v>
      </c>
      <c r="G318" s="47"/>
      <c r="H318" s="44">
        <v>867</v>
      </c>
      <c r="I318" s="348" t="s">
        <v>45</v>
      </c>
      <c r="J318" s="278" t="str">
        <f>IF(ISBLANK(INDEX('Policy Characteristics'!D:D,MATCH($C318,'Policy Characteristics'!$C:$C,0))),"",INDEX('Policy Characteristics'!D:D,MATCH($C318,'Policy Characteristics'!$C:$C,0)))</f>
        <v>Non BAU Capacity Retirement Schedule</v>
      </c>
      <c r="K318" s="277" t="str">
        <f>IF(ISBLANK(INDEX('Policy Characteristics'!E:E,MATCH($C318,'Policy Characteristics'!$C:$C,0))),"",INDEX('Policy Characteristics'!E:E,MATCH($C318,'Policy Characteristics'!$C:$C,0)))</f>
        <v/>
      </c>
      <c r="L318" s="277">
        <f>IF(ISBLANK(INDEX('Policy Characteristics'!F:F,MATCH($C318,'Policy Characteristics'!$C:$C,0))),"",INDEX('Policy Characteristics'!F:F,MATCH($C318,'Policy Characteristics'!$C:$C,0)))</f>
        <v>0</v>
      </c>
      <c r="M318" s="277">
        <f>IF(ISBLANK(INDEX('Policy Characteristics'!G:G,MATCH($C318,'Policy Characteristics'!$C:$C,0))),"",INDEX('Policy Characteristics'!G:G,MATCH($C318,'Policy Characteristics'!$C:$C,0)))</f>
        <v>1</v>
      </c>
      <c r="N318" s="277">
        <f>IF(ISBLANK(INDEX('Policy Characteristics'!H:H,MATCH($C318,'Policy Characteristics'!$C:$C,0))),"",INDEX('Policy Characteristics'!H:H,MATCH($C318,'Policy Characteristics'!$C:$C,0)))</f>
        <v>1</v>
      </c>
      <c r="O318" s="277" t="str">
        <f>IF(ISBLANK(INDEX('Policy Characteristics'!I:I,MATCH($C318,'Policy Characteristics'!$C:$C,0))),"",INDEX('Policy Characteristics'!I:I,MATCH($C318,'Policy Characteristics'!$C:$C,0)))</f>
        <v>on/off</v>
      </c>
      <c r="P318" s="277" t="str">
        <f>IF(ISBLANK(INDEX('Policy Characteristics'!J:J,MATCH($C318,'Policy Characteristics'!$C:$C,0))),"",INDEX('Policy Characteristics'!J:J,MATCH($C318,'Policy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8" s="277" t="str">
        <f>IF(ISBLANK(INDEX('Policy Characteristics'!K:K,MATCH($C318,'Policy Characteristics'!$C:$C,0))),"",INDEX('Policy Characteristics'!K:K,MATCH($C318,'Policy Characteristics'!$C:$C,0)))</f>
        <v/>
      </c>
      <c r="R318" s="277" t="str">
        <f>IF(ISBLANK(INDEX('Policy Characteristics'!L:L,MATCH($C318,'Policy Characteristics'!$C:$C,0))),"",INDEX('Policy Characteristics'!L:L,MATCH($C318,'Policy Characteristics'!$C:$C,0)))</f>
        <v/>
      </c>
    </row>
    <row r="319" spans="1:18"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Non BAU Capacity Retirement Schedule</v>
      </c>
      <c r="C319" s="277" t="str">
        <f t="shared" si="20"/>
        <v>Boolean Use Non BAU Capacity Retirement Schedule</v>
      </c>
      <c r="D319" s="6" t="s">
        <v>2450</v>
      </c>
      <c r="E319" s="47"/>
      <c r="F319" s="6" t="s">
        <v>451</v>
      </c>
      <c r="G319" s="47"/>
      <c r="H319" s="44">
        <v>868</v>
      </c>
      <c r="I319" s="348" t="s">
        <v>45</v>
      </c>
      <c r="J319" s="278" t="str">
        <f>IF(ISBLANK(INDEX('Policy Characteristics'!D:D,MATCH($C319,'Policy Characteristics'!$C:$C,0))),"",INDEX('Policy Characteristics'!D:D,MATCH($C319,'Policy Characteristics'!$C:$C,0)))</f>
        <v>Non BAU Capacity Retirement Schedule</v>
      </c>
      <c r="K319" s="277" t="str">
        <f>IF(ISBLANK(INDEX('Policy Characteristics'!E:E,MATCH($C319,'Policy Characteristics'!$C:$C,0))),"",INDEX('Policy Characteristics'!E:E,MATCH($C319,'Policy Characteristics'!$C:$C,0)))</f>
        <v/>
      </c>
      <c r="L319" s="277">
        <f>IF(ISBLANK(INDEX('Policy Characteristics'!F:F,MATCH($C319,'Policy Characteristics'!$C:$C,0))),"",INDEX('Policy Characteristics'!F:F,MATCH($C319,'Policy Characteristics'!$C:$C,0)))</f>
        <v>0</v>
      </c>
      <c r="M319" s="277">
        <f>IF(ISBLANK(INDEX('Policy Characteristics'!G:G,MATCH($C319,'Policy Characteristics'!$C:$C,0))),"",INDEX('Policy Characteristics'!G:G,MATCH($C319,'Policy Characteristics'!$C:$C,0)))</f>
        <v>1</v>
      </c>
      <c r="N319" s="277">
        <f>IF(ISBLANK(INDEX('Policy Characteristics'!H:H,MATCH($C319,'Policy Characteristics'!$C:$C,0))),"",INDEX('Policy Characteristics'!H:H,MATCH($C319,'Policy Characteristics'!$C:$C,0)))</f>
        <v>1</v>
      </c>
      <c r="O319" s="277" t="str">
        <f>IF(ISBLANK(INDEX('Policy Characteristics'!I:I,MATCH($C319,'Policy Characteristics'!$C:$C,0))),"",INDEX('Policy Characteristics'!I:I,MATCH($C319,'Policy Characteristics'!$C:$C,0)))</f>
        <v>on/off</v>
      </c>
      <c r="P319" s="277" t="str">
        <f>IF(ISBLANK(INDEX('Policy Characteristics'!J:J,MATCH($C319,'Policy Characteristics'!$C:$C,0))),"",INDEX('Policy Characteristics'!J:J,MATCH($C319,'Policy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19" s="277" t="str">
        <f>IF(ISBLANK(INDEX('Policy Characteristics'!K:K,MATCH($C319,'Policy Characteristics'!$C:$C,0))),"",INDEX('Policy Characteristics'!K:K,MATCH($C319,'Policy Characteristics'!$C:$C,0)))</f>
        <v/>
      </c>
      <c r="R319" s="277" t="str">
        <f>IF(ISBLANK(INDEX('Policy Characteristics'!L:L,MATCH($C319,'Policy Characteristics'!$C:$C,0))),"",INDEX('Policy Characteristics'!L:L,MATCH($C319,'Policy Characteristics'!$C:$C,0)))</f>
        <v/>
      </c>
    </row>
    <row r="320" spans="1:18"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Non BAU Capacity Retirement Schedule</v>
      </c>
      <c r="C320" s="277" t="str">
        <f t="shared" si="20"/>
        <v>Boolean Use Non BAU Capacity Retirement Schedule</v>
      </c>
      <c r="D320" s="6" t="s">
        <v>322</v>
      </c>
      <c r="E320" s="47"/>
      <c r="F320" s="6" t="s">
        <v>324</v>
      </c>
      <c r="G320" s="47"/>
      <c r="H320" s="44">
        <v>869</v>
      </c>
      <c r="I320" s="348" t="s">
        <v>45</v>
      </c>
      <c r="J320" s="278" t="str">
        <f>IF(ISBLANK(INDEX('Policy Characteristics'!D:D,MATCH($C320,'Policy Characteristics'!$C:$C,0))),"",INDEX('Policy Characteristics'!D:D,MATCH($C320,'Policy Characteristics'!$C:$C,0)))</f>
        <v>Non BAU Capacity Retirement Schedule</v>
      </c>
      <c r="K320" s="277" t="str">
        <f>IF(ISBLANK(INDEX('Policy Characteristics'!E:E,MATCH($C320,'Policy Characteristics'!$C:$C,0))),"",INDEX('Policy Characteristics'!E:E,MATCH($C320,'Policy Characteristics'!$C:$C,0)))</f>
        <v/>
      </c>
      <c r="L320" s="277">
        <f>IF(ISBLANK(INDEX('Policy Characteristics'!F:F,MATCH($C320,'Policy Characteristics'!$C:$C,0))),"",INDEX('Policy Characteristics'!F:F,MATCH($C320,'Policy Characteristics'!$C:$C,0)))</f>
        <v>0</v>
      </c>
      <c r="M320" s="277">
        <f>IF(ISBLANK(INDEX('Policy Characteristics'!G:G,MATCH($C320,'Policy Characteristics'!$C:$C,0))),"",INDEX('Policy Characteristics'!G:G,MATCH($C320,'Policy Characteristics'!$C:$C,0)))</f>
        <v>1</v>
      </c>
      <c r="N320" s="277">
        <f>IF(ISBLANK(INDEX('Policy Characteristics'!H:H,MATCH($C320,'Policy Characteristics'!$C:$C,0))),"",INDEX('Policy Characteristics'!H:H,MATCH($C320,'Policy Characteristics'!$C:$C,0)))</f>
        <v>1</v>
      </c>
      <c r="O320" s="277" t="str">
        <f>IF(ISBLANK(INDEX('Policy Characteristics'!I:I,MATCH($C320,'Policy Characteristics'!$C:$C,0))),"",INDEX('Policy Characteristics'!I:I,MATCH($C320,'Policy Characteristics'!$C:$C,0)))</f>
        <v>on/off</v>
      </c>
      <c r="P320" s="277" t="str">
        <f>IF(ISBLANK(INDEX('Policy Characteristics'!J:J,MATCH($C320,'Policy Characteristics'!$C:$C,0))),"",INDEX('Policy Characteristics'!J:J,MATCH($C320,'Policy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0" s="277" t="str">
        <f>IF(ISBLANK(INDEX('Policy Characteristics'!K:K,MATCH($C320,'Policy Characteristics'!$C:$C,0))),"",INDEX('Policy Characteristics'!K:K,MATCH($C320,'Policy Characteristics'!$C:$C,0)))</f>
        <v/>
      </c>
      <c r="R320" s="277" t="str">
        <f>IF(ISBLANK(INDEX('Policy Characteristics'!L:L,MATCH($C320,'Policy Characteristics'!$C:$C,0))),"",INDEX('Policy Characteristics'!L:L,MATCH($C320,'Policy Characteristics'!$C:$C,0)))</f>
        <v/>
      </c>
    </row>
    <row r="321" spans="1:18"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Non BAU Capacity Retirement Schedule</v>
      </c>
      <c r="C321" s="277" t="str">
        <f t="shared" si="20"/>
        <v>Boolean Use Non BAU Capacity Retirement Schedule</v>
      </c>
      <c r="D321" s="6" t="s">
        <v>323</v>
      </c>
      <c r="E321" s="47"/>
      <c r="F321" s="6" t="s">
        <v>325</v>
      </c>
      <c r="G321" s="47"/>
      <c r="H321" s="44">
        <v>870</v>
      </c>
      <c r="I321" s="348" t="s">
        <v>45</v>
      </c>
      <c r="J321" s="278" t="str">
        <f>IF(ISBLANK(INDEX('Policy Characteristics'!D:D,MATCH($C321,'Policy Characteristics'!$C:$C,0))),"",INDEX('Policy Characteristics'!D:D,MATCH($C321,'Policy Characteristics'!$C:$C,0)))</f>
        <v>Non BAU Capacity Retirement Schedule</v>
      </c>
      <c r="K321" s="277" t="str">
        <f>IF(ISBLANK(INDEX('Policy Characteristics'!E:E,MATCH($C321,'Policy Characteristics'!$C:$C,0))),"",INDEX('Policy Characteristics'!E:E,MATCH($C321,'Policy Characteristics'!$C:$C,0)))</f>
        <v/>
      </c>
      <c r="L321" s="277">
        <f>IF(ISBLANK(INDEX('Policy Characteristics'!F:F,MATCH($C321,'Policy Characteristics'!$C:$C,0))),"",INDEX('Policy Characteristics'!F:F,MATCH($C321,'Policy Characteristics'!$C:$C,0)))</f>
        <v>0</v>
      </c>
      <c r="M321" s="277">
        <f>IF(ISBLANK(INDEX('Policy Characteristics'!G:G,MATCH($C321,'Policy Characteristics'!$C:$C,0))),"",INDEX('Policy Characteristics'!G:G,MATCH($C321,'Policy Characteristics'!$C:$C,0)))</f>
        <v>1</v>
      </c>
      <c r="N321" s="277">
        <f>IF(ISBLANK(INDEX('Policy Characteristics'!H:H,MATCH($C321,'Policy Characteristics'!$C:$C,0))),"",INDEX('Policy Characteristics'!H:H,MATCH($C321,'Policy Characteristics'!$C:$C,0)))</f>
        <v>1</v>
      </c>
      <c r="O321" s="277" t="str">
        <f>IF(ISBLANK(INDEX('Policy Characteristics'!I:I,MATCH($C321,'Policy Characteristics'!$C:$C,0))),"",INDEX('Policy Characteristics'!I:I,MATCH($C321,'Policy Characteristics'!$C:$C,0)))</f>
        <v>on/off</v>
      </c>
      <c r="P321" s="277" t="str">
        <f>IF(ISBLANK(INDEX('Policy Characteristics'!J:J,MATCH($C321,'Policy Characteristics'!$C:$C,0))),"",INDEX('Policy Characteristics'!J:J,MATCH($C321,'Policy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1" s="277" t="str">
        <f>IF(ISBLANK(INDEX('Policy Characteristics'!K:K,MATCH($C321,'Policy Characteristics'!$C:$C,0))),"",INDEX('Policy Characteristics'!K:K,MATCH($C321,'Policy Characteristics'!$C:$C,0)))</f>
        <v/>
      </c>
      <c r="R321" s="277" t="str">
        <f>IF(ISBLANK(INDEX('Policy Characteristics'!L:L,MATCH($C321,'Policy Characteristics'!$C:$C,0))),"",INDEX('Policy Characteristics'!L:L,MATCH($C321,'Policy Characteristics'!$C:$C,0)))</f>
        <v/>
      </c>
    </row>
    <row r="322" spans="1:18"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Non BAU Capacity Retirement Schedule</v>
      </c>
      <c r="C322" s="277" t="str">
        <f t="shared" si="20"/>
        <v>Boolean Use Non BAU Capacity Retirement Schedule</v>
      </c>
      <c r="D322" s="6" t="s">
        <v>459</v>
      </c>
      <c r="E322" s="47"/>
      <c r="F322" s="6" t="s">
        <v>458</v>
      </c>
      <c r="G322" s="47"/>
      <c r="H322" s="44">
        <v>871</v>
      </c>
      <c r="I322" s="348" t="s">
        <v>45</v>
      </c>
      <c r="J322" s="278" t="str">
        <f>IF(ISBLANK(INDEX('Policy Characteristics'!D:D,MATCH($C322,'Policy Characteristics'!$C:$C,0))),"",INDEX('Policy Characteristics'!D:D,MATCH($C322,'Policy Characteristics'!$C:$C,0)))</f>
        <v>Non BAU Capacity Retirement Schedule</v>
      </c>
      <c r="K322" s="277" t="str">
        <f>IF(ISBLANK(INDEX('Policy Characteristics'!E:E,MATCH($C322,'Policy Characteristics'!$C:$C,0))),"",INDEX('Policy Characteristics'!E:E,MATCH($C322,'Policy Characteristics'!$C:$C,0)))</f>
        <v/>
      </c>
      <c r="L322" s="277">
        <f>IF(ISBLANK(INDEX('Policy Characteristics'!F:F,MATCH($C322,'Policy Characteristics'!$C:$C,0))),"",INDEX('Policy Characteristics'!F:F,MATCH($C322,'Policy Characteristics'!$C:$C,0)))</f>
        <v>0</v>
      </c>
      <c r="M322" s="277">
        <f>IF(ISBLANK(INDEX('Policy Characteristics'!G:G,MATCH($C322,'Policy Characteristics'!$C:$C,0))),"",INDEX('Policy Characteristics'!G:G,MATCH($C322,'Policy Characteristics'!$C:$C,0)))</f>
        <v>1</v>
      </c>
      <c r="N322" s="277">
        <f>IF(ISBLANK(INDEX('Policy Characteristics'!H:H,MATCH($C322,'Policy Characteristics'!$C:$C,0))),"",INDEX('Policy Characteristics'!H:H,MATCH($C322,'Policy Characteristics'!$C:$C,0)))</f>
        <v>1</v>
      </c>
      <c r="O322" s="277" t="str">
        <f>IF(ISBLANK(INDEX('Policy Characteristics'!I:I,MATCH($C322,'Policy Characteristics'!$C:$C,0))),"",INDEX('Policy Characteristics'!I:I,MATCH($C322,'Policy Characteristics'!$C:$C,0)))</f>
        <v>on/off</v>
      </c>
      <c r="P322" s="277" t="str">
        <f>IF(ISBLANK(INDEX('Policy Characteristics'!J:J,MATCH($C322,'Policy Characteristics'!$C:$C,0))),"",INDEX('Policy Characteristics'!J:J,MATCH($C322,'Policy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2" s="277" t="str">
        <f>IF(ISBLANK(INDEX('Policy Characteristics'!K:K,MATCH($C322,'Policy Characteristics'!$C:$C,0))),"",INDEX('Policy Characteristics'!K:K,MATCH($C322,'Policy Characteristics'!$C:$C,0)))</f>
        <v/>
      </c>
      <c r="R322" s="277" t="str">
        <f>IF(ISBLANK(INDEX('Policy Characteristics'!L:L,MATCH($C322,'Policy Characteristics'!$C:$C,0))),"",INDEX('Policy Characteristics'!L:L,MATCH($C322,'Policy Characteristics'!$C:$C,0)))</f>
        <v/>
      </c>
    </row>
    <row r="323" spans="1:18"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Non BAU Capacity Retirement Schedule</v>
      </c>
      <c r="C323" s="277" t="str">
        <f t="shared" si="20"/>
        <v>Boolean Use Non BAU Capacity Retirement Schedule</v>
      </c>
      <c r="D323" s="6" t="s">
        <v>468</v>
      </c>
      <c r="E323" s="47"/>
      <c r="F323" s="6" t="s">
        <v>469</v>
      </c>
      <c r="G323" s="47"/>
      <c r="H323" s="44">
        <v>872</v>
      </c>
      <c r="I323" s="348" t="s">
        <v>45</v>
      </c>
      <c r="J323" s="278" t="str">
        <f>IF(ISBLANK(INDEX('Policy Characteristics'!D:D,MATCH($C323,'Policy Characteristics'!$C:$C,0))),"",INDEX('Policy Characteristics'!D:D,MATCH($C323,'Policy Characteristics'!$C:$C,0)))</f>
        <v>Non BAU Capacity Retirement Schedule</v>
      </c>
      <c r="K323" s="277" t="str">
        <f>IF(ISBLANK(INDEX('Policy Characteristics'!E:E,MATCH($C323,'Policy Characteristics'!$C:$C,0))),"",INDEX('Policy Characteristics'!E:E,MATCH($C323,'Policy Characteristics'!$C:$C,0)))</f>
        <v/>
      </c>
      <c r="L323" s="277">
        <f>IF(ISBLANK(INDEX('Policy Characteristics'!F:F,MATCH($C323,'Policy Characteristics'!$C:$C,0))),"",INDEX('Policy Characteristics'!F:F,MATCH($C323,'Policy Characteristics'!$C:$C,0)))</f>
        <v>0</v>
      </c>
      <c r="M323" s="277">
        <f>IF(ISBLANK(INDEX('Policy Characteristics'!G:G,MATCH($C323,'Policy Characteristics'!$C:$C,0))),"",INDEX('Policy Characteristics'!G:G,MATCH($C323,'Policy Characteristics'!$C:$C,0)))</f>
        <v>1</v>
      </c>
      <c r="N323" s="277">
        <f>IF(ISBLANK(INDEX('Policy Characteristics'!H:H,MATCH($C323,'Policy Characteristics'!$C:$C,0))),"",INDEX('Policy Characteristics'!H:H,MATCH($C323,'Policy Characteristics'!$C:$C,0)))</f>
        <v>1</v>
      </c>
      <c r="O323" s="277" t="str">
        <f>IF(ISBLANK(INDEX('Policy Characteristics'!I:I,MATCH($C323,'Policy Characteristics'!$C:$C,0))),"",INDEX('Policy Characteristics'!I:I,MATCH($C323,'Policy Characteristics'!$C:$C,0)))</f>
        <v>on/off</v>
      </c>
      <c r="P323" s="277" t="str">
        <f>IF(ISBLANK(INDEX('Policy Characteristics'!J:J,MATCH($C323,'Policy Characteristics'!$C:$C,0))),"",INDEX('Policy Characteristics'!J:J,MATCH($C323,'Policy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3" s="277" t="str">
        <f>IF(ISBLANK(INDEX('Policy Characteristics'!K:K,MATCH($C323,'Policy Characteristics'!$C:$C,0))),"",INDEX('Policy Characteristics'!K:K,MATCH($C323,'Policy Characteristics'!$C:$C,0)))</f>
        <v/>
      </c>
      <c r="R323" s="277" t="str">
        <f>IF(ISBLANK(INDEX('Policy Characteristics'!L:L,MATCH($C323,'Policy Characteristics'!$C:$C,0))),"",INDEX('Policy Characteristics'!L:L,MATCH($C323,'Policy Characteristics'!$C:$C,0)))</f>
        <v/>
      </c>
    </row>
    <row r="324" spans="1:18"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Non BAU Capacity Retirement Schedule</v>
      </c>
      <c r="C324" s="277" t="str">
        <f t="shared" si="20"/>
        <v>Boolean Use Non BAU Capacity Retirement Schedule</v>
      </c>
      <c r="D324" s="6" t="s">
        <v>2781</v>
      </c>
      <c r="E324" s="47"/>
      <c r="F324" s="6" t="s">
        <v>2494</v>
      </c>
      <c r="G324" s="47"/>
      <c r="H324" s="44">
        <v>873</v>
      </c>
      <c r="I324" s="348" t="s">
        <v>45</v>
      </c>
      <c r="J324" s="278" t="str">
        <f>IF(ISBLANK(INDEX('Policy Characteristics'!D:D,MATCH($C324,'Policy Characteristics'!$C:$C,0))),"",INDEX('Policy Characteristics'!D:D,MATCH($C324,'Policy Characteristics'!$C:$C,0)))</f>
        <v>Non BAU Capacity Retirement Schedule</v>
      </c>
      <c r="K324" s="277" t="str">
        <f>IF(ISBLANK(INDEX('Policy Characteristics'!E:E,MATCH($C324,'Policy Characteristics'!$C:$C,0))),"",INDEX('Policy Characteristics'!E:E,MATCH($C324,'Policy Characteristics'!$C:$C,0)))</f>
        <v/>
      </c>
      <c r="L324" s="277">
        <f>IF(ISBLANK(INDEX('Policy Characteristics'!F:F,MATCH($C324,'Policy Characteristics'!$C:$C,0))),"",INDEX('Policy Characteristics'!F:F,MATCH($C324,'Policy Characteristics'!$C:$C,0)))</f>
        <v>0</v>
      </c>
      <c r="M324" s="277">
        <f>IF(ISBLANK(INDEX('Policy Characteristics'!G:G,MATCH($C324,'Policy Characteristics'!$C:$C,0))),"",INDEX('Policy Characteristics'!G:G,MATCH($C324,'Policy Characteristics'!$C:$C,0)))</f>
        <v>1</v>
      </c>
      <c r="N324" s="277">
        <f>IF(ISBLANK(INDEX('Policy Characteristics'!H:H,MATCH($C324,'Policy Characteristics'!$C:$C,0))),"",INDEX('Policy Characteristics'!H:H,MATCH($C324,'Policy Characteristics'!$C:$C,0)))</f>
        <v>1</v>
      </c>
      <c r="O324" s="277" t="str">
        <f>IF(ISBLANK(INDEX('Policy Characteristics'!I:I,MATCH($C324,'Policy Characteristics'!$C:$C,0))),"",INDEX('Policy Characteristics'!I:I,MATCH($C324,'Policy Characteristics'!$C:$C,0)))</f>
        <v>on/off</v>
      </c>
      <c r="P324" s="277" t="str">
        <f>IF(ISBLANK(INDEX('Policy Characteristics'!J:J,MATCH($C324,'Policy Characteristics'!$C:$C,0))),"",INDEX('Policy Characteristics'!J:J,MATCH($C324,'Policy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4" s="277" t="str">
        <f>IF(ISBLANK(INDEX('Policy Characteristics'!K:K,MATCH($C324,'Policy Characteristics'!$C:$C,0))),"",INDEX('Policy Characteristics'!K:K,MATCH($C324,'Policy Characteristics'!$C:$C,0)))</f>
        <v/>
      </c>
      <c r="R324" s="277" t="str">
        <f>IF(ISBLANK(INDEX('Policy Characteristics'!L:L,MATCH($C324,'Policy Characteristics'!$C:$C,0))),"",INDEX('Policy Characteristics'!L:L,MATCH($C324,'Policy Characteristics'!$C:$C,0)))</f>
        <v/>
      </c>
    </row>
    <row r="325" spans="1:18"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Non BAU Capacity Retirement Schedule</v>
      </c>
      <c r="C325" s="277" t="str">
        <f t="shared" si="20"/>
        <v>Boolean Use Non BAU Capacity Retirement Schedule</v>
      </c>
      <c r="D325" s="6" t="s">
        <v>2782</v>
      </c>
      <c r="E325" s="47"/>
      <c r="F325" s="6" t="s">
        <v>2619</v>
      </c>
      <c r="G325" s="47"/>
      <c r="H325" s="44">
        <v>874</v>
      </c>
      <c r="I325" s="348" t="s">
        <v>45</v>
      </c>
      <c r="J325" s="278" t="str">
        <f>IF(ISBLANK(INDEX('Policy Characteristics'!D:D,MATCH($C325,'Policy Characteristics'!$C:$C,0))),"",INDEX('Policy Characteristics'!D:D,MATCH($C325,'Policy Characteristics'!$C:$C,0)))</f>
        <v>Non BAU Capacity Retirement Schedule</v>
      </c>
      <c r="K325" s="277" t="str">
        <f>IF(ISBLANK(INDEX('Policy Characteristics'!E:E,MATCH($C325,'Policy Characteristics'!$C:$C,0))),"",INDEX('Policy Characteristics'!E:E,MATCH($C325,'Policy Characteristics'!$C:$C,0)))</f>
        <v/>
      </c>
      <c r="L325" s="277">
        <f>IF(ISBLANK(INDEX('Policy Characteristics'!F:F,MATCH($C325,'Policy Characteristics'!$C:$C,0))),"",INDEX('Policy Characteristics'!F:F,MATCH($C325,'Policy Characteristics'!$C:$C,0)))</f>
        <v>0</v>
      </c>
      <c r="M325" s="277">
        <f>IF(ISBLANK(INDEX('Policy Characteristics'!G:G,MATCH($C325,'Policy Characteristics'!$C:$C,0))),"",INDEX('Policy Characteristics'!G:G,MATCH($C325,'Policy Characteristics'!$C:$C,0)))</f>
        <v>1</v>
      </c>
      <c r="N325" s="277">
        <f>IF(ISBLANK(INDEX('Policy Characteristics'!H:H,MATCH($C325,'Policy Characteristics'!$C:$C,0))),"",INDEX('Policy Characteristics'!H:H,MATCH($C325,'Policy Characteristics'!$C:$C,0)))</f>
        <v>1</v>
      </c>
      <c r="O325" s="277" t="str">
        <f>IF(ISBLANK(INDEX('Policy Characteristics'!I:I,MATCH($C325,'Policy Characteristics'!$C:$C,0))),"",INDEX('Policy Characteristics'!I:I,MATCH($C325,'Policy Characteristics'!$C:$C,0)))</f>
        <v>on/off</v>
      </c>
      <c r="P325" s="277" t="str">
        <f>IF(ISBLANK(INDEX('Policy Characteristics'!J:J,MATCH($C325,'Policy Characteristics'!$C:$C,0))),"",INDEX('Policy Characteristics'!J:J,MATCH($C325,'Policy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5" s="277" t="str">
        <f>IF(ISBLANK(INDEX('Policy Characteristics'!K:K,MATCH($C325,'Policy Characteristics'!$C:$C,0))),"",INDEX('Policy Characteristics'!K:K,MATCH($C325,'Policy Characteristics'!$C:$C,0)))</f>
        <v/>
      </c>
      <c r="R325" s="277" t="str">
        <f>IF(ISBLANK(INDEX('Policy Characteristics'!L:L,MATCH($C325,'Policy Characteristics'!$C:$C,0))),"",INDEX('Policy Characteristics'!L:L,MATCH($C325,'Policy Characteristics'!$C:$C,0)))</f>
        <v/>
      </c>
    </row>
    <row r="326" spans="1:18"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Non BAU Capacity Retirement Schedule</v>
      </c>
      <c r="C326" s="277" t="str">
        <f t="shared" si="20"/>
        <v>Boolean Use Non BAU Capacity Retirement Schedule</v>
      </c>
      <c r="D326" s="6" t="s">
        <v>2783</v>
      </c>
      <c r="E326" s="47"/>
      <c r="F326" s="6" t="s">
        <v>2496</v>
      </c>
      <c r="G326" s="47"/>
      <c r="H326" s="44">
        <v>875</v>
      </c>
      <c r="I326" s="348" t="s">
        <v>45</v>
      </c>
      <c r="J326" s="278" t="str">
        <f>IF(ISBLANK(INDEX('Policy Characteristics'!D:D,MATCH($C326,'Policy Characteristics'!$C:$C,0))),"",INDEX('Policy Characteristics'!D:D,MATCH($C326,'Policy Characteristics'!$C:$C,0)))</f>
        <v>Non BAU Capacity Retirement Schedule</v>
      </c>
      <c r="K326" s="277" t="str">
        <f>IF(ISBLANK(INDEX('Policy Characteristics'!E:E,MATCH($C326,'Policy Characteristics'!$C:$C,0))),"",INDEX('Policy Characteristics'!E:E,MATCH($C326,'Policy Characteristics'!$C:$C,0)))</f>
        <v/>
      </c>
      <c r="L326" s="277">
        <f>IF(ISBLANK(INDEX('Policy Characteristics'!F:F,MATCH($C326,'Policy Characteristics'!$C:$C,0))),"",INDEX('Policy Characteristics'!F:F,MATCH($C326,'Policy Characteristics'!$C:$C,0)))</f>
        <v>0</v>
      </c>
      <c r="M326" s="277">
        <f>IF(ISBLANK(INDEX('Policy Characteristics'!G:G,MATCH($C326,'Policy Characteristics'!$C:$C,0))),"",INDEX('Policy Characteristics'!G:G,MATCH($C326,'Policy Characteristics'!$C:$C,0)))</f>
        <v>1</v>
      </c>
      <c r="N326" s="277">
        <f>IF(ISBLANK(INDEX('Policy Characteristics'!H:H,MATCH($C326,'Policy Characteristics'!$C:$C,0))),"",INDEX('Policy Characteristics'!H:H,MATCH($C326,'Policy Characteristics'!$C:$C,0)))</f>
        <v>1</v>
      </c>
      <c r="O326" s="277" t="str">
        <f>IF(ISBLANK(INDEX('Policy Characteristics'!I:I,MATCH($C326,'Policy Characteristics'!$C:$C,0))),"",INDEX('Policy Characteristics'!I:I,MATCH($C326,'Policy Characteristics'!$C:$C,0)))</f>
        <v>on/off</v>
      </c>
      <c r="P326" s="277" t="str">
        <f>IF(ISBLANK(INDEX('Policy Characteristics'!J:J,MATCH($C326,'Policy Characteristics'!$C:$C,0))),"",INDEX('Policy Characteristics'!J:J,MATCH($C326,'Policy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6" s="277" t="str">
        <f>IF(ISBLANK(INDEX('Policy Characteristics'!K:K,MATCH($C326,'Policy Characteristics'!$C:$C,0))),"",INDEX('Policy Characteristics'!K:K,MATCH($C326,'Policy Characteristics'!$C:$C,0)))</f>
        <v/>
      </c>
      <c r="R326" s="277" t="str">
        <f>IF(ISBLANK(INDEX('Policy Characteristics'!L:L,MATCH($C326,'Policy Characteristics'!$C:$C,0))),"",INDEX('Policy Characteristics'!L:L,MATCH($C326,'Policy Characteristics'!$C:$C,0)))</f>
        <v/>
      </c>
    </row>
    <row r="327" spans="1:18"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Non BAU Capacity Retirement Schedule</v>
      </c>
      <c r="C327" s="277" t="str">
        <f t="shared" si="20"/>
        <v>Boolean Use Non BAU Capacity Retirement Schedule</v>
      </c>
      <c r="D327" s="6" t="s">
        <v>3607</v>
      </c>
      <c r="E327" s="47"/>
      <c r="F327" s="6" t="s">
        <v>3615</v>
      </c>
      <c r="G327" s="47"/>
      <c r="H327" s="44">
        <v>1768</v>
      </c>
      <c r="I327" s="348" t="s">
        <v>45</v>
      </c>
      <c r="J327" s="278" t="str">
        <f>IF(ISBLANK(INDEX('Policy Characteristics'!D:D,MATCH($C327,'Policy Characteristics'!$C:$C,0))),"",INDEX('Policy Characteristics'!D:D,MATCH($C327,'Policy Characteristics'!$C:$C,0)))</f>
        <v>Non BAU Capacity Retirement Schedule</v>
      </c>
      <c r="K327" s="277" t="str">
        <f>IF(ISBLANK(INDEX('Policy Characteristics'!E:E,MATCH($C327,'Policy Characteristics'!$C:$C,0))),"",INDEX('Policy Characteristics'!E:E,MATCH($C327,'Policy Characteristics'!$C:$C,0)))</f>
        <v/>
      </c>
      <c r="L327" s="277">
        <f>IF(ISBLANK(INDEX('Policy Characteristics'!F:F,MATCH($C327,'Policy Characteristics'!$C:$C,0))),"",INDEX('Policy Characteristics'!F:F,MATCH($C327,'Policy Characteristics'!$C:$C,0)))</f>
        <v>0</v>
      </c>
      <c r="M327" s="277">
        <f>IF(ISBLANK(INDEX('Policy Characteristics'!G:G,MATCH($C327,'Policy Characteristics'!$C:$C,0))),"",INDEX('Policy Characteristics'!G:G,MATCH($C327,'Policy Characteristics'!$C:$C,0)))</f>
        <v>1</v>
      </c>
      <c r="N327" s="277">
        <f>IF(ISBLANK(INDEX('Policy Characteristics'!H:H,MATCH($C327,'Policy Characteristics'!$C:$C,0))),"",INDEX('Policy Characteristics'!H:H,MATCH($C327,'Policy Characteristics'!$C:$C,0)))</f>
        <v>1</v>
      </c>
      <c r="O327" s="277" t="str">
        <f>IF(ISBLANK(INDEX('Policy Characteristics'!I:I,MATCH($C327,'Policy Characteristics'!$C:$C,0))),"",INDEX('Policy Characteristics'!I:I,MATCH($C327,'Policy Characteristics'!$C:$C,0)))</f>
        <v>on/off</v>
      </c>
      <c r="P327" s="277" t="str">
        <f>IF(ISBLANK(INDEX('Policy Characteristics'!J:J,MATCH($C327,'Policy Characteristics'!$C:$C,0))),"",INDEX('Policy Characteristics'!J:J,MATCH($C327,'Policy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7" s="277" t="str">
        <f>IF(ISBLANK(INDEX('Policy Characteristics'!K:K,MATCH($C327,'Policy Characteristics'!$C:$C,0))),"",INDEX('Policy Characteristics'!K:K,MATCH($C327,'Policy Characteristics'!$C:$C,0)))</f>
        <v/>
      </c>
      <c r="R327" s="277" t="str">
        <f>IF(ISBLANK(INDEX('Policy Characteristics'!L:L,MATCH($C327,'Policy Characteristics'!$C:$C,0))),"",INDEX('Policy Characteristics'!L:L,MATCH($C327,'Policy Characteristics'!$C:$C,0)))</f>
        <v/>
      </c>
    </row>
    <row r="328" spans="1:18"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Non BAU Capacity Retirement Schedule</v>
      </c>
      <c r="C328" s="277" t="str">
        <f t="shared" si="20"/>
        <v>Boolean Use Non BAU Capacity Retirement Schedule</v>
      </c>
      <c r="D328" s="6" t="s">
        <v>3610</v>
      </c>
      <c r="E328" s="47"/>
      <c r="F328" s="6" t="s">
        <v>3616</v>
      </c>
      <c r="G328" s="47"/>
      <c r="H328" s="44">
        <v>1769</v>
      </c>
      <c r="I328" s="348" t="s">
        <v>45</v>
      </c>
      <c r="J328" s="278" t="str">
        <f>IF(ISBLANK(INDEX('Policy Characteristics'!D:D,MATCH($C328,'Policy Characteristics'!$C:$C,0))),"",INDEX('Policy Characteristics'!D:D,MATCH($C328,'Policy Characteristics'!$C:$C,0)))</f>
        <v>Non BAU Capacity Retirement Schedule</v>
      </c>
      <c r="K328" s="277" t="str">
        <f>IF(ISBLANK(INDEX('Policy Characteristics'!E:E,MATCH($C328,'Policy Characteristics'!$C:$C,0))),"",INDEX('Policy Characteristics'!E:E,MATCH($C328,'Policy Characteristics'!$C:$C,0)))</f>
        <v/>
      </c>
      <c r="L328" s="277">
        <f>IF(ISBLANK(INDEX('Policy Characteristics'!F:F,MATCH($C328,'Policy Characteristics'!$C:$C,0))),"",INDEX('Policy Characteristics'!F:F,MATCH($C328,'Policy Characteristics'!$C:$C,0)))</f>
        <v>0</v>
      </c>
      <c r="M328" s="277">
        <f>IF(ISBLANK(INDEX('Policy Characteristics'!G:G,MATCH($C328,'Policy Characteristics'!$C:$C,0))),"",INDEX('Policy Characteristics'!G:G,MATCH($C328,'Policy Characteristics'!$C:$C,0)))</f>
        <v>1</v>
      </c>
      <c r="N328" s="277">
        <f>IF(ISBLANK(INDEX('Policy Characteristics'!H:H,MATCH($C328,'Policy Characteristics'!$C:$C,0))),"",INDEX('Policy Characteristics'!H:H,MATCH($C328,'Policy Characteristics'!$C:$C,0)))</f>
        <v>1</v>
      </c>
      <c r="O328" s="277" t="str">
        <f>IF(ISBLANK(INDEX('Policy Characteristics'!I:I,MATCH($C328,'Policy Characteristics'!$C:$C,0))),"",INDEX('Policy Characteristics'!I:I,MATCH($C328,'Policy Characteristics'!$C:$C,0)))</f>
        <v>on/off</v>
      </c>
      <c r="P328" s="277" t="str">
        <f>IF(ISBLANK(INDEX('Policy Characteristics'!J:J,MATCH($C328,'Policy Characteristics'!$C:$C,0))),"",INDEX('Policy Characteristics'!J:J,MATCH($C328,'Policy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8" s="277" t="str">
        <f>IF(ISBLANK(INDEX('Policy Characteristics'!K:K,MATCH($C328,'Policy Characteristics'!$C:$C,0))),"",INDEX('Policy Characteristics'!K:K,MATCH($C328,'Policy Characteristics'!$C:$C,0)))</f>
        <v/>
      </c>
      <c r="R328" s="277" t="str">
        <f>IF(ISBLANK(INDEX('Policy Characteristics'!L:L,MATCH($C328,'Policy Characteristics'!$C:$C,0))),"",INDEX('Policy Characteristics'!L:L,MATCH($C328,'Policy Characteristics'!$C:$C,0)))</f>
        <v/>
      </c>
    </row>
    <row r="329" spans="1:18"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Non BAU Capacity Retirement Schedule</v>
      </c>
      <c r="C329" s="277" t="str">
        <f t="shared" si="20"/>
        <v>Boolean Use Non BAU Capacity Retirement Schedule</v>
      </c>
      <c r="D329" s="6" t="s">
        <v>3611</v>
      </c>
      <c r="E329" s="47"/>
      <c r="F329" s="6" t="s">
        <v>3617</v>
      </c>
      <c r="G329" s="47"/>
      <c r="H329" s="44">
        <v>1770</v>
      </c>
      <c r="I329" s="348" t="s">
        <v>45</v>
      </c>
      <c r="J329" s="278" t="str">
        <f>IF(ISBLANK(INDEX('Policy Characteristics'!D:D,MATCH($C329,'Policy Characteristics'!$C:$C,0))),"",INDEX('Policy Characteristics'!D:D,MATCH($C329,'Policy Characteristics'!$C:$C,0)))</f>
        <v>Non BAU Capacity Retirement Schedule</v>
      </c>
      <c r="K329" s="277" t="str">
        <f>IF(ISBLANK(INDEX('Policy Characteristics'!E:E,MATCH($C329,'Policy Characteristics'!$C:$C,0))),"",INDEX('Policy Characteristics'!E:E,MATCH($C329,'Policy Characteristics'!$C:$C,0)))</f>
        <v/>
      </c>
      <c r="L329" s="277">
        <f>IF(ISBLANK(INDEX('Policy Characteristics'!F:F,MATCH($C329,'Policy Characteristics'!$C:$C,0))),"",INDEX('Policy Characteristics'!F:F,MATCH($C329,'Policy Characteristics'!$C:$C,0)))</f>
        <v>0</v>
      </c>
      <c r="M329" s="277">
        <f>IF(ISBLANK(INDEX('Policy Characteristics'!G:G,MATCH($C329,'Policy Characteristics'!$C:$C,0))),"",INDEX('Policy Characteristics'!G:G,MATCH($C329,'Policy Characteristics'!$C:$C,0)))</f>
        <v>1</v>
      </c>
      <c r="N329" s="277">
        <f>IF(ISBLANK(INDEX('Policy Characteristics'!H:H,MATCH($C329,'Policy Characteristics'!$C:$C,0))),"",INDEX('Policy Characteristics'!H:H,MATCH($C329,'Policy Characteristics'!$C:$C,0)))</f>
        <v>1</v>
      </c>
      <c r="O329" s="277" t="str">
        <f>IF(ISBLANK(INDEX('Policy Characteristics'!I:I,MATCH($C329,'Policy Characteristics'!$C:$C,0))),"",INDEX('Policy Characteristics'!I:I,MATCH($C329,'Policy Characteristics'!$C:$C,0)))</f>
        <v>on/off</v>
      </c>
      <c r="P329" s="277" t="str">
        <f>IF(ISBLANK(INDEX('Policy Characteristics'!J:J,MATCH($C329,'Policy Characteristics'!$C:$C,0))),"",INDEX('Policy Characteristics'!J:J,MATCH($C329,'Policy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29" s="277" t="str">
        <f>IF(ISBLANK(INDEX('Policy Characteristics'!K:K,MATCH($C329,'Policy Characteristics'!$C:$C,0))),"",INDEX('Policy Characteristics'!K:K,MATCH($C329,'Policy Characteristics'!$C:$C,0)))</f>
        <v/>
      </c>
      <c r="R329" s="277" t="str">
        <f>IF(ISBLANK(INDEX('Policy Characteristics'!L:L,MATCH($C329,'Policy Characteristics'!$C:$C,0))),"",INDEX('Policy Characteristics'!L:L,MATCH($C329,'Policy Characteristics'!$C:$C,0)))</f>
        <v/>
      </c>
    </row>
    <row r="330" spans="1:18"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Non BAU Capacity Retirement Schedule</v>
      </c>
      <c r="C330" s="277" t="str">
        <f t="shared" si="20"/>
        <v>Boolean Use Non BAU Capacity Retirement Schedule</v>
      </c>
      <c r="D330" s="6" t="s">
        <v>3612</v>
      </c>
      <c r="E330" s="47"/>
      <c r="F330" s="6" t="s">
        <v>3618</v>
      </c>
      <c r="G330" s="47"/>
      <c r="H330" s="44">
        <v>1771</v>
      </c>
      <c r="I330" s="348" t="s">
        <v>45</v>
      </c>
      <c r="J330" s="278" t="str">
        <f>IF(ISBLANK(INDEX('Policy Characteristics'!D:D,MATCH($C330,'Policy Characteristics'!$C:$C,0))),"",INDEX('Policy Characteristics'!D:D,MATCH($C330,'Policy Characteristics'!$C:$C,0)))</f>
        <v>Non BAU Capacity Retirement Schedule</v>
      </c>
      <c r="K330" s="277" t="str">
        <f>IF(ISBLANK(INDEX('Policy Characteristics'!E:E,MATCH($C330,'Policy Characteristics'!$C:$C,0))),"",INDEX('Policy Characteristics'!E:E,MATCH($C330,'Policy Characteristics'!$C:$C,0)))</f>
        <v/>
      </c>
      <c r="L330" s="277">
        <f>IF(ISBLANK(INDEX('Policy Characteristics'!F:F,MATCH($C330,'Policy Characteristics'!$C:$C,0))),"",INDEX('Policy Characteristics'!F:F,MATCH($C330,'Policy Characteristics'!$C:$C,0)))</f>
        <v>0</v>
      </c>
      <c r="M330" s="277">
        <f>IF(ISBLANK(INDEX('Policy Characteristics'!G:G,MATCH($C330,'Policy Characteristics'!$C:$C,0))),"",INDEX('Policy Characteristics'!G:G,MATCH($C330,'Policy Characteristics'!$C:$C,0)))</f>
        <v>1</v>
      </c>
      <c r="N330" s="277">
        <f>IF(ISBLANK(INDEX('Policy Characteristics'!H:H,MATCH($C330,'Policy Characteristics'!$C:$C,0))),"",INDEX('Policy Characteristics'!H:H,MATCH($C330,'Policy Characteristics'!$C:$C,0)))</f>
        <v>1</v>
      </c>
      <c r="O330" s="277" t="str">
        <f>IF(ISBLANK(INDEX('Policy Characteristics'!I:I,MATCH($C330,'Policy Characteristics'!$C:$C,0))),"",INDEX('Policy Characteristics'!I:I,MATCH($C330,'Policy Characteristics'!$C:$C,0)))</f>
        <v>on/off</v>
      </c>
      <c r="P330" s="277" t="str">
        <f>IF(ISBLANK(INDEX('Policy Characteristics'!J:J,MATCH($C330,'Policy Characteristics'!$C:$C,0))),"",INDEX('Policy Characteristics'!J:J,MATCH($C330,'Policy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0" s="277" t="str">
        <f>IF(ISBLANK(INDEX('Policy Characteristics'!K:K,MATCH($C330,'Policy Characteristics'!$C:$C,0))),"",INDEX('Policy Characteristics'!K:K,MATCH($C330,'Policy Characteristics'!$C:$C,0)))</f>
        <v/>
      </c>
      <c r="R330" s="277" t="str">
        <f>IF(ISBLANK(INDEX('Policy Characteristics'!L:L,MATCH($C330,'Policy Characteristics'!$C:$C,0))),"",INDEX('Policy Characteristics'!L:L,MATCH($C330,'Policy Characteristics'!$C:$C,0)))</f>
        <v/>
      </c>
    </row>
    <row r="331" spans="1:18"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Non BAU Capacity Retirement Schedule</v>
      </c>
      <c r="C331" s="277" t="str">
        <f t="shared" si="20"/>
        <v>Boolean Use Non BAU Capacity Retirement Schedule</v>
      </c>
      <c r="D331" s="6" t="s">
        <v>3613</v>
      </c>
      <c r="E331" s="47"/>
      <c r="F331" s="6" t="s">
        <v>3619</v>
      </c>
      <c r="G331" s="47"/>
      <c r="H331" s="44">
        <v>1772</v>
      </c>
      <c r="I331" s="348" t="s">
        <v>45</v>
      </c>
      <c r="J331" s="278" t="str">
        <f>IF(ISBLANK(INDEX('Policy Characteristics'!D:D,MATCH($C331,'Policy Characteristics'!$C:$C,0))),"",INDEX('Policy Characteristics'!D:D,MATCH($C331,'Policy Characteristics'!$C:$C,0)))</f>
        <v>Non BAU Capacity Retirement Schedule</v>
      </c>
      <c r="K331" s="277" t="str">
        <f>IF(ISBLANK(INDEX('Policy Characteristics'!E:E,MATCH($C331,'Policy Characteristics'!$C:$C,0))),"",INDEX('Policy Characteristics'!E:E,MATCH($C331,'Policy Characteristics'!$C:$C,0)))</f>
        <v/>
      </c>
      <c r="L331" s="277">
        <f>IF(ISBLANK(INDEX('Policy Characteristics'!F:F,MATCH($C331,'Policy Characteristics'!$C:$C,0))),"",INDEX('Policy Characteristics'!F:F,MATCH($C331,'Policy Characteristics'!$C:$C,0)))</f>
        <v>0</v>
      </c>
      <c r="M331" s="277">
        <f>IF(ISBLANK(INDEX('Policy Characteristics'!G:G,MATCH($C331,'Policy Characteristics'!$C:$C,0))),"",INDEX('Policy Characteristics'!G:G,MATCH($C331,'Policy Characteristics'!$C:$C,0)))</f>
        <v>1</v>
      </c>
      <c r="N331" s="277">
        <f>IF(ISBLANK(INDEX('Policy Characteristics'!H:H,MATCH($C331,'Policy Characteristics'!$C:$C,0))),"",INDEX('Policy Characteristics'!H:H,MATCH($C331,'Policy Characteristics'!$C:$C,0)))</f>
        <v>1</v>
      </c>
      <c r="O331" s="277" t="str">
        <f>IF(ISBLANK(INDEX('Policy Characteristics'!I:I,MATCH($C331,'Policy Characteristics'!$C:$C,0))),"",INDEX('Policy Characteristics'!I:I,MATCH($C331,'Policy Characteristics'!$C:$C,0)))</f>
        <v>on/off</v>
      </c>
      <c r="P331" s="277" t="str">
        <f>IF(ISBLANK(INDEX('Policy Characteristics'!J:J,MATCH($C331,'Policy Characteristics'!$C:$C,0))),"",INDEX('Policy Characteristics'!J:J,MATCH($C331,'Policy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1" s="277" t="str">
        <f>IF(ISBLANK(INDEX('Policy Characteristics'!K:K,MATCH($C331,'Policy Characteristics'!$C:$C,0))),"",INDEX('Policy Characteristics'!K:K,MATCH($C331,'Policy Characteristics'!$C:$C,0)))</f>
        <v/>
      </c>
      <c r="R331" s="277" t="str">
        <f>IF(ISBLANK(INDEX('Policy Characteristics'!L:L,MATCH($C331,'Policy Characteristics'!$C:$C,0))),"",INDEX('Policy Characteristics'!L:L,MATCH($C331,'Policy Characteristics'!$C:$C,0)))</f>
        <v/>
      </c>
    </row>
    <row r="332" spans="1:18"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Non BAU Capacity Retirement Schedule</v>
      </c>
      <c r="C332" s="277" t="str">
        <f t="shared" si="20"/>
        <v>Boolean Use Non BAU Capacity Retirement Schedule</v>
      </c>
      <c r="D332" s="6" t="s">
        <v>3614</v>
      </c>
      <c r="E332" s="47"/>
      <c r="F332" s="6" t="s">
        <v>2497</v>
      </c>
      <c r="G332" s="47"/>
      <c r="H332" s="44">
        <v>1773</v>
      </c>
      <c r="I332" s="348" t="s">
        <v>45</v>
      </c>
      <c r="J332" s="278" t="str">
        <f>IF(ISBLANK(INDEX('Policy Characteristics'!D:D,MATCH($C332,'Policy Characteristics'!$C:$C,0))),"",INDEX('Policy Characteristics'!D:D,MATCH($C332,'Policy Characteristics'!$C:$C,0)))</f>
        <v>Non BAU Capacity Retirement Schedule</v>
      </c>
      <c r="K332" s="277" t="str">
        <f>IF(ISBLANK(INDEX('Policy Characteristics'!E:E,MATCH($C332,'Policy Characteristics'!$C:$C,0))),"",INDEX('Policy Characteristics'!E:E,MATCH($C332,'Policy Characteristics'!$C:$C,0)))</f>
        <v/>
      </c>
      <c r="L332" s="277">
        <f>IF(ISBLANK(INDEX('Policy Characteristics'!F:F,MATCH($C332,'Policy Characteristics'!$C:$C,0))),"",INDEX('Policy Characteristics'!F:F,MATCH($C332,'Policy Characteristics'!$C:$C,0)))</f>
        <v>0</v>
      </c>
      <c r="M332" s="277">
        <f>IF(ISBLANK(INDEX('Policy Characteristics'!G:G,MATCH($C332,'Policy Characteristics'!$C:$C,0))),"",INDEX('Policy Characteristics'!G:G,MATCH($C332,'Policy Characteristics'!$C:$C,0)))</f>
        <v>1</v>
      </c>
      <c r="N332" s="277">
        <f>IF(ISBLANK(INDEX('Policy Characteristics'!H:H,MATCH($C332,'Policy Characteristics'!$C:$C,0))),"",INDEX('Policy Characteristics'!H:H,MATCH($C332,'Policy Characteristics'!$C:$C,0)))</f>
        <v>1</v>
      </c>
      <c r="O332" s="277" t="str">
        <f>IF(ISBLANK(INDEX('Policy Characteristics'!I:I,MATCH($C332,'Policy Characteristics'!$C:$C,0))),"",INDEX('Policy Characteristics'!I:I,MATCH($C332,'Policy Characteristics'!$C:$C,0)))</f>
        <v>on/off</v>
      </c>
      <c r="P332" s="277" t="str">
        <f>IF(ISBLANK(INDEX('Policy Characteristics'!J:J,MATCH($C332,'Policy Characteristics'!$C:$C,0))),"",INDEX('Policy Characteristics'!J:J,MATCH($C332,'Policy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2" s="277" t="str">
        <f>IF(ISBLANK(INDEX('Policy Characteristics'!K:K,MATCH($C332,'Policy Characteristics'!$C:$C,0))),"",INDEX('Policy Characteristics'!K:K,MATCH($C332,'Policy Characteristics'!$C:$C,0)))</f>
        <v/>
      </c>
      <c r="R332" s="277" t="str">
        <f>IF(ISBLANK(INDEX('Policy Characteristics'!L:L,MATCH($C332,'Policy Characteristics'!$C:$C,0))),"",INDEX('Policy Characteristics'!L:L,MATCH($C332,'Policy Characteristics'!$C:$C,0)))</f>
        <v/>
      </c>
    </row>
    <row r="333" spans="1:18" s="4"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Non BAU Mandated Capacity Construction</v>
      </c>
      <c r="C333" t="s">
        <v>131</v>
      </c>
      <c r="D333" s="47" t="s">
        <v>462</v>
      </c>
      <c r="E333" s="47"/>
      <c r="F333" s="47" t="s">
        <v>461</v>
      </c>
      <c r="G333" s="47"/>
      <c r="H333" s="44">
        <v>633</v>
      </c>
      <c r="I333" s="348" t="s">
        <v>45</v>
      </c>
      <c r="J333" s="278" t="str">
        <f>IF(ISBLANK(INDEX('Policy Characteristics'!D:D,MATCH($C333,'Policy Characteristics'!$C:$C,0))),"",INDEX('Policy Characteristics'!D:D,MATCH($C333,'Policy Characteristics'!$C:$C,0)))</f>
        <v>Non BAU Mandated Capacity Construction</v>
      </c>
      <c r="K333" s="277" t="str">
        <f>IF(ISBLANK(INDEX('Policy Characteristics'!E:E,MATCH($C333,'Policy Characteristics'!$C:$C,0))),"",INDEX('Policy Characteristics'!E:E,MATCH($C333,'Policy Characteristics'!$C:$C,0)))</f>
        <v/>
      </c>
      <c r="L333" s="277">
        <f>IF(ISBLANK(INDEX('Policy Characteristics'!F:F,MATCH($C333,'Policy Characteristics'!$C:$C,0))),"",INDEX('Policy Characteristics'!F:F,MATCH($C333,'Policy Characteristics'!$C:$C,0)))</f>
        <v>0</v>
      </c>
      <c r="M333" s="277">
        <f>IF(ISBLANK(INDEX('Policy Characteristics'!G:G,MATCH($C333,'Policy Characteristics'!$C:$C,0))),"",INDEX('Policy Characteristics'!G:G,MATCH($C333,'Policy Characteristics'!$C:$C,0)))</f>
        <v>1</v>
      </c>
      <c r="N333" s="277">
        <f>IF(ISBLANK(INDEX('Policy Characteristics'!H:H,MATCH($C333,'Policy Characteristics'!$C:$C,0))),"",INDEX('Policy Characteristics'!H:H,MATCH($C333,'Policy Characteristics'!$C:$C,0)))</f>
        <v>1</v>
      </c>
      <c r="O333" s="277" t="str">
        <f>IF(ISBLANK(INDEX('Policy Characteristics'!I:I,MATCH($C333,'Policy Characteristics'!$C:$C,0))),"",INDEX('Policy Characteristics'!I:I,MATCH($C333,'Policy Characteristics'!$C:$C,0)))</f>
        <v>on/off</v>
      </c>
      <c r="P333" s="277" t="str">
        <f>IF(ISBLANK(INDEX('Policy Characteristics'!J:J,MATCH($C333,'Policy Characteristics'!$C:$C,0))),"",INDEX('Policy Characteristics'!J:J,MATCH($C333,'Policy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3" s="277" t="str">
        <f>IF(ISBLANK(INDEX('Policy Characteristics'!K:K,MATCH($C333,'Policy Characteristics'!$C:$C,0))),"",INDEX('Policy Characteristics'!K:K,MATCH($C333,'Policy Characteristics'!$C:$C,0)))</f>
        <v/>
      </c>
      <c r="R333" s="277" t="str">
        <f>IF(ISBLANK(INDEX('Policy Characteristics'!L:L,MATCH($C333,'Policy Characteristics'!$C:$C,0))),"",INDEX('Policy Characteristics'!L:L,MATCH($C333,'Policy Characteristics'!$C:$C,0)))</f>
        <v/>
      </c>
    </row>
    <row r="334" spans="1:18" s="4"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Non BAU Mandated Capacity Construction</v>
      </c>
      <c r="C334" s="277" t="str">
        <f t="shared" ref="C334:C355" si="21">C$333</f>
        <v>Boolean Use Non BAU Mandated Capacity Construction Schedule</v>
      </c>
      <c r="D334" s="6" t="s">
        <v>3608</v>
      </c>
      <c r="E334" s="47"/>
      <c r="F334" s="6" t="s">
        <v>3537</v>
      </c>
      <c r="G334" s="47"/>
      <c r="H334" s="44">
        <v>634</v>
      </c>
      <c r="I334" s="348" t="s">
        <v>45</v>
      </c>
      <c r="J334" s="278" t="str">
        <f>IF(ISBLANK(INDEX('Policy Characteristics'!D:D,MATCH($C334,'Policy Characteristics'!$C:$C,0))),"",INDEX('Policy Characteristics'!D:D,MATCH($C334,'Policy Characteristics'!$C:$C,0)))</f>
        <v>Non BAU Mandated Capacity Construction</v>
      </c>
      <c r="K334" s="277" t="str">
        <f>IF(ISBLANK(INDEX('Policy Characteristics'!E:E,MATCH($C334,'Policy Characteristics'!$C:$C,0))),"",INDEX('Policy Characteristics'!E:E,MATCH($C334,'Policy Characteristics'!$C:$C,0)))</f>
        <v/>
      </c>
      <c r="L334" s="277">
        <f>IF(ISBLANK(INDEX('Policy Characteristics'!F:F,MATCH($C334,'Policy Characteristics'!$C:$C,0))),"",INDEX('Policy Characteristics'!F:F,MATCH($C334,'Policy Characteristics'!$C:$C,0)))</f>
        <v>0</v>
      </c>
      <c r="M334" s="277">
        <f>IF(ISBLANK(INDEX('Policy Characteristics'!G:G,MATCH($C334,'Policy Characteristics'!$C:$C,0))),"",INDEX('Policy Characteristics'!G:G,MATCH($C334,'Policy Characteristics'!$C:$C,0)))</f>
        <v>1</v>
      </c>
      <c r="N334" s="277">
        <f>IF(ISBLANK(INDEX('Policy Characteristics'!H:H,MATCH($C334,'Policy Characteristics'!$C:$C,0))),"",INDEX('Policy Characteristics'!H:H,MATCH($C334,'Policy Characteristics'!$C:$C,0)))</f>
        <v>1</v>
      </c>
      <c r="O334" s="277" t="str">
        <f>IF(ISBLANK(INDEX('Policy Characteristics'!I:I,MATCH($C334,'Policy Characteristics'!$C:$C,0))),"",INDEX('Policy Characteristics'!I:I,MATCH($C334,'Policy Characteristics'!$C:$C,0)))</f>
        <v>on/off</v>
      </c>
      <c r="P334" s="277" t="str">
        <f>IF(ISBLANK(INDEX('Policy Characteristics'!J:J,MATCH($C334,'Policy Characteristics'!$C:$C,0))),"",INDEX('Policy Characteristics'!J:J,MATCH($C334,'Policy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4" s="277" t="str">
        <f>IF(ISBLANK(INDEX('Policy Characteristics'!K:K,MATCH($C334,'Policy Characteristics'!$C:$C,0))),"",INDEX('Policy Characteristics'!K:K,MATCH($C334,'Policy Characteristics'!$C:$C,0)))</f>
        <v/>
      </c>
      <c r="R334" s="277" t="str">
        <f>IF(ISBLANK(INDEX('Policy Characteristics'!L:L,MATCH($C334,'Policy Characteristics'!$C:$C,0))),"",INDEX('Policy Characteristics'!L:L,MATCH($C334,'Policy Characteristics'!$C:$C,0)))</f>
        <v/>
      </c>
    </row>
    <row r="335" spans="1:18" s="4"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Non BAU Mandated Capacity Construction</v>
      </c>
      <c r="C335" s="277" t="str">
        <f t="shared" si="21"/>
        <v>Boolean Use Non BAU Mandated Capacity Construction Schedule</v>
      </c>
      <c r="D335" s="6" t="s">
        <v>3609</v>
      </c>
      <c r="E335" s="47"/>
      <c r="F335" s="6" t="s">
        <v>3538</v>
      </c>
      <c r="G335" s="47"/>
      <c r="H335" s="44">
        <v>1774</v>
      </c>
      <c r="I335" s="348" t="s">
        <v>44</v>
      </c>
      <c r="J335" s="278" t="str">
        <f>IF(ISBLANK(INDEX('Policy Characteristics'!D:D,MATCH($C335,'Policy Characteristics'!$C:$C,0))),"",INDEX('Policy Characteristics'!D:D,MATCH($C335,'Policy Characteristics'!$C:$C,0)))</f>
        <v>Non BAU Mandated Capacity Construction</v>
      </c>
      <c r="K335" s="277" t="str">
        <f>IF(ISBLANK(INDEX('Policy Characteristics'!E:E,MATCH($C335,'Policy Characteristics'!$C:$C,0))),"",INDEX('Policy Characteristics'!E:E,MATCH($C335,'Policy Characteristics'!$C:$C,0)))</f>
        <v/>
      </c>
      <c r="L335" s="277">
        <f>IF(ISBLANK(INDEX('Policy Characteristics'!F:F,MATCH($C335,'Policy Characteristics'!$C:$C,0))),"",INDEX('Policy Characteristics'!F:F,MATCH($C335,'Policy Characteristics'!$C:$C,0)))</f>
        <v>0</v>
      </c>
      <c r="M335" s="277">
        <f>IF(ISBLANK(INDEX('Policy Characteristics'!G:G,MATCH($C335,'Policy Characteristics'!$C:$C,0))),"",INDEX('Policy Characteristics'!G:G,MATCH($C335,'Policy Characteristics'!$C:$C,0)))</f>
        <v>1</v>
      </c>
      <c r="N335" s="277">
        <f>IF(ISBLANK(INDEX('Policy Characteristics'!H:H,MATCH($C335,'Policy Characteristics'!$C:$C,0))),"",INDEX('Policy Characteristics'!H:H,MATCH($C335,'Policy Characteristics'!$C:$C,0)))</f>
        <v>1</v>
      </c>
      <c r="O335" s="277" t="str">
        <f>IF(ISBLANK(INDEX('Policy Characteristics'!I:I,MATCH($C335,'Policy Characteristics'!$C:$C,0))),"",INDEX('Policy Characteristics'!I:I,MATCH($C335,'Policy Characteristics'!$C:$C,0)))</f>
        <v>on/off</v>
      </c>
      <c r="P335" s="277" t="str">
        <f>IF(ISBLANK(INDEX('Policy Characteristics'!J:J,MATCH($C335,'Policy Characteristics'!$C:$C,0))),"",INDEX('Policy Characteristics'!J:J,MATCH($C335,'Policy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5" s="277" t="str">
        <f>IF(ISBLANK(INDEX('Policy Characteristics'!K:K,MATCH($C335,'Policy Characteristics'!$C:$C,0))),"",INDEX('Policy Characteristics'!K:K,MATCH($C335,'Policy Characteristics'!$C:$C,0)))</f>
        <v/>
      </c>
      <c r="R335" s="277" t="str">
        <f>IF(ISBLANK(INDEX('Policy Characteristics'!L:L,MATCH($C335,'Policy Characteristics'!$C:$C,0))),"",INDEX('Policy Characteristics'!L:L,MATCH($C335,'Policy Characteristics'!$C:$C,0)))</f>
        <v/>
      </c>
    </row>
    <row r="336" spans="1:18" s="4"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Non BAU Mandated Capacity Construction</v>
      </c>
      <c r="C336" s="277" t="str">
        <f t="shared" si="21"/>
        <v>Boolean Use Non BAU Mandated Capacity Construction Schedule</v>
      </c>
      <c r="D336" s="6" t="s">
        <v>77</v>
      </c>
      <c r="E336" s="47"/>
      <c r="F336" s="6" t="s">
        <v>3620</v>
      </c>
      <c r="G336" s="47"/>
      <c r="H336" s="44">
        <v>635</v>
      </c>
      <c r="I336" s="348" t="s">
        <v>45</v>
      </c>
      <c r="J336" s="278" t="str">
        <f>IF(ISBLANK(INDEX('Policy Characteristics'!D:D,MATCH($C336,'Policy Characteristics'!$C:$C,0))),"",INDEX('Policy Characteristics'!D:D,MATCH($C336,'Policy Characteristics'!$C:$C,0)))</f>
        <v>Non BAU Mandated Capacity Construction</v>
      </c>
      <c r="K336" s="277" t="str">
        <f>IF(ISBLANK(INDEX('Policy Characteristics'!E:E,MATCH($C336,'Policy Characteristics'!$C:$C,0))),"",INDEX('Policy Characteristics'!E:E,MATCH($C336,'Policy Characteristics'!$C:$C,0)))</f>
        <v/>
      </c>
      <c r="L336" s="277">
        <f>IF(ISBLANK(INDEX('Policy Characteristics'!F:F,MATCH($C336,'Policy Characteristics'!$C:$C,0))),"",INDEX('Policy Characteristics'!F:F,MATCH($C336,'Policy Characteristics'!$C:$C,0)))</f>
        <v>0</v>
      </c>
      <c r="M336" s="277">
        <f>IF(ISBLANK(INDEX('Policy Characteristics'!G:G,MATCH($C336,'Policy Characteristics'!$C:$C,0))),"",INDEX('Policy Characteristics'!G:G,MATCH($C336,'Policy Characteristics'!$C:$C,0)))</f>
        <v>1</v>
      </c>
      <c r="N336" s="277">
        <f>IF(ISBLANK(INDEX('Policy Characteristics'!H:H,MATCH($C336,'Policy Characteristics'!$C:$C,0))),"",INDEX('Policy Characteristics'!H:H,MATCH($C336,'Policy Characteristics'!$C:$C,0)))</f>
        <v>1</v>
      </c>
      <c r="O336" s="277" t="str">
        <f>IF(ISBLANK(INDEX('Policy Characteristics'!I:I,MATCH($C336,'Policy Characteristics'!$C:$C,0))),"",INDEX('Policy Characteristics'!I:I,MATCH($C336,'Policy Characteristics'!$C:$C,0)))</f>
        <v>on/off</v>
      </c>
      <c r="P336" s="277" t="str">
        <f>IF(ISBLANK(INDEX('Policy Characteristics'!J:J,MATCH($C336,'Policy Characteristics'!$C:$C,0))),"",INDEX('Policy Characteristics'!J:J,MATCH($C336,'Policy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6" s="277" t="str">
        <f>IF(ISBLANK(INDEX('Policy Characteristics'!K:K,MATCH($C336,'Policy Characteristics'!$C:$C,0))),"",INDEX('Policy Characteristics'!K:K,MATCH($C336,'Policy Characteristics'!$C:$C,0)))</f>
        <v/>
      </c>
      <c r="R336" s="277" t="str">
        <f>IF(ISBLANK(INDEX('Policy Characteristics'!L:L,MATCH($C336,'Policy Characteristics'!$C:$C,0))),"",INDEX('Policy Characteristics'!L:L,MATCH($C336,'Policy Characteristics'!$C:$C,0)))</f>
        <v/>
      </c>
    </row>
    <row r="337" spans="1:18" s="4"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Non BAU Mandated Capacity Construction</v>
      </c>
      <c r="C337" s="277" t="str">
        <f t="shared" si="21"/>
        <v>Boolean Use Non BAU Mandated Capacity Construction Schedule</v>
      </c>
      <c r="D337" s="6" t="s">
        <v>78</v>
      </c>
      <c r="E337" s="47"/>
      <c r="F337" s="6" t="s">
        <v>90</v>
      </c>
      <c r="G337" s="47"/>
      <c r="H337" s="44">
        <v>636</v>
      </c>
      <c r="I337" s="348" t="s">
        <v>45</v>
      </c>
      <c r="J337" s="278" t="str">
        <f>IF(ISBLANK(INDEX('Policy Characteristics'!D:D,MATCH($C337,'Policy Characteristics'!$C:$C,0))),"",INDEX('Policy Characteristics'!D:D,MATCH($C337,'Policy Characteristics'!$C:$C,0)))</f>
        <v>Non BAU Mandated Capacity Construction</v>
      </c>
      <c r="K337" s="277" t="str">
        <f>IF(ISBLANK(INDEX('Policy Characteristics'!E:E,MATCH($C337,'Policy Characteristics'!$C:$C,0))),"",INDEX('Policy Characteristics'!E:E,MATCH($C337,'Policy Characteristics'!$C:$C,0)))</f>
        <v/>
      </c>
      <c r="L337" s="277">
        <f>IF(ISBLANK(INDEX('Policy Characteristics'!F:F,MATCH($C337,'Policy Characteristics'!$C:$C,0))),"",INDEX('Policy Characteristics'!F:F,MATCH($C337,'Policy Characteristics'!$C:$C,0)))</f>
        <v>0</v>
      </c>
      <c r="M337" s="277">
        <f>IF(ISBLANK(INDEX('Policy Characteristics'!G:G,MATCH($C337,'Policy Characteristics'!$C:$C,0))),"",INDEX('Policy Characteristics'!G:G,MATCH($C337,'Policy Characteristics'!$C:$C,0)))</f>
        <v>1</v>
      </c>
      <c r="N337" s="277">
        <f>IF(ISBLANK(INDEX('Policy Characteristics'!H:H,MATCH($C337,'Policy Characteristics'!$C:$C,0))),"",INDEX('Policy Characteristics'!H:H,MATCH($C337,'Policy Characteristics'!$C:$C,0)))</f>
        <v>1</v>
      </c>
      <c r="O337" s="277" t="str">
        <f>IF(ISBLANK(INDEX('Policy Characteristics'!I:I,MATCH($C337,'Policy Characteristics'!$C:$C,0))),"",INDEX('Policy Characteristics'!I:I,MATCH($C337,'Policy Characteristics'!$C:$C,0)))</f>
        <v>on/off</v>
      </c>
      <c r="P337" s="277" t="str">
        <f>IF(ISBLANK(INDEX('Policy Characteristics'!J:J,MATCH($C337,'Policy Characteristics'!$C:$C,0))),"",INDEX('Policy Characteristics'!J:J,MATCH($C337,'Policy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7" s="277" t="str">
        <f>IF(ISBLANK(INDEX('Policy Characteristics'!K:K,MATCH($C337,'Policy Characteristics'!$C:$C,0))),"",INDEX('Policy Characteristics'!K:K,MATCH($C337,'Policy Characteristics'!$C:$C,0)))</f>
        <v/>
      </c>
      <c r="R337" s="277" t="str">
        <f>IF(ISBLANK(INDEX('Policy Characteristics'!L:L,MATCH($C337,'Policy Characteristics'!$C:$C,0))),"",INDEX('Policy Characteristics'!L:L,MATCH($C337,'Policy Characteristics'!$C:$C,0)))</f>
        <v/>
      </c>
    </row>
    <row r="338" spans="1:18" s="4"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Non BAU Mandated Capacity Construction</v>
      </c>
      <c r="C338" s="277" t="str">
        <f t="shared" si="21"/>
        <v>Boolean Use Non BAU Mandated Capacity Construction Schedule</v>
      </c>
      <c r="D338" s="6" t="s">
        <v>463</v>
      </c>
      <c r="E338" s="47"/>
      <c r="F338" s="6" t="s">
        <v>466</v>
      </c>
      <c r="G338" s="47"/>
      <c r="H338" s="44">
        <v>637</v>
      </c>
      <c r="I338" s="348" t="s">
        <v>45</v>
      </c>
      <c r="J338" s="278" t="str">
        <f>IF(ISBLANK(INDEX('Policy Characteristics'!D:D,MATCH($C338,'Policy Characteristics'!$C:$C,0))),"",INDEX('Policy Characteristics'!D:D,MATCH($C338,'Policy Characteristics'!$C:$C,0)))</f>
        <v>Non BAU Mandated Capacity Construction</v>
      </c>
      <c r="K338" s="277" t="str">
        <f>IF(ISBLANK(INDEX('Policy Characteristics'!E:E,MATCH($C338,'Policy Characteristics'!$C:$C,0))),"",INDEX('Policy Characteristics'!E:E,MATCH($C338,'Policy Characteristics'!$C:$C,0)))</f>
        <v/>
      </c>
      <c r="L338" s="277">
        <f>IF(ISBLANK(INDEX('Policy Characteristics'!F:F,MATCH($C338,'Policy Characteristics'!$C:$C,0))),"",INDEX('Policy Characteristics'!F:F,MATCH($C338,'Policy Characteristics'!$C:$C,0)))</f>
        <v>0</v>
      </c>
      <c r="M338" s="277">
        <f>IF(ISBLANK(INDEX('Policy Characteristics'!G:G,MATCH($C338,'Policy Characteristics'!$C:$C,0))),"",INDEX('Policy Characteristics'!G:G,MATCH($C338,'Policy Characteristics'!$C:$C,0)))</f>
        <v>1</v>
      </c>
      <c r="N338" s="277">
        <f>IF(ISBLANK(INDEX('Policy Characteristics'!H:H,MATCH($C338,'Policy Characteristics'!$C:$C,0))),"",INDEX('Policy Characteristics'!H:H,MATCH($C338,'Policy Characteristics'!$C:$C,0)))</f>
        <v>1</v>
      </c>
      <c r="O338" s="277" t="str">
        <f>IF(ISBLANK(INDEX('Policy Characteristics'!I:I,MATCH($C338,'Policy Characteristics'!$C:$C,0))),"",INDEX('Policy Characteristics'!I:I,MATCH($C338,'Policy Characteristics'!$C:$C,0)))</f>
        <v>on/off</v>
      </c>
      <c r="P338" s="277" t="str">
        <f>IF(ISBLANK(INDEX('Policy Characteristics'!J:J,MATCH($C338,'Policy Characteristics'!$C:$C,0))),"",INDEX('Policy Characteristics'!J:J,MATCH($C338,'Policy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8" s="277" t="str">
        <f>IF(ISBLANK(INDEX('Policy Characteristics'!K:K,MATCH($C338,'Policy Characteristics'!$C:$C,0))),"",INDEX('Policy Characteristics'!K:K,MATCH($C338,'Policy Characteristics'!$C:$C,0)))</f>
        <v/>
      </c>
      <c r="R338" s="277" t="str">
        <f>IF(ISBLANK(INDEX('Policy Characteristics'!L:L,MATCH($C338,'Policy Characteristics'!$C:$C,0))),"",INDEX('Policy Characteristics'!L:L,MATCH($C338,'Policy Characteristics'!$C:$C,0)))</f>
        <v/>
      </c>
    </row>
    <row r="339" spans="1:18" s="4"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Non BAU Mandated Capacity Construction</v>
      </c>
      <c r="C339" s="277" t="str">
        <f t="shared" si="21"/>
        <v>Boolean Use Non BAU Mandated Capacity Construction Schedule</v>
      </c>
      <c r="D339" s="6" t="s">
        <v>79</v>
      </c>
      <c r="E339" s="47"/>
      <c r="F339" s="6" t="s">
        <v>91</v>
      </c>
      <c r="G339" s="47"/>
      <c r="H339" s="44">
        <v>638</v>
      </c>
      <c r="I339" s="348" t="s">
        <v>45</v>
      </c>
      <c r="J339" s="278" t="str">
        <f>IF(ISBLANK(INDEX('Policy Characteristics'!D:D,MATCH($C339,'Policy Characteristics'!$C:$C,0))),"",INDEX('Policy Characteristics'!D:D,MATCH($C339,'Policy Characteristics'!$C:$C,0)))</f>
        <v>Non BAU Mandated Capacity Construction</v>
      </c>
      <c r="K339" s="277" t="str">
        <f>IF(ISBLANK(INDEX('Policy Characteristics'!E:E,MATCH($C339,'Policy Characteristics'!$C:$C,0))),"",INDEX('Policy Characteristics'!E:E,MATCH($C339,'Policy Characteristics'!$C:$C,0)))</f>
        <v/>
      </c>
      <c r="L339" s="277">
        <f>IF(ISBLANK(INDEX('Policy Characteristics'!F:F,MATCH($C339,'Policy Characteristics'!$C:$C,0))),"",INDEX('Policy Characteristics'!F:F,MATCH($C339,'Policy Characteristics'!$C:$C,0)))</f>
        <v>0</v>
      </c>
      <c r="M339" s="277">
        <f>IF(ISBLANK(INDEX('Policy Characteristics'!G:G,MATCH($C339,'Policy Characteristics'!$C:$C,0))),"",INDEX('Policy Characteristics'!G:G,MATCH($C339,'Policy Characteristics'!$C:$C,0)))</f>
        <v>1</v>
      </c>
      <c r="N339" s="277">
        <f>IF(ISBLANK(INDEX('Policy Characteristics'!H:H,MATCH($C339,'Policy Characteristics'!$C:$C,0))),"",INDEX('Policy Characteristics'!H:H,MATCH($C339,'Policy Characteristics'!$C:$C,0)))</f>
        <v>1</v>
      </c>
      <c r="O339" s="277" t="str">
        <f>IF(ISBLANK(INDEX('Policy Characteristics'!I:I,MATCH($C339,'Policy Characteristics'!$C:$C,0))),"",INDEX('Policy Characteristics'!I:I,MATCH($C339,'Policy Characteristics'!$C:$C,0)))</f>
        <v>on/off</v>
      </c>
      <c r="P339" s="277" t="str">
        <f>IF(ISBLANK(INDEX('Policy Characteristics'!J:J,MATCH($C339,'Policy Characteristics'!$C:$C,0))),"",INDEX('Policy Characteristics'!J:J,MATCH($C339,'Policy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39" s="277" t="str">
        <f>IF(ISBLANK(INDEX('Policy Characteristics'!K:K,MATCH($C339,'Policy Characteristics'!$C:$C,0))),"",INDEX('Policy Characteristics'!K:K,MATCH($C339,'Policy Characteristics'!$C:$C,0)))</f>
        <v/>
      </c>
      <c r="R339" s="277" t="str">
        <f>IF(ISBLANK(INDEX('Policy Characteristics'!L:L,MATCH($C339,'Policy Characteristics'!$C:$C,0))),"",INDEX('Policy Characteristics'!L:L,MATCH($C339,'Policy Characteristics'!$C:$C,0)))</f>
        <v/>
      </c>
    </row>
    <row r="340" spans="1:18" s="4"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Non BAU Mandated Capacity Construction</v>
      </c>
      <c r="C340" s="277" t="str">
        <f t="shared" si="21"/>
        <v>Boolean Use Non BAU Mandated Capacity Construction Schedule</v>
      </c>
      <c r="D340" s="6" t="s">
        <v>80</v>
      </c>
      <c r="E340" s="47"/>
      <c r="F340" s="6" t="s">
        <v>92</v>
      </c>
      <c r="G340" s="47"/>
      <c r="H340" s="44">
        <v>639</v>
      </c>
      <c r="I340" s="348" t="s">
        <v>45</v>
      </c>
      <c r="J340" s="278" t="str">
        <f>IF(ISBLANK(INDEX('Policy Characteristics'!D:D,MATCH($C340,'Policy Characteristics'!$C:$C,0))),"",INDEX('Policy Characteristics'!D:D,MATCH($C340,'Policy Characteristics'!$C:$C,0)))</f>
        <v>Non BAU Mandated Capacity Construction</v>
      </c>
      <c r="K340" s="277" t="str">
        <f>IF(ISBLANK(INDEX('Policy Characteristics'!E:E,MATCH($C340,'Policy Characteristics'!$C:$C,0))),"",INDEX('Policy Characteristics'!E:E,MATCH($C340,'Policy Characteristics'!$C:$C,0)))</f>
        <v/>
      </c>
      <c r="L340" s="277">
        <f>IF(ISBLANK(INDEX('Policy Characteristics'!F:F,MATCH($C340,'Policy Characteristics'!$C:$C,0))),"",INDEX('Policy Characteristics'!F:F,MATCH($C340,'Policy Characteristics'!$C:$C,0)))</f>
        <v>0</v>
      </c>
      <c r="M340" s="277">
        <f>IF(ISBLANK(INDEX('Policy Characteristics'!G:G,MATCH($C340,'Policy Characteristics'!$C:$C,0))),"",INDEX('Policy Characteristics'!G:G,MATCH($C340,'Policy Characteristics'!$C:$C,0)))</f>
        <v>1</v>
      </c>
      <c r="N340" s="277">
        <f>IF(ISBLANK(INDEX('Policy Characteristics'!H:H,MATCH($C340,'Policy Characteristics'!$C:$C,0))),"",INDEX('Policy Characteristics'!H:H,MATCH($C340,'Policy Characteristics'!$C:$C,0)))</f>
        <v>1</v>
      </c>
      <c r="O340" s="277" t="str">
        <f>IF(ISBLANK(INDEX('Policy Characteristics'!I:I,MATCH($C340,'Policy Characteristics'!$C:$C,0))),"",INDEX('Policy Characteristics'!I:I,MATCH($C340,'Policy Characteristics'!$C:$C,0)))</f>
        <v>on/off</v>
      </c>
      <c r="P340" s="277" t="str">
        <f>IF(ISBLANK(INDEX('Policy Characteristics'!J:J,MATCH($C340,'Policy Characteristics'!$C:$C,0))),"",INDEX('Policy Characteristics'!J:J,MATCH($C340,'Policy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0" s="277" t="str">
        <f>IF(ISBLANK(INDEX('Policy Characteristics'!K:K,MATCH($C340,'Policy Characteristics'!$C:$C,0))),"",INDEX('Policy Characteristics'!K:K,MATCH($C340,'Policy Characteristics'!$C:$C,0)))</f>
        <v/>
      </c>
      <c r="R340" s="277" t="str">
        <f>IF(ISBLANK(INDEX('Policy Characteristics'!L:L,MATCH($C340,'Policy Characteristics'!$C:$C,0))),"",INDEX('Policy Characteristics'!L:L,MATCH($C340,'Policy Characteristics'!$C:$C,0)))</f>
        <v/>
      </c>
    </row>
    <row r="341" spans="1:18"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Non BAU Mandated Capacity Construction</v>
      </c>
      <c r="C341" s="277" t="str">
        <f t="shared" si="21"/>
        <v>Boolean Use Non BAU Mandated Capacity Construction Schedule</v>
      </c>
      <c r="D341" s="6" t="s">
        <v>81</v>
      </c>
      <c r="E341" s="47"/>
      <c r="F341" s="6" t="s">
        <v>93</v>
      </c>
      <c r="G341" s="47"/>
      <c r="H341" s="44">
        <v>640</v>
      </c>
      <c r="I341" s="348" t="s">
        <v>45</v>
      </c>
      <c r="J341" s="278" t="str">
        <f>IF(ISBLANK(INDEX('Policy Characteristics'!D:D,MATCH($C341,'Policy Characteristics'!$C:$C,0))),"",INDEX('Policy Characteristics'!D:D,MATCH($C341,'Policy Characteristics'!$C:$C,0)))</f>
        <v>Non BAU Mandated Capacity Construction</v>
      </c>
      <c r="K341" s="277" t="str">
        <f>IF(ISBLANK(INDEX('Policy Characteristics'!E:E,MATCH($C341,'Policy Characteristics'!$C:$C,0))),"",INDEX('Policy Characteristics'!E:E,MATCH($C341,'Policy Characteristics'!$C:$C,0)))</f>
        <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1</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on/off</v>
      </c>
      <c r="P341" s="277" t="str">
        <f>IF(ISBLANK(INDEX('Policy Characteristics'!J:J,MATCH($C341,'Policy Characteristics'!$C:$C,0))),"",INDEX('Policy Characteristics'!J:J,MATCH($C341,'Policy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1" s="277" t="str">
        <f>IF(ISBLANK(INDEX('Policy Characteristics'!K:K,MATCH($C341,'Policy Characteristics'!$C:$C,0))),"",INDEX('Policy Characteristics'!K:K,MATCH($C341,'Policy Characteristics'!$C:$C,0)))</f>
        <v/>
      </c>
      <c r="R341" s="277" t="str">
        <f>IF(ISBLANK(INDEX('Policy Characteristics'!L:L,MATCH($C341,'Policy Characteristics'!$C:$C,0))),"",INDEX('Policy Characteristics'!L:L,MATCH($C341,'Policy Characteristics'!$C:$C,0)))</f>
        <v/>
      </c>
    </row>
    <row r="342" spans="1:18"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Non BAU Mandated Capacity Construction</v>
      </c>
      <c r="C342" s="277" t="str">
        <f t="shared" si="21"/>
        <v>Boolean Use Non BAU Mandated Capacity Construction Schedule</v>
      </c>
      <c r="D342" s="6" t="s">
        <v>2450</v>
      </c>
      <c r="E342" s="47"/>
      <c r="F342" s="6" t="s">
        <v>451</v>
      </c>
      <c r="G342" s="47"/>
      <c r="H342" s="44">
        <v>641</v>
      </c>
      <c r="I342" s="348" t="s">
        <v>45</v>
      </c>
      <c r="J342" s="278" t="str">
        <f>IF(ISBLANK(INDEX('Policy Characteristics'!D:D,MATCH($C342,'Policy Characteristics'!$C:$C,0))),"",INDEX('Policy Characteristics'!D:D,MATCH($C342,'Policy Characteristics'!$C:$C,0)))</f>
        <v>Non BAU Mandated Capacity Construction</v>
      </c>
      <c r="K342" s="277" t="str">
        <f>IF(ISBLANK(INDEX('Policy Characteristics'!E:E,MATCH($C342,'Policy Characteristics'!$C:$C,0))),"",INDEX('Policy Characteristics'!E:E,MATCH($C342,'Policy Characteristics'!$C:$C,0)))</f>
        <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1</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on/off</v>
      </c>
      <c r="P342" s="277" t="str">
        <f>IF(ISBLANK(INDEX('Policy Characteristics'!J:J,MATCH($C342,'Policy Characteristics'!$C:$C,0))),"",INDEX('Policy Characteristics'!J:J,MATCH($C342,'Policy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2" s="277" t="str">
        <f>IF(ISBLANK(INDEX('Policy Characteristics'!K:K,MATCH($C342,'Policy Characteristics'!$C:$C,0))),"",INDEX('Policy Characteristics'!K:K,MATCH($C342,'Policy Characteristics'!$C:$C,0)))</f>
        <v/>
      </c>
      <c r="R342" s="277" t="str">
        <f>IF(ISBLANK(INDEX('Policy Characteristics'!L:L,MATCH($C342,'Policy Characteristics'!$C:$C,0))),"",INDEX('Policy Characteristics'!L:L,MATCH($C342,'Policy Characteristics'!$C:$C,0)))</f>
        <v/>
      </c>
    </row>
    <row r="343" spans="1:18"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Non BAU Mandated Capacity Construction</v>
      </c>
      <c r="C343" s="277" t="str">
        <f t="shared" si="21"/>
        <v>Boolean Use Non BAU Mandated Capacity Construction Schedule</v>
      </c>
      <c r="D343" s="6" t="s">
        <v>322</v>
      </c>
      <c r="E343" s="47"/>
      <c r="F343" s="6" t="s">
        <v>324</v>
      </c>
      <c r="G343" s="47"/>
      <c r="H343" s="44">
        <v>642</v>
      </c>
      <c r="I343" s="348" t="s">
        <v>45</v>
      </c>
      <c r="J343" s="278" t="str">
        <f>IF(ISBLANK(INDEX('Policy Characteristics'!D:D,MATCH($C343,'Policy Characteristics'!$C:$C,0))),"",INDEX('Policy Characteristics'!D:D,MATCH($C343,'Policy Characteristics'!$C:$C,0)))</f>
        <v>Non BAU Mandated Capacity Construction</v>
      </c>
      <c r="K343" s="277" t="str">
        <f>IF(ISBLANK(INDEX('Policy Characteristics'!E:E,MATCH($C343,'Policy Characteristics'!$C:$C,0))),"",INDEX('Policy Characteristics'!E:E,MATCH($C343,'Policy Characteristics'!$C:$C,0)))</f>
        <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1</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on/off</v>
      </c>
      <c r="P343" s="277" t="str">
        <f>IF(ISBLANK(INDEX('Policy Characteristics'!J:J,MATCH($C343,'Policy Characteristics'!$C:$C,0))),"",INDEX('Policy Characteristics'!J:J,MATCH($C343,'Policy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3" s="277" t="str">
        <f>IF(ISBLANK(INDEX('Policy Characteristics'!K:K,MATCH($C343,'Policy Characteristics'!$C:$C,0))),"",INDEX('Policy Characteristics'!K:K,MATCH($C343,'Policy Characteristics'!$C:$C,0)))</f>
        <v/>
      </c>
      <c r="R343" s="277" t="str">
        <f>IF(ISBLANK(INDEX('Policy Characteristics'!L:L,MATCH($C343,'Policy Characteristics'!$C:$C,0))),"",INDEX('Policy Characteristics'!L:L,MATCH($C343,'Policy Characteristics'!$C:$C,0)))</f>
        <v/>
      </c>
    </row>
    <row r="344" spans="1:18"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Non BAU Mandated Capacity Construction</v>
      </c>
      <c r="C344" s="277" t="str">
        <f t="shared" si="21"/>
        <v>Boolean Use Non BAU Mandated Capacity Construction Schedule</v>
      </c>
      <c r="D344" s="6" t="s">
        <v>323</v>
      </c>
      <c r="E344" s="47"/>
      <c r="F344" s="6" t="s">
        <v>325</v>
      </c>
      <c r="G344" s="47"/>
      <c r="H344" s="44">
        <v>643</v>
      </c>
      <c r="I344" s="348" t="s">
        <v>45</v>
      </c>
      <c r="J344" s="278" t="str">
        <f>IF(ISBLANK(INDEX('Policy Characteristics'!D:D,MATCH($C344,'Policy Characteristics'!$C:$C,0))),"",INDEX('Policy Characteristics'!D:D,MATCH($C344,'Policy Characteristics'!$C:$C,0)))</f>
        <v>Non BAU Mandated Capacity Construction</v>
      </c>
      <c r="K344" s="277" t="str">
        <f>IF(ISBLANK(INDEX('Policy Characteristics'!E:E,MATCH($C344,'Policy Characteristics'!$C:$C,0))),"",INDEX('Policy Characteristics'!E:E,MATCH($C344,'Policy Characteristics'!$C:$C,0)))</f>
        <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1</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on/off</v>
      </c>
      <c r="P344" s="277" t="str">
        <f>IF(ISBLANK(INDEX('Policy Characteristics'!J:J,MATCH($C344,'Policy Characteristics'!$C:$C,0))),"",INDEX('Policy Characteristics'!J:J,MATCH($C344,'Policy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4" s="277" t="str">
        <f>IF(ISBLANK(INDEX('Policy Characteristics'!K:K,MATCH($C344,'Policy Characteristics'!$C:$C,0))),"",INDEX('Policy Characteristics'!K:K,MATCH($C344,'Policy Characteristics'!$C:$C,0)))</f>
        <v/>
      </c>
      <c r="R344" s="277" t="str">
        <f>IF(ISBLANK(INDEX('Policy Characteristics'!L:L,MATCH($C344,'Policy Characteristics'!$C:$C,0))),"",INDEX('Policy Characteristics'!L:L,MATCH($C344,'Policy Characteristics'!$C:$C,0)))</f>
        <v/>
      </c>
    </row>
    <row r="345" spans="1:18" s="4" customFormat="1"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Non BAU Mandated Capacity Construction</v>
      </c>
      <c r="C345" s="277" t="str">
        <f t="shared" si="21"/>
        <v>Boolean Use Non BAU Mandated Capacity Construction Schedule</v>
      </c>
      <c r="D345" s="6" t="s">
        <v>459</v>
      </c>
      <c r="E345" s="47"/>
      <c r="F345" s="6" t="s">
        <v>458</v>
      </c>
      <c r="G345" s="47"/>
      <c r="H345" s="44">
        <v>644</v>
      </c>
      <c r="I345" s="348" t="s">
        <v>45</v>
      </c>
      <c r="J345" s="278" t="str">
        <f>IF(ISBLANK(INDEX('Policy Characteristics'!D:D,MATCH($C345,'Policy Characteristics'!$C:$C,0))),"",INDEX('Policy Characteristics'!D:D,MATCH($C345,'Policy Characteristics'!$C:$C,0)))</f>
        <v>Non BAU Mandated Capacity Construction</v>
      </c>
      <c r="K345" s="277" t="str">
        <f>IF(ISBLANK(INDEX('Policy Characteristics'!E:E,MATCH($C345,'Policy Characteristics'!$C:$C,0))),"",INDEX('Policy Characteristics'!E:E,MATCH($C345,'Policy Characteristics'!$C:$C,0)))</f>
        <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1</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on/off</v>
      </c>
      <c r="P345" s="277" t="str">
        <f>IF(ISBLANK(INDEX('Policy Characteristics'!J:J,MATCH($C345,'Policy Characteristics'!$C:$C,0))),"",INDEX('Policy Characteristics'!J:J,MATCH($C345,'Policy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5" s="277" t="str">
        <f>IF(ISBLANK(INDEX('Policy Characteristics'!K:K,MATCH($C345,'Policy Characteristics'!$C:$C,0))),"",INDEX('Policy Characteristics'!K:K,MATCH($C345,'Policy Characteristics'!$C:$C,0)))</f>
        <v/>
      </c>
      <c r="R345" s="277" t="str">
        <f>IF(ISBLANK(INDEX('Policy Characteristics'!L:L,MATCH($C345,'Policy Characteristics'!$C:$C,0))),"",INDEX('Policy Characteristics'!L:L,MATCH($C345,'Policy Characteristics'!$C:$C,0)))</f>
        <v/>
      </c>
    </row>
    <row r="346" spans="1:18" s="4" customFormat="1"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Non BAU Mandated Capacity Construction</v>
      </c>
      <c r="C346" s="277" t="str">
        <f t="shared" si="21"/>
        <v>Boolean Use Non BAU Mandated Capacity Construction Schedule</v>
      </c>
      <c r="D346" s="6" t="s">
        <v>468</v>
      </c>
      <c r="E346" s="47"/>
      <c r="F346" s="6" t="s">
        <v>469</v>
      </c>
      <c r="G346" s="47"/>
      <c r="H346" s="44">
        <v>645</v>
      </c>
      <c r="I346" s="348" t="s">
        <v>44</v>
      </c>
      <c r="J346" s="278" t="str">
        <f>IF(ISBLANK(INDEX('Policy Characteristics'!D:D,MATCH($C346,'Policy Characteristics'!$C:$C,0))),"",INDEX('Policy Characteristics'!D:D,MATCH($C346,'Policy Characteristics'!$C:$C,0)))</f>
        <v>Non BAU Mandated Capacity Construction</v>
      </c>
      <c r="K346" s="277" t="str">
        <f>IF(ISBLANK(INDEX('Policy Characteristics'!E:E,MATCH($C346,'Policy Characteristics'!$C:$C,0))),"",INDEX('Policy Characteristics'!E:E,MATCH($C346,'Policy Characteristics'!$C:$C,0)))</f>
        <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1</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on/off</v>
      </c>
      <c r="P346" s="277" t="str">
        <f>IF(ISBLANK(INDEX('Policy Characteristics'!J:J,MATCH($C346,'Policy Characteristics'!$C:$C,0))),"",INDEX('Policy Characteristics'!J:J,MATCH($C346,'Policy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6" s="277" t="str">
        <f>IF(ISBLANK(INDEX('Policy Characteristics'!K:K,MATCH($C346,'Policy Characteristics'!$C:$C,0))),"",INDEX('Policy Characteristics'!K:K,MATCH($C346,'Policy Characteristics'!$C:$C,0)))</f>
        <v/>
      </c>
      <c r="R346" s="277" t="str">
        <f>IF(ISBLANK(INDEX('Policy Characteristics'!L:L,MATCH($C346,'Policy Characteristics'!$C:$C,0))),"",INDEX('Policy Characteristics'!L:L,MATCH($C346,'Policy Characteristics'!$C:$C,0)))</f>
        <v/>
      </c>
    </row>
    <row r="347" spans="1:18" s="4" customFormat="1"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Non BAU Mandated Capacity Construction</v>
      </c>
      <c r="C347" s="277" t="str">
        <f t="shared" si="21"/>
        <v>Boolean Use Non BAU Mandated Capacity Construction Schedule</v>
      </c>
      <c r="D347" s="6" t="s">
        <v>2781</v>
      </c>
      <c r="E347" s="47"/>
      <c r="F347" s="6" t="s">
        <v>2494</v>
      </c>
      <c r="G347" s="47"/>
      <c r="H347" s="44">
        <v>646</v>
      </c>
      <c r="I347" s="348" t="s">
        <v>45</v>
      </c>
      <c r="J347" s="278" t="str">
        <f>IF(ISBLANK(INDEX('Policy Characteristics'!D:D,MATCH($C347,'Policy Characteristics'!$C:$C,0))),"",INDEX('Policy Characteristics'!D:D,MATCH($C347,'Policy Characteristics'!$C:$C,0)))</f>
        <v>Non BAU Mandated Capacity Construction</v>
      </c>
      <c r="K347" s="277" t="str">
        <f>IF(ISBLANK(INDEX('Policy Characteristics'!E:E,MATCH($C347,'Policy Characteristics'!$C:$C,0))),"",INDEX('Policy Characteristics'!E:E,MATCH($C347,'Policy Characteristics'!$C:$C,0)))</f>
        <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1</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on/off</v>
      </c>
      <c r="P347" s="277" t="str">
        <f>IF(ISBLANK(INDEX('Policy Characteristics'!J:J,MATCH($C347,'Policy Characteristics'!$C:$C,0))),"",INDEX('Policy Characteristics'!J:J,MATCH($C347,'Policy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7" s="277" t="str">
        <f>IF(ISBLANK(INDEX('Policy Characteristics'!K:K,MATCH($C347,'Policy Characteristics'!$C:$C,0))),"",INDEX('Policy Characteristics'!K:K,MATCH($C347,'Policy Characteristics'!$C:$C,0)))</f>
        <v/>
      </c>
      <c r="R347" s="277" t="str">
        <f>IF(ISBLANK(INDEX('Policy Characteristics'!L:L,MATCH($C347,'Policy Characteristics'!$C:$C,0))),"",INDEX('Policy Characteristics'!L:L,MATCH($C347,'Policy Characteristics'!$C:$C,0)))</f>
        <v/>
      </c>
    </row>
    <row r="348" spans="1:18" s="4" customFormat="1"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Non BAU Mandated Capacity Construction</v>
      </c>
      <c r="C348" s="277" t="str">
        <f t="shared" si="21"/>
        <v>Boolean Use Non BAU Mandated Capacity Construction Schedule</v>
      </c>
      <c r="D348" s="6" t="s">
        <v>2782</v>
      </c>
      <c r="E348" s="47"/>
      <c r="F348" s="6" t="s">
        <v>2619</v>
      </c>
      <c r="G348" s="47"/>
      <c r="H348" s="44">
        <v>647</v>
      </c>
      <c r="I348" s="348" t="s">
        <v>45</v>
      </c>
      <c r="J348" s="278" t="str">
        <f>IF(ISBLANK(INDEX('Policy Characteristics'!D:D,MATCH($C348,'Policy Characteristics'!$C:$C,0))),"",INDEX('Policy Characteristics'!D:D,MATCH($C348,'Policy Characteristics'!$C:$C,0)))</f>
        <v>Non BAU Mandated Capacity Construction</v>
      </c>
      <c r="K348" s="277" t="str">
        <f>IF(ISBLANK(INDEX('Policy Characteristics'!E:E,MATCH($C348,'Policy Characteristics'!$C:$C,0))),"",INDEX('Policy Characteristics'!E:E,MATCH($C348,'Policy Characteristics'!$C:$C,0)))</f>
        <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1</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on/off</v>
      </c>
      <c r="P348" s="277" t="str">
        <f>IF(ISBLANK(INDEX('Policy Characteristics'!J:J,MATCH($C348,'Policy Characteristics'!$C:$C,0))),"",INDEX('Policy Characteristics'!J:J,MATCH($C348,'Policy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8" s="277" t="str">
        <f>IF(ISBLANK(INDEX('Policy Characteristics'!K:K,MATCH($C348,'Policy Characteristics'!$C:$C,0))),"",INDEX('Policy Characteristics'!K:K,MATCH($C348,'Policy Characteristics'!$C:$C,0)))</f>
        <v/>
      </c>
      <c r="R348" s="277" t="str">
        <f>IF(ISBLANK(INDEX('Policy Characteristics'!L:L,MATCH($C348,'Policy Characteristics'!$C:$C,0))),"",INDEX('Policy Characteristics'!L:L,MATCH($C348,'Policy Characteristics'!$C:$C,0)))</f>
        <v/>
      </c>
    </row>
    <row r="349" spans="1:18" s="4" customFormat="1"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Non BAU Mandated Capacity Construction</v>
      </c>
      <c r="C349" s="277" t="str">
        <f t="shared" si="21"/>
        <v>Boolean Use Non BAU Mandated Capacity Construction Schedule</v>
      </c>
      <c r="D349" s="6" t="s">
        <v>2783</v>
      </c>
      <c r="E349" s="47"/>
      <c r="F349" s="6" t="s">
        <v>2496</v>
      </c>
      <c r="G349" s="47"/>
      <c r="H349" s="44">
        <v>648</v>
      </c>
      <c r="I349" s="348" t="s">
        <v>45</v>
      </c>
      <c r="J349" s="278" t="str">
        <f>IF(ISBLANK(INDEX('Policy Characteristics'!D:D,MATCH($C349,'Policy Characteristics'!$C:$C,0))),"",INDEX('Policy Characteristics'!D:D,MATCH($C349,'Policy Characteristics'!$C:$C,0)))</f>
        <v>Non BAU Mandated Capacity Construction</v>
      </c>
      <c r="K349" s="277" t="str">
        <f>IF(ISBLANK(INDEX('Policy Characteristics'!E:E,MATCH($C349,'Policy Characteristics'!$C:$C,0))),"",INDEX('Policy Characteristics'!E:E,MATCH($C349,'Policy Characteristics'!$C:$C,0)))</f>
        <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1</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on/off</v>
      </c>
      <c r="P349" s="277" t="str">
        <f>IF(ISBLANK(INDEX('Policy Characteristics'!J:J,MATCH($C349,'Policy Characteristics'!$C:$C,0))),"",INDEX('Policy Characteristics'!J:J,MATCH($C349,'Policy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49" s="277" t="str">
        <f>IF(ISBLANK(INDEX('Policy Characteristics'!K:K,MATCH($C349,'Policy Characteristics'!$C:$C,0))),"",INDEX('Policy Characteristics'!K:K,MATCH($C349,'Policy Characteristics'!$C:$C,0)))</f>
        <v/>
      </c>
      <c r="R349" s="277" t="str">
        <f>IF(ISBLANK(INDEX('Policy Characteristics'!L:L,MATCH($C349,'Policy Characteristics'!$C:$C,0))),"",INDEX('Policy Characteristics'!L:L,MATCH($C349,'Policy Characteristics'!$C:$C,0)))</f>
        <v/>
      </c>
    </row>
    <row r="350" spans="1:18" s="4" customFormat="1"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Non BAU Mandated Capacity Construction</v>
      </c>
      <c r="C350" s="277" t="str">
        <f t="shared" si="21"/>
        <v>Boolean Use Non BAU Mandated Capacity Construction Schedule</v>
      </c>
      <c r="D350" s="6" t="s">
        <v>3607</v>
      </c>
      <c r="E350" s="47"/>
      <c r="F350" s="6" t="s">
        <v>3615</v>
      </c>
      <c r="G350" s="47"/>
      <c r="H350" s="44">
        <v>1775</v>
      </c>
      <c r="I350" s="348" t="s">
        <v>45</v>
      </c>
      <c r="J350" s="278" t="str">
        <f>IF(ISBLANK(INDEX('Policy Characteristics'!D:D,MATCH($C350,'Policy Characteristics'!$C:$C,0))),"",INDEX('Policy Characteristics'!D:D,MATCH($C350,'Policy Characteristics'!$C:$C,0)))</f>
        <v>Non BAU Mandated Capacity Construction</v>
      </c>
      <c r="K350" s="277" t="str">
        <f>IF(ISBLANK(INDEX('Policy Characteristics'!E:E,MATCH($C350,'Policy Characteristics'!$C:$C,0))),"",INDEX('Policy Characteristics'!E:E,MATCH($C350,'Policy Characteristics'!$C:$C,0)))</f>
        <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1</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on/off</v>
      </c>
      <c r="P350" s="277" t="str">
        <f>IF(ISBLANK(INDEX('Policy Characteristics'!J:J,MATCH($C350,'Policy Characteristics'!$C:$C,0))),"",INDEX('Policy Characteristics'!J:J,MATCH($C350,'Policy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0" s="277" t="str">
        <f>IF(ISBLANK(INDEX('Policy Characteristics'!K:K,MATCH($C350,'Policy Characteristics'!$C:$C,0))),"",INDEX('Policy Characteristics'!K:K,MATCH($C350,'Policy Characteristics'!$C:$C,0)))</f>
        <v/>
      </c>
      <c r="R350" s="277" t="str">
        <f>IF(ISBLANK(INDEX('Policy Characteristics'!L:L,MATCH($C350,'Policy Characteristics'!$C:$C,0))),"",INDEX('Policy Characteristics'!L:L,MATCH($C350,'Policy Characteristics'!$C:$C,0)))</f>
        <v/>
      </c>
    </row>
    <row r="351" spans="1:18" s="4" customFormat="1"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Non BAU Mandated Capacity Construction</v>
      </c>
      <c r="C351" s="277" t="str">
        <f t="shared" si="21"/>
        <v>Boolean Use Non BAU Mandated Capacity Construction Schedule</v>
      </c>
      <c r="D351" s="6" t="s">
        <v>3610</v>
      </c>
      <c r="E351" s="47"/>
      <c r="F351" s="6" t="s">
        <v>3616</v>
      </c>
      <c r="G351" s="47"/>
      <c r="H351" s="44">
        <v>1776</v>
      </c>
      <c r="I351" s="348" t="s">
        <v>45</v>
      </c>
      <c r="J351" s="278" t="str">
        <f>IF(ISBLANK(INDEX('Policy Characteristics'!D:D,MATCH($C351,'Policy Characteristics'!$C:$C,0))),"",INDEX('Policy Characteristics'!D:D,MATCH($C351,'Policy Characteristics'!$C:$C,0)))</f>
        <v>Non BAU Mandated Capacity Construction</v>
      </c>
      <c r="K351" s="277" t="str">
        <f>IF(ISBLANK(INDEX('Policy Characteristics'!E:E,MATCH($C351,'Policy Characteristics'!$C:$C,0))),"",INDEX('Policy Characteristics'!E:E,MATCH($C351,'Policy Characteristics'!$C:$C,0)))</f>
        <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1</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on/off</v>
      </c>
      <c r="P351" s="277" t="str">
        <f>IF(ISBLANK(INDEX('Policy Characteristics'!J:J,MATCH($C351,'Policy Characteristics'!$C:$C,0))),"",INDEX('Policy Characteristics'!J:J,MATCH($C351,'Policy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1" s="277" t="str">
        <f>IF(ISBLANK(INDEX('Policy Characteristics'!K:K,MATCH($C351,'Policy Characteristics'!$C:$C,0))),"",INDEX('Policy Characteristics'!K:K,MATCH($C351,'Policy Characteristics'!$C:$C,0)))</f>
        <v/>
      </c>
      <c r="R351" s="277" t="str">
        <f>IF(ISBLANK(INDEX('Policy Characteristics'!L:L,MATCH($C351,'Policy Characteristics'!$C:$C,0))),"",INDEX('Policy Characteristics'!L:L,MATCH($C351,'Policy Characteristics'!$C:$C,0)))</f>
        <v/>
      </c>
    </row>
    <row r="352" spans="1:18" s="4" customFormat="1"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Non BAU Mandated Capacity Construction</v>
      </c>
      <c r="C352" s="277" t="str">
        <f t="shared" si="21"/>
        <v>Boolean Use Non BAU Mandated Capacity Construction Schedule</v>
      </c>
      <c r="D352" s="6" t="s">
        <v>3611</v>
      </c>
      <c r="E352" s="47"/>
      <c r="F352" s="6" t="s">
        <v>3617</v>
      </c>
      <c r="G352" s="47"/>
      <c r="H352" s="44">
        <v>1777</v>
      </c>
      <c r="I352" s="348" t="s">
        <v>45</v>
      </c>
      <c r="J352" s="278" t="str">
        <f>IF(ISBLANK(INDEX('Policy Characteristics'!D:D,MATCH($C352,'Policy Characteristics'!$C:$C,0))),"",INDEX('Policy Characteristics'!D:D,MATCH($C352,'Policy Characteristics'!$C:$C,0)))</f>
        <v>Non BAU Mandated Capacity Construction</v>
      </c>
      <c r="K352" s="277" t="str">
        <f>IF(ISBLANK(INDEX('Policy Characteristics'!E:E,MATCH($C352,'Policy Characteristics'!$C:$C,0))),"",INDEX('Policy Characteristics'!E:E,MATCH($C352,'Policy Characteristics'!$C:$C,0)))</f>
        <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1</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on/off</v>
      </c>
      <c r="P352" s="277" t="str">
        <f>IF(ISBLANK(INDEX('Policy Characteristics'!J:J,MATCH($C352,'Policy Characteristics'!$C:$C,0))),"",INDEX('Policy Characteristics'!J:J,MATCH($C352,'Policy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2" s="277" t="str">
        <f>IF(ISBLANK(INDEX('Policy Characteristics'!K:K,MATCH($C352,'Policy Characteristics'!$C:$C,0))),"",INDEX('Policy Characteristics'!K:K,MATCH($C352,'Policy Characteristics'!$C:$C,0)))</f>
        <v/>
      </c>
      <c r="R352" s="277" t="str">
        <f>IF(ISBLANK(INDEX('Policy Characteristics'!L:L,MATCH($C352,'Policy Characteristics'!$C:$C,0))),"",INDEX('Policy Characteristics'!L:L,MATCH($C352,'Policy Characteristics'!$C:$C,0)))</f>
        <v/>
      </c>
    </row>
    <row r="353" spans="1:18" s="4" customFormat="1"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Non BAU Mandated Capacity Construction</v>
      </c>
      <c r="C353" s="277" t="str">
        <f t="shared" si="21"/>
        <v>Boolean Use Non BAU Mandated Capacity Construction Schedule</v>
      </c>
      <c r="D353" s="6" t="s">
        <v>3612</v>
      </c>
      <c r="E353" s="47"/>
      <c r="F353" s="6" t="s">
        <v>3618</v>
      </c>
      <c r="G353" s="47"/>
      <c r="H353" s="44">
        <v>1778</v>
      </c>
      <c r="I353" s="348" t="s">
        <v>45</v>
      </c>
      <c r="J353" s="278" t="str">
        <f>IF(ISBLANK(INDEX('Policy Characteristics'!D:D,MATCH($C353,'Policy Characteristics'!$C:$C,0))),"",INDEX('Policy Characteristics'!D:D,MATCH($C353,'Policy Characteristics'!$C:$C,0)))</f>
        <v>Non BAU Mandated Capacity Construction</v>
      </c>
      <c r="K353" s="277" t="str">
        <f>IF(ISBLANK(INDEX('Policy Characteristics'!E:E,MATCH($C353,'Policy Characteristics'!$C:$C,0))),"",INDEX('Policy Characteristics'!E:E,MATCH($C353,'Policy Characteristics'!$C:$C,0)))</f>
        <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1</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on/off</v>
      </c>
      <c r="P353" s="277" t="str">
        <f>IF(ISBLANK(INDEX('Policy Characteristics'!J:J,MATCH($C353,'Policy Characteristics'!$C:$C,0))),"",INDEX('Policy Characteristics'!J:J,MATCH($C353,'Policy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3" s="277" t="str">
        <f>IF(ISBLANK(INDEX('Policy Characteristics'!K:K,MATCH($C353,'Policy Characteristics'!$C:$C,0))),"",INDEX('Policy Characteristics'!K:K,MATCH($C353,'Policy Characteristics'!$C:$C,0)))</f>
        <v/>
      </c>
      <c r="R353" s="277" t="str">
        <f>IF(ISBLANK(INDEX('Policy Characteristics'!L:L,MATCH($C353,'Policy Characteristics'!$C:$C,0))),"",INDEX('Policy Characteristics'!L:L,MATCH($C353,'Policy Characteristics'!$C:$C,0)))</f>
        <v/>
      </c>
    </row>
    <row r="354" spans="1:18" s="4" customFormat="1"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Non BAU Mandated Capacity Construction</v>
      </c>
      <c r="C354" s="277" t="str">
        <f t="shared" si="21"/>
        <v>Boolean Use Non BAU Mandated Capacity Construction Schedule</v>
      </c>
      <c r="D354" s="6" t="s">
        <v>3613</v>
      </c>
      <c r="E354" s="47"/>
      <c r="F354" s="6" t="s">
        <v>3619</v>
      </c>
      <c r="G354" s="47"/>
      <c r="H354" s="44">
        <v>1779</v>
      </c>
      <c r="I354" s="348" t="s">
        <v>45</v>
      </c>
      <c r="J354" s="278" t="str">
        <f>IF(ISBLANK(INDEX('Policy Characteristics'!D:D,MATCH($C354,'Policy Characteristics'!$C:$C,0))),"",INDEX('Policy Characteristics'!D:D,MATCH($C354,'Policy Characteristics'!$C:$C,0)))</f>
        <v>Non BAU Mandated Capacity Construction</v>
      </c>
      <c r="K354" s="277" t="str">
        <f>IF(ISBLANK(INDEX('Policy Characteristics'!E:E,MATCH($C354,'Policy Characteristics'!$C:$C,0))),"",INDEX('Policy Characteristics'!E:E,MATCH($C354,'Policy Characteristics'!$C:$C,0)))</f>
        <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1</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on/off</v>
      </c>
      <c r="P354" s="277" t="str">
        <f>IF(ISBLANK(INDEX('Policy Characteristics'!J:J,MATCH($C354,'Policy Characteristics'!$C:$C,0))),"",INDEX('Policy Characteristics'!J:J,MATCH($C354,'Policy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4" s="277" t="str">
        <f>IF(ISBLANK(INDEX('Policy Characteristics'!K:K,MATCH($C354,'Policy Characteristics'!$C:$C,0))),"",INDEX('Policy Characteristics'!K:K,MATCH($C354,'Policy Characteristics'!$C:$C,0)))</f>
        <v/>
      </c>
      <c r="R354" s="277" t="str">
        <f>IF(ISBLANK(INDEX('Policy Characteristics'!L:L,MATCH($C354,'Policy Characteristics'!$C:$C,0))),"",INDEX('Policy Characteristics'!L:L,MATCH($C354,'Policy Characteristics'!$C:$C,0)))</f>
        <v/>
      </c>
    </row>
    <row r="355" spans="1:18" s="4" customFormat="1"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Non BAU Mandated Capacity Construction</v>
      </c>
      <c r="C355" s="277" t="str">
        <f t="shared" si="21"/>
        <v>Boolean Use Non BAU Mandated Capacity Construction Schedule</v>
      </c>
      <c r="D355" s="6" t="s">
        <v>3614</v>
      </c>
      <c r="E355" s="47"/>
      <c r="F355" s="6" t="s">
        <v>2497</v>
      </c>
      <c r="G355" s="47"/>
      <c r="H355" s="44">
        <v>1780</v>
      </c>
      <c r="I355" s="348" t="s">
        <v>45</v>
      </c>
      <c r="J355" s="278" t="str">
        <f>IF(ISBLANK(INDEX('Policy Characteristics'!D:D,MATCH($C355,'Policy Characteristics'!$C:$C,0))),"",INDEX('Policy Characteristics'!D:D,MATCH($C355,'Policy Characteristics'!$C:$C,0)))</f>
        <v>Non BAU Mandated Capacity Construction</v>
      </c>
      <c r="K355" s="277" t="str">
        <f>IF(ISBLANK(INDEX('Policy Characteristics'!E:E,MATCH($C355,'Policy Characteristics'!$C:$C,0))),"",INDEX('Policy Characteristics'!E:E,MATCH($C355,'Policy Characteristics'!$C:$C,0)))</f>
        <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1</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on/off</v>
      </c>
      <c r="P355" s="277" t="str">
        <f>IF(ISBLANK(INDEX('Policy Characteristics'!J:J,MATCH($C355,'Policy Characteristics'!$C:$C,0))),"",INDEX('Policy Characteristics'!J:J,MATCH($C355,'Policy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55" s="277" t="str">
        <f>IF(ISBLANK(INDEX('Policy Characteristics'!K:K,MATCH($C355,'Policy Characteristics'!$C:$C,0))),"",INDEX('Policy Characteristics'!K:K,MATCH($C355,'Policy Characteristics'!$C:$C,0)))</f>
        <v/>
      </c>
      <c r="R355" s="277" t="str">
        <f>IF(ISBLANK(INDEX('Policy Characteristics'!L:L,MATCH($C355,'Policy Characteristics'!$C:$C,0))),"",INDEX('Policy Characteristics'!L:L,MATCH($C355,'Policy Characteristics'!$C:$C,0)))</f>
        <v/>
      </c>
    </row>
    <row r="356" spans="1:18" s="4" customFormat="1"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Non BAU RPS Qualifying Resources</v>
      </c>
      <c r="C356" t="s">
        <v>372</v>
      </c>
      <c r="D356" s="47"/>
      <c r="E356" s="47"/>
      <c r="F356" s="47"/>
      <c r="G356" s="47"/>
      <c r="H356" s="44">
        <v>649</v>
      </c>
      <c r="I356" s="348" t="s">
        <v>45</v>
      </c>
      <c r="J356" s="278" t="str">
        <f>IF(ISBLANK(INDEX('Policy Characteristics'!D:D,MATCH($C356,'Policy Characteristics'!$C:$C,0))),"",INDEX('Policy Characteristics'!D:D,MATCH($C356,'Policy Characteristics'!$C:$C,0)))</f>
        <v>Non BAU RPS Qualifying Resources</v>
      </c>
      <c r="K356" s="277" t="str">
        <f>IF(ISBLANK(INDEX('Policy Characteristics'!E:E,MATCH($C356,'Policy Characteristics'!$C:$C,0))),"",INDEX('Policy Characteristics'!E:E,MATCH($C356,'Policy Characteristics'!$C:$C,0)))</f>
        <v>elec non BAU RPS qualifying resources</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1</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on/off</v>
      </c>
      <c r="P356" s="277" t="str">
        <f>IF(ISBLANK(INDEX('Policy Characteristics'!J:J,MATCH($C356,'Policy Characteristics'!$C:$C,0))),"",INDEX('Policy Characteristics'!J:J,MATCH($C356,'Policy Characteristics'!$C:$C,0)))</f>
        <v/>
      </c>
      <c r="Q356" s="277" t="str">
        <f>IF(ISBLANK(INDEX('Policy Characteristics'!K:K,MATCH($C356,'Policy Characteristics'!$C:$C,0))),"",INDEX('Policy Characteristics'!K:K,MATCH($C356,'Policy Characteristics'!$C:$C,0)))</f>
        <v/>
      </c>
      <c r="R356" s="277" t="str">
        <f>IF(ISBLANK(INDEX('Policy Characteristics'!L:L,MATCH($C356,'Policy Characteristics'!$C:$C,0))),"",INDEX('Policy Characteristics'!L:L,MATCH($C356,'Policy Characteristics'!$C:$C,0)))</f>
        <v/>
      </c>
    </row>
    <row r="357" spans="1:18" s="4" customFormat="1"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Nuclear Plant Lifetime Extension</v>
      </c>
      <c r="C357" t="s">
        <v>2276</v>
      </c>
      <c r="D357" s="6"/>
      <c r="E357" s="48"/>
      <c r="F357" s="6"/>
      <c r="G357" s="48"/>
      <c r="H357" s="44">
        <v>35</v>
      </c>
      <c r="I357" s="349" t="s">
        <v>45</v>
      </c>
      <c r="J357" s="278" t="str">
        <f>IF(ISBLANK(INDEX('Policy Characteristics'!D:D,MATCH($C357,'Policy Characteristics'!$C:$C,0))),"",INDEX('Policy Characteristics'!D:D,MATCH($C357,'Policy Characteristics'!$C:$C,0)))</f>
        <v>Nuclear Lifetime Extension</v>
      </c>
      <c r="K357" s="277" t="str">
        <f>IF(ISBLANK(INDEX('Policy Characteristics'!E:E,MATCH($C357,'Policy Characteristics'!$C:$C,0))),"",INDEX('Policy Characteristics'!E:E,MATCH($C357,'Policy Characteristics'!$C:$C,0)))</f>
        <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20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year(s)</v>
      </c>
      <c r="P357" s="277" t="str">
        <f>IF(ISBLANK(INDEX('Policy Characteristics'!J:J,MATCH($C357,'Policy Characteristics'!$C:$C,0))),"",INDEX('Policy Characteristics'!J:J,MATCH($C357,'Policy Characteristics'!$C:$C,0)))</f>
        <v>**Description:** This policy extends the lifetime of all nuclear plants by the specified number of years.</v>
      </c>
      <c r="Q357" s="277" t="str">
        <f>IF(ISBLANK(INDEX('Policy Characteristics'!K:K,MATCH($C357,'Policy Characteristics'!$C:$C,0))),"",INDEX('Policy Characteristics'!K:K,MATCH($C357,'Policy Characteristics'!$C:$C,0)))</f>
        <v>electricity-sector-main.html#life-ext</v>
      </c>
      <c r="R357" s="277" t="str">
        <f>IF(ISBLANK(INDEX('Policy Characteristics'!L:L,MATCH($C357,'Policy Characteristics'!$C:$C,0))),"",INDEX('Policy Characteristics'!L:L,MATCH($C357,'Policy Characteristics'!$C:$C,0)))</f>
        <v>nuclear-lifetime-extension.html</v>
      </c>
    </row>
    <row r="358" spans="1:18" s="2" customFormat="1"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Reduce Plant Downtime</v>
      </c>
      <c r="C358" s="1" t="s">
        <v>268</v>
      </c>
      <c r="D358" s="47" t="s">
        <v>462</v>
      </c>
      <c r="E358" s="47"/>
      <c r="F358" s="47" t="s">
        <v>461</v>
      </c>
      <c r="G358" s="6"/>
      <c r="H358" s="49">
        <v>652</v>
      </c>
      <c r="I358" s="349" t="s">
        <v>45</v>
      </c>
      <c r="J358" s="278" t="str">
        <f>IF(ISBLANK(INDEX('Policy Characteristics'!D:D,MATCH($C358,'Policy Characteristics'!$C:$C,0))),"",INDEX('Policy Characteristics'!D:D,MATCH($C358,'Policy Characteristics'!$C:$C,0)))</f>
        <v>Reduce Plant Downtime</v>
      </c>
      <c r="K358" s="277" t="str">
        <f>IF(ISBLANK(INDEX('Policy Characteristics'!E:E,MATCH($C358,'Policy Characteristics'!$C:$C,0))),"",INDEX('Policy Characteristics'!E:E,MATCH($C358,'Policy Characteristics'!$C:$C,0)))</f>
        <v>elec reduce plant downtime</v>
      </c>
      <c r="L358" s="285">
        <f>IF(ISBLANK(INDEX('Policy Characteristics'!F:F,MATCH($C358,'Policy Characteristics'!$C:$C,0))),"",INDEX('Policy Characteristics'!F:F,MATCH($C358,'Policy Characteristics'!$C:$C,0)))</f>
        <v>0</v>
      </c>
      <c r="M358" s="285">
        <f>IF(ISBLANK(INDEX('Policy Characteristics'!G:G,MATCH($C358,'Policy Characteristics'!$C:$C,0))),"",INDEX('Policy Characteristics'!G:G,MATCH($C358,'Policy Characteristics'!$C:$C,0)))</f>
        <v>0.6</v>
      </c>
      <c r="N358" s="285">
        <f>IF(ISBLANK(INDEX('Policy Characteristics'!H:H,MATCH($C358,'Policy Characteristics'!$C:$C,0))),"",INDEX('Policy Characteristics'!H:H,MATCH($C358,'Policy Characteristics'!$C:$C,0)))</f>
        <v>0.01</v>
      </c>
      <c r="O358" s="277" t="str">
        <f>IF(ISBLANK(INDEX('Policy Characteristics'!I:I,MATCH($C358,'Policy Characteristics'!$C:$C,0))),"",INDEX('Policy Characteristics'!I:I,MATCH($C358,'Policy Characteristics'!$C:$C,0)))</f>
        <v>% reduction in downtime</v>
      </c>
      <c r="P358" s="277" t="str">
        <f>IF(ISBLANK(INDEX('Policy Characteristics'!J:J,MATCH($C358,'Policy Characteristics'!$C:$C,0))),"",INDEX('Policy Characteristics'!J:J,MATCH($C358,'Policy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8" s="277" t="str">
        <f>IF(ISBLANK(INDEX('Policy Characteristics'!K:K,MATCH($C358,'Policy Characteristics'!$C:$C,0))),"",INDEX('Policy Characteristics'!K:K,MATCH($C358,'Policy Characteristics'!$C:$C,0)))</f>
        <v>electricity-sector-main.html#red-downtime</v>
      </c>
      <c r="R358" s="277" t="str">
        <f>IF(ISBLANK(INDEX('Policy Characteristics'!L:L,MATCH($C358,'Policy Characteristics'!$C:$C,0))),"",INDEX('Policy Characteristics'!L:L,MATCH($C358,'Policy Characteristics'!$C:$C,0)))</f>
        <v>reduce-downtime.html</v>
      </c>
    </row>
    <row r="359" spans="1:18" s="2" customFormat="1"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Reduce Plant Downtime</v>
      </c>
      <c r="C359" s="342" t="str">
        <f>$C$358</f>
        <v>Percentage Reduction in Plant Downtime</v>
      </c>
      <c r="D359" s="6" t="s">
        <v>3608</v>
      </c>
      <c r="E359" s="47"/>
      <c r="F359" s="6" t="s">
        <v>3537</v>
      </c>
      <c r="G359" s="6"/>
      <c r="H359" s="49">
        <v>654</v>
      </c>
      <c r="I359" s="349" t="s">
        <v>45</v>
      </c>
      <c r="J359" s="278" t="str">
        <f>IF(ISBLANK(INDEX('Policy Characteristics'!D:D,MATCH($C359,'Policy Characteristics'!$C:$C,0))),"",INDEX('Policy Characteristics'!D:D,MATCH($C359,'Policy Characteristics'!$C:$C,0)))</f>
        <v>Reduce Plant Downtime</v>
      </c>
      <c r="K359" s="277" t="str">
        <f>IF(ISBLANK(INDEX('Policy Characteristics'!E:E,MATCH($C359,'Policy Characteristics'!$C:$C,0))),"",INDEX('Policy Characteristics'!E:E,MATCH($C359,'Policy Characteristics'!$C:$C,0)))</f>
        <v>elec reduce plant downtime</v>
      </c>
      <c r="L359" s="285">
        <f>IF(ISBLANK(INDEX('Policy Characteristics'!F:F,MATCH($C359,'Policy Characteristics'!$C:$C,0))),"",INDEX('Policy Characteristics'!F:F,MATCH($C359,'Policy Characteristics'!$C:$C,0)))</f>
        <v>0</v>
      </c>
      <c r="M359" s="285">
        <f>IF(ISBLANK(INDEX('Policy Characteristics'!G:G,MATCH($C359,'Policy Characteristics'!$C:$C,0))),"",INDEX('Policy Characteristics'!G:G,MATCH($C359,'Policy Characteristics'!$C:$C,0)))</f>
        <v>0.6</v>
      </c>
      <c r="N359" s="285">
        <f>IF(ISBLANK(INDEX('Policy Characteristics'!H:H,MATCH($C359,'Policy Characteristics'!$C:$C,0))),"",INDEX('Policy Characteristics'!H:H,MATCH($C359,'Policy Characteristics'!$C:$C,0)))</f>
        <v>0.01</v>
      </c>
      <c r="O359" s="277" t="str">
        <f>IF(ISBLANK(INDEX('Policy Characteristics'!I:I,MATCH($C359,'Policy Characteristics'!$C:$C,0))),"",INDEX('Policy Characteristics'!I:I,MATCH($C359,'Policy Characteristics'!$C:$C,0)))</f>
        <v>% reduction in downtime</v>
      </c>
      <c r="P359" s="277" t="str">
        <f>IF(ISBLANK(INDEX('Policy Characteristics'!J:J,MATCH($C359,'Policy Characteristics'!$C:$C,0))),"",INDEX('Policy Characteristics'!J:J,MATCH($C359,'Policy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59" s="277" t="str">
        <f>IF(ISBLANK(INDEX('Policy Characteristics'!K:K,MATCH($C359,'Policy Characteristics'!$C:$C,0))),"",INDEX('Policy Characteristics'!K:K,MATCH($C359,'Policy Characteristics'!$C:$C,0)))</f>
        <v>electricity-sector-main.html#red-downtime</v>
      </c>
      <c r="R359" s="277" t="str">
        <f>IF(ISBLANK(INDEX('Policy Characteristics'!L:L,MATCH($C359,'Policy Characteristics'!$C:$C,0))),"",INDEX('Policy Characteristics'!L:L,MATCH($C359,'Policy Characteristics'!$C:$C,0)))</f>
        <v>reduce-downtime.html</v>
      </c>
    </row>
    <row r="360" spans="1:18" s="2" customFormat="1"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Reduce Plant Downtime</v>
      </c>
      <c r="C360" s="342" t="str">
        <f t="shared" ref="C360:C380" si="22">$C$358</f>
        <v>Percentage Reduction in Plant Downtime</v>
      </c>
      <c r="D360" s="6" t="s">
        <v>3609</v>
      </c>
      <c r="E360" s="47"/>
      <c r="F360" s="6" t="s">
        <v>3538</v>
      </c>
      <c r="G360" s="6"/>
      <c r="H360" s="49">
        <v>1781</v>
      </c>
      <c r="I360" s="349"/>
      <c r="J360" s="278" t="str">
        <f>IF(ISBLANK(INDEX('Policy Characteristics'!D:D,MATCH($C360,'Policy Characteristics'!$C:$C,0))),"",INDEX('Policy Characteristics'!D:D,MATCH($C360,'Policy Characteristics'!$C:$C,0)))</f>
        <v>Reduce Plant Downtime</v>
      </c>
      <c r="K360" s="277" t="str">
        <f>IF(ISBLANK(INDEX('Policy Characteristics'!E:E,MATCH($C360,'Policy Characteristics'!$C:$C,0))),"",INDEX('Policy Characteristics'!E:E,MATCH($C360,'Policy Characteristics'!$C:$C,0)))</f>
        <v>elec reduce plant downtime</v>
      </c>
      <c r="L360" s="285">
        <f>IF(ISBLANK(INDEX('Policy Characteristics'!F:F,MATCH($C360,'Policy Characteristics'!$C:$C,0))),"",INDEX('Policy Characteristics'!F:F,MATCH($C360,'Policy Characteristics'!$C:$C,0)))</f>
        <v>0</v>
      </c>
      <c r="M360" s="285">
        <f>IF(ISBLANK(INDEX('Policy Characteristics'!G:G,MATCH($C360,'Policy Characteristics'!$C:$C,0))),"",INDEX('Policy Characteristics'!G:G,MATCH($C360,'Policy Characteristics'!$C:$C,0)))</f>
        <v>0.6</v>
      </c>
      <c r="N360" s="285">
        <f>IF(ISBLANK(INDEX('Policy Characteristics'!H:H,MATCH($C360,'Policy Characteristics'!$C:$C,0))),"",INDEX('Policy Characteristics'!H:H,MATCH($C360,'Policy Characteristics'!$C:$C,0)))</f>
        <v>0.01</v>
      </c>
      <c r="O360" s="277" t="str">
        <f>IF(ISBLANK(INDEX('Policy Characteristics'!I:I,MATCH($C360,'Policy Characteristics'!$C:$C,0))),"",INDEX('Policy Characteristics'!I:I,MATCH($C360,'Policy Characteristics'!$C:$C,0)))</f>
        <v>% reduction in downtime</v>
      </c>
      <c r="P360" s="277" t="str">
        <f>IF(ISBLANK(INDEX('Policy Characteristics'!J:J,MATCH($C360,'Policy Characteristics'!$C:$C,0))),"",INDEX('Policy Characteristics'!J:J,MATCH($C360,'Policy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0" s="277" t="str">
        <f>IF(ISBLANK(INDEX('Policy Characteristics'!K:K,MATCH($C360,'Policy Characteristics'!$C:$C,0))),"",INDEX('Policy Characteristics'!K:K,MATCH($C360,'Policy Characteristics'!$C:$C,0)))</f>
        <v>electricity-sector-main.html#red-downtime</v>
      </c>
      <c r="R360" s="277" t="str">
        <f>IF(ISBLANK(INDEX('Policy Characteristics'!L:L,MATCH($C360,'Policy Characteristics'!$C:$C,0))),"",INDEX('Policy Characteristics'!L:L,MATCH($C360,'Policy Characteristics'!$C:$C,0)))</f>
        <v>reduce-downtime.html</v>
      </c>
    </row>
    <row r="361" spans="1:18" s="2" customFormat="1"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Reduce Plant Downtime</v>
      </c>
      <c r="C361" s="342" t="str">
        <f t="shared" si="22"/>
        <v>Percentage Reduction in Plant Downtime</v>
      </c>
      <c r="D361" s="6" t="s">
        <v>77</v>
      </c>
      <c r="E361" s="47"/>
      <c r="F361" s="6" t="s">
        <v>3620</v>
      </c>
      <c r="G361" s="6"/>
      <c r="H361" s="49">
        <v>657</v>
      </c>
      <c r="I361" s="349" t="s">
        <v>45</v>
      </c>
      <c r="J361" s="278" t="str">
        <f>IF(ISBLANK(INDEX('Policy Characteristics'!D:D,MATCH($C361,'Policy Characteristics'!$C:$C,0))),"",INDEX('Policy Characteristics'!D:D,MATCH($C361,'Policy Characteristics'!$C:$C,0)))</f>
        <v>Reduce Plant Downtime</v>
      </c>
      <c r="K361" s="277" t="str">
        <f>IF(ISBLANK(INDEX('Policy Characteristics'!E:E,MATCH($C361,'Policy Characteristics'!$C:$C,0))),"",INDEX('Policy Characteristics'!E:E,MATCH($C361,'Policy Characteristics'!$C:$C,0)))</f>
        <v>elec reduce plant downtime</v>
      </c>
      <c r="L361" s="285">
        <f>IF(ISBLANK(INDEX('Policy Characteristics'!F:F,MATCH($C361,'Policy Characteristics'!$C:$C,0))),"",INDEX('Policy Characteristics'!F:F,MATCH($C361,'Policy Characteristics'!$C:$C,0)))</f>
        <v>0</v>
      </c>
      <c r="M361" s="285">
        <f>IF(ISBLANK(INDEX('Policy Characteristics'!G:G,MATCH($C361,'Policy Characteristics'!$C:$C,0))),"",INDEX('Policy Characteristics'!G:G,MATCH($C361,'Policy Characteristics'!$C:$C,0)))</f>
        <v>0.6</v>
      </c>
      <c r="N361" s="285">
        <f>IF(ISBLANK(INDEX('Policy Characteristics'!H:H,MATCH($C361,'Policy Characteristics'!$C:$C,0))),"",INDEX('Policy Characteristics'!H:H,MATCH($C361,'Policy Characteristics'!$C:$C,0)))</f>
        <v>0.01</v>
      </c>
      <c r="O361" s="277" t="str">
        <f>IF(ISBLANK(INDEX('Policy Characteristics'!I:I,MATCH($C361,'Policy Characteristics'!$C:$C,0))),"",INDEX('Policy Characteristics'!I:I,MATCH($C361,'Policy Characteristics'!$C:$C,0)))</f>
        <v>% reduction in downtime</v>
      </c>
      <c r="P361" s="277" t="str">
        <f>IF(ISBLANK(INDEX('Policy Characteristics'!J:J,MATCH($C361,'Policy Characteristics'!$C:$C,0))),"",INDEX('Policy Characteristics'!J:J,MATCH($C361,'Policy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1" s="277" t="str">
        <f>IF(ISBLANK(INDEX('Policy Characteristics'!K:K,MATCH($C361,'Policy Characteristics'!$C:$C,0))),"",INDEX('Policy Characteristics'!K:K,MATCH($C361,'Policy Characteristics'!$C:$C,0)))</f>
        <v>electricity-sector-main.html#red-downtime</v>
      </c>
      <c r="R361" s="277" t="str">
        <f>IF(ISBLANK(INDEX('Policy Characteristics'!L:L,MATCH($C361,'Policy Characteristics'!$C:$C,0))),"",INDEX('Policy Characteristics'!L:L,MATCH($C361,'Policy Characteristics'!$C:$C,0)))</f>
        <v>reduce-downtime.html</v>
      </c>
    </row>
    <row r="362" spans="1:18" s="2" customFormat="1"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Reduce Plant Downtime</v>
      </c>
      <c r="C362" s="342" t="str">
        <f t="shared" si="22"/>
        <v>Percentage Reduction in Plant Downtime</v>
      </c>
      <c r="D362" s="6" t="s">
        <v>78</v>
      </c>
      <c r="E362" s="47"/>
      <c r="F362" s="6" t="s">
        <v>90</v>
      </c>
      <c r="G362" s="6"/>
      <c r="H362" s="49">
        <v>660</v>
      </c>
      <c r="I362" s="349" t="s">
        <v>45</v>
      </c>
      <c r="J362" s="278" t="str">
        <f>IF(ISBLANK(INDEX('Policy Characteristics'!D:D,MATCH($C362,'Policy Characteristics'!$C:$C,0))),"",INDEX('Policy Characteristics'!D:D,MATCH($C362,'Policy Characteristics'!$C:$C,0)))</f>
        <v>Reduce Plant Downtime</v>
      </c>
      <c r="K362" s="277" t="str">
        <f>IF(ISBLANK(INDEX('Policy Characteristics'!E:E,MATCH($C362,'Policy Characteristics'!$C:$C,0))),"",INDEX('Policy Characteristics'!E:E,MATCH($C362,'Policy Characteristics'!$C:$C,0)))</f>
        <v>elec reduce plant downtime</v>
      </c>
      <c r="L362" s="285">
        <f>IF(ISBLANK(INDEX('Policy Characteristics'!F:F,MATCH($C362,'Policy Characteristics'!$C:$C,0))),"",INDEX('Policy Characteristics'!F:F,MATCH($C362,'Policy Characteristics'!$C:$C,0)))</f>
        <v>0</v>
      </c>
      <c r="M362" s="285">
        <f>IF(ISBLANK(INDEX('Policy Characteristics'!G:G,MATCH($C362,'Policy Characteristics'!$C:$C,0))),"",INDEX('Policy Characteristics'!G:G,MATCH($C362,'Policy Characteristics'!$C:$C,0)))</f>
        <v>0.6</v>
      </c>
      <c r="N362" s="285">
        <f>IF(ISBLANK(INDEX('Policy Characteristics'!H:H,MATCH($C362,'Policy Characteristics'!$C:$C,0))),"",INDEX('Policy Characteristics'!H:H,MATCH($C362,'Policy Characteristics'!$C:$C,0)))</f>
        <v>0.01</v>
      </c>
      <c r="O362" s="277" t="str">
        <f>IF(ISBLANK(INDEX('Policy Characteristics'!I:I,MATCH($C362,'Policy Characteristics'!$C:$C,0))),"",INDEX('Policy Characteristics'!I:I,MATCH($C362,'Policy Characteristics'!$C:$C,0)))</f>
        <v>% reduction in downtime</v>
      </c>
      <c r="P362" s="277" t="str">
        <f>IF(ISBLANK(INDEX('Policy Characteristics'!J:J,MATCH($C362,'Policy Characteristics'!$C:$C,0))),"",INDEX('Policy Characteristics'!J:J,MATCH($C362,'Policy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2" s="277" t="str">
        <f>IF(ISBLANK(INDEX('Policy Characteristics'!K:K,MATCH($C362,'Policy Characteristics'!$C:$C,0))),"",INDEX('Policy Characteristics'!K:K,MATCH($C362,'Policy Characteristics'!$C:$C,0)))</f>
        <v>electricity-sector-main.html#red-downtime</v>
      </c>
      <c r="R362" s="277" t="str">
        <f>IF(ISBLANK(INDEX('Policy Characteristics'!L:L,MATCH($C362,'Policy Characteristics'!$C:$C,0))),"",INDEX('Policy Characteristics'!L:L,MATCH($C362,'Policy Characteristics'!$C:$C,0)))</f>
        <v>reduce-downtime.html</v>
      </c>
    </row>
    <row r="363" spans="1:18" s="2" customFormat="1"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Reduce Plant Downtime</v>
      </c>
      <c r="C363" s="342" t="str">
        <f t="shared" si="22"/>
        <v>Percentage Reduction in Plant Downtime</v>
      </c>
      <c r="D363" s="6" t="s">
        <v>463</v>
      </c>
      <c r="E363" s="47"/>
      <c r="F363" s="6" t="s">
        <v>466</v>
      </c>
      <c r="G363" s="6"/>
      <c r="H363" s="49">
        <v>143</v>
      </c>
      <c r="I363" s="349" t="s">
        <v>44</v>
      </c>
      <c r="J363" s="278" t="str">
        <f>IF(ISBLANK(INDEX('Policy Characteristics'!D:D,MATCH($C363,'Policy Characteristics'!$C:$C,0))),"",INDEX('Policy Characteristics'!D:D,MATCH($C363,'Policy Characteristics'!$C:$C,0)))</f>
        <v>Reduce Plant Downtime</v>
      </c>
      <c r="K363" s="277" t="str">
        <f>IF(ISBLANK(INDEX('Policy Characteristics'!E:E,MATCH($C363,'Policy Characteristics'!$C:$C,0))),"",INDEX('Policy Characteristics'!E:E,MATCH($C363,'Policy Characteristics'!$C:$C,0)))</f>
        <v>elec reduce plant downtime</v>
      </c>
      <c r="L363" s="285">
        <f>IF(ISBLANK(INDEX('Policy Characteristics'!F:F,MATCH($C363,'Policy Characteristics'!$C:$C,0))),"",INDEX('Policy Characteristics'!F:F,MATCH($C363,'Policy Characteristics'!$C:$C,0)))</f>
        <v>0</v>
      </c>
      <c r="M363" s="285">
        <f>IF(ISBLANK(INDEX('Policy Characteristics'!G:G,MATCH($C363,'Policy Characteristics'!$C:$C,0))),"",INDEX('Policy Characteristics'!G:G,MATCH($C363,'Policy Characteristics'!$C:$C,0)))</f>
        <v>0.6</v>
      </c>
      <c r="N363" s="285">
        <f>IF(ISBLANK(INDEX('Policy Characteristics'!H:H,MATCH($C363,'Policy Characteristics'!$C:$C,0))),"",INDEX('Policy Characteristics'!H:H,MATCH($C363,'Policy Characteristics'!$C:$C,0)))</f>
        <v>0.01</v>
      </c>
      <c r="O363" s="277" t="str">
        <f>IF(ISBLANK(INDEX('Policy Characteristics'!I:I,MATCH($C363,'Policy Characteristics'!$C:$C,0))),"",INDEX('Policy Characteristics'!I:I,MATCH($C363,'Policy Characteristics'!$C:$C,0)))</f>
        <v>% reduction in downtime</v>
      </c>
      <c r="P363" s="277" t="str">
        <f>IF(ISBLANK(INDEX('Policy Characteristics'!J:J,MATCH($C363,'Policy Characteristics'!$C:$C,0))),"",INDEX('Policy Characteristics'!J:J,MATCH($C363,'Policy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3" s="277" t="str">
        <f>IF(ISBLANK(INDEX('Policy Characteristics'!K:K,MATCH($C363,'Policy Characteristics'!$C:$C,0))),"",INDEX('Policy Characteristics'!K:K,MATCH($C363,'Policy Characteristics'!$C:$C,0)))</f>
        <v>electricity-sector-main.html#red-downtime</v>
      </c>
      <c r="R363" s="277" t="str">
        <f>IF(ISBLANK(INDEX('Policy Characteristics'!L:L,MATCH($C363,'Policy Characteristics'!$C:$C,0))),"",INDEX('Policy Characteristics'!L:L,MATCH($C363,'Policy Characteristics'!$C:$C,0)))</f>
        <v>reduce-downtime.html</v>
      </c>
    </row>
    <row r="364" spans="1:18" s="2" customFormat="1"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Reduce Plant Downtime</v>
      </c>
      <c r="C364" s="342" t="str">
        <f t="shared" si="22"/>
        <v>Percentage Reduction in Plant Downtime</v>
      </c>
      <c r="D364" s="6" t="s">
        <v>79</v>
      </c>
      <c r="E364" s="47"/>
      <c r="F364" s="6" t="s">
        <v>91</v>
      </c>
      <c r="G364" s="6"/>
      <c r="H364" s="49">
        <v>144</v>
      </c>
      <c r="I364" s="349" t="s">
        <v>44</v>
      </c>
      <c r="J364" s="278" t="str">
        <f>IF(ISBLANK(INDEX('Policy Characteristics'!D:D,MATCH($C364,'Policy Characteristics'!$C:$C,0))),"",INDEX('Policy Characteristics'!D:D,MATCH($C364,'Policy Characteristics'!$C:$C,0)))</f>
        <v>Reduce Plant Downtime</v>
      </c>
      <c r="K364" s="277" t="str">
        <f>IF(ISBLANK(INDEX('Policy Characteristics'!E:E,MATCH($C364,'Policy Characteristics'!$C:$C,0))),"",INDEX('Policy Characteristics'!E:E,MATCH($C364,'Policy Characteristics'!$C:$C,0)))</f>
        <v>elec reduce plant downtime</v>
      </c>
      <c r="L364" s="285">
        <f>IF(ISBLANK(INDEX('Policy Characteristics'!F:F,MATCH($C364,'Policy Characteristics'!$C:$C,0))),"",INDEX('Policy Characteristics'!F:F,MATCH($C364,'Policy Characteristics'!$C:$C,0)))</f>
        <v>0</v>
      </c>
      <c r="M364" s="285">
        <f>IF(ISBLANK(INDEX('Policy Characteristics'!G:G,MATCH($C364,'Policy Characteristics'!$C:$C,0))),"",INDEX('Policy Characteristics'!G:G,MATCH($C364,'Policy Characteristics'!$C:$C,0)))</f>
        <v>0.6</v>
      </c>
      <c r="N364" s="285">
        <f>IF(ISBLANK(INDEX('Policy Characteristics'!H:H,MATCH($C364,'Policy Characteristics'!$C:$C,0))),"",INDEX('Policy Characteristics'!H:H,MATCH($C364,'Policy Characteristics'!$C:$C,0)))</f>
        <v>0.01</v>
      </c>
      <c r="O364" s="277" t="str">
        <f>IF(ISBLANK(INDEX('Policy Characteristics'!I:I,MATCH($C364,'Policy Characteristics'!$C:$C,0))),"",INDEX('Policy Characteristics'!I:I,MATCH($C364,'Policy Characteristics'!$C:$C,0)))</f>
        <v>% reduction in downtime</v>
      </c>
      <c r="P364" s="277" t="str">
        <f>IF(ISBLANK(INDEX('Policy Characteristics'!J:J,MATCH($C364,'Policy Characteristics'!$C:$C,0))),"",INDEX('Policy Characteristics'!J:J,MATCH($C364,'Policy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4" s="277" t="str">
        <f>IF(ISBLANK(INDEX('Policy Characteristics'!K:K,MATCH($C364,'Policy Characteristics'!$C:$C,0))),"",INDEX('Policy Characteristics'!K:K,MATCH($C364,'Policy Characteristics'!$C:$C,0)))</f>
        <v>electricity-sector-main.html#red-downtime</v>
      </c>
      <c r="R364" s="277" t="str">
        <f>IF(ISBLANK(INDEX('Policy Characteristics'!L:L,MATCH($C364,'Policy Characteristics'!$C:$C,0))),"",INDEX('Policy Characteristics'!L:L,MATCH($C364,'Policy Characteristics'!$C:$C,0)))</f>
        <v>reduce-downtime.html</v>
      </c>
    </row>
    <row r="365" spans="1:18" s="2" customFormat="1"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Reduce Plant Downtime</v>
      </c>
      <c r="C365" s="342" t="str">
        <f t="shared" si="22"/>
        <v>Percentage Reduction in Plant Downtime</v>
      </c>
      <c r="D365" s="6" t="s">
        <v>80</v>
      </c>
      <c r="E365" s="47"/>
      <c r="F365" s="6" t="s">
        <v>92</v>
      </c>
      <c r="G365" s="6"/>
      <c r="H365" s="49">
        <v>667</v>
      </c>
      <c r="I365" s="349" t="s">
        <v>45</v>
      </c>
      <c r="J365" s="278" t="str">
        <f>IF(ISBLANK(INDEX('Policy Characteristics'!D:D,MATCH($C365,'Policy Characteristics'!$C:$C,0))),"",INDEX('Policy Characteristics'!D:D,MATCH($C365,'Policy Characteristics'!$C:$C,0)))</f>
        <v>Reduce Plant Downtime</v>
      </c>
      <c r="K365" s="277" t="str">
        <f>IF(ISBLANK(INDEX('Policy Characteristics'!E:E,MATCH($C365,'Policy Characteristics'!$C:$C,0))),"",INDEX('Policy Characteristics'!E:E,MATCH($C365,'Policy Characteristics'!$C:$C,0)))</f>
        <v>elec reduce plant downtime</v>
      </c>
      <c r="L365" s="285">
        <f>IF(ISBLANK(INDEX('Policy Characteristics'!F:F,MATCH($C365,'Policy Characteristics'!$C:$C,0))),"",INDEX('Policy Characteristics'!F:F,MATCH($C365,'Policy Characteristics'!$C:$C,0)))</f>
        <v>0</v>
      </c>
      <c r="M365" s="285">
        <f>IF(ISBLANK(INDEX('Policy Characteristics'!G:G,MATCH($C365,'Policy Characteristics'!$C:$C,0))),"",INDEX('Policy Characteristics'!G:G,MATCH($C365,'Policy Characteristics'!$C:$C,0)))</f>
        <v>0.6</v>
      </c>
      <c r="N365" s="285">
        <f>IF(ISBLANK(INDEX('Policy Characteristics'!H:H,MATCH($C365,'Policy Characteristics'!$C:$C,0))),"",INDEX('Policy Characteristics'!H:H,MATCH($C365,'Policy Characteristics'!$C:$C,0)))</f>
        <v>0.01</v>
      </c>
      <c r="O365" s="277" t="str">
        <f>IF(ISBLANK(INDEX('Policy Characteristics'!I:I,MATCH($C365,'Policy Characteristics'!$C:$C,0))),"",INDEX('Policy Characteristics'!I:I,MATCH($C365,'Policy Characteristics'!$C:$C,0)))</f>
        <v>% reduction in downtime</v>
      </c>
      <c r="P365" s="277" t="str">
        <f>IF(ISBLANK(INDEX('Policy Characteristics'!J:J,MATCH($C365,'Policy Characteristics'!$C:$C,0))),"",INDEX('Policy Characteristics'!J:J,MATCH($C365,'Policy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5" s="277" t="str">
        <f>IF(ISBLANK(INDEX('Policy Characteristics'!K:K,MATCH($C365,'Policy Characteristics'!$C:$C,0))),"",INDEX('Policy Characteristics'!K:K,MATCH($C365,'Policy Characteristics'!$C:$C,0)))</f>
        <v>electricity-sector-main.html#red-downtime</v>
      </c>
      <c r="R365" s="277" t="str">
        <f>IF(ISBLANK(INDEX('Policy Characteristics'!L:L,MATCH($C365,'Policy Characteristics'!$C:$C,0))),"",INDEX('Policy Characteristics'!L:L,MATCH($C365,'Policy Characteristics'!$C:$C,0)))</f>
        <v>reduce-downtime.html</v>
      </c>
    </row>
    <row r="366" spans="1:18" s="2" customFormat="1"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Reduce Plant Downtime</v>
      </c>
      <c r="C366" s="342" t="str">
        <f t="shared" si="22"/>
        <v>Percentage Reduction in Plant Downtime</v>
      </c>
      <c r="D366" s="6" t="s">
        <v>81</v>
      </c>
      <c r="E366" s="47"/>
      <c r="F366" s="6" t="s">
        <v>93</v>
      </c>
      <c r="G366" s="6"/>
      <c r="H366" s="49">
        <v>670</v>
      </c>
      <c r="I366" s="349" t="s">
        <v>45</v>
      </c>
      <c r="J366" s="278" t="str">
        <f>IF(ISBLANK(INDEX('Policy Characteristics'!D:D,MATCH($C366,'Policy Characteristics'!$C:$C,0))),"",INDEX('Policy Characteristics'!D:D,MATCH($C366,'Policy Characteristics'!$C:$C,0)))</f>
        <v>Reduce Plant Downtime</v>
      </c>
      <c r="K366" s="277" t="str">
        <f>IF(ISBLANK(INDEX('Policy Characteristics'!E:E,MATCH($C366,'Policy Characteristics'!$C:$C,0))),"",INDEX('Policy Characteristics'!E:E,MATCH($C366,'Policy Characteristics'!$C:$C,0)))</f>
        <v>elec reduce plant downtime</v>
      </c>
      <c r="L366" s="285">
        <f>IF(ISBLANK(INDEX('Policy Characteristics'!F:F,MATCH($C366,'Policy Characteristics'!$C:$C,0))),"",INDEX('Policy Characteristics'!F:F,MATCH($C366,'Policy Characteristics'!$C:$C,0)))</f>
        <v>0</v>
      </c>
      <c r="M366" s="285">
        <f>IF(ISBLANK(INDEX('Policy Characteristics'!G:G,MATCH($C366,'Policy Characteristics'!$C:$C,0))),"",INDEX('Policy Characteristics'!G:G,MATCH($C366,'Policy Characteristics'!$C:$C,0)))</f>
        <v>0.6</v>
      </c>
      <c r="N366" s="285">
        <f>IF(ISBLANK(INDEX('Policy Characteristics'!H:H,MATCH($C366,'Policy Characteristics'!$C:$C,0))),"",INDEX('Policy Characteristics'!H:H,MATCH($C366,'Policy Characteristics'!$C:$C,0)))</f>
        <v>0.01</v>
      </c>
      <c r="O366" s="277" t="str">
        <f>IF(ISBLANK(INDEX('Policy Characteristics'!I:I,MATCH($C366,'Policy Characteristics'!$C:$C,0))),"",INDEX('Policy Characteristics'!I:I,MATCH($C366,'Policy Characteristics'!$C:$C,0)))</f>
        <v>% reduction in downtime</v>
      </c>
      <c r="P366" s="277" t="str">
        <f>IF(ISBLANK(INDEX('Policy Characteristics'!J:J,MATCH($C366,'Policy Characteristics'!$C:$C,0))),"",INDEX('Policy Characteristics'!J:J,MATCH($C366,'Policy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6" s="277" t="str">
        <f>IF(ISBLANK(INDEX('Policy Characteristics'!K:K,MATCH($C366,'Policy Characteristics'!$C:$C,0))),"",INDEX('Policy Characteristics'!K:K,MATCH($C366,'Policy Characteristics'!$C:$C,0)))</f>
        <v>electricity-sector-main.html#red-downtime</v>
      </c>
      <c r="R366" s="277" t="str">
        <f>IF(ISBLANK(INDEX('Policy Characteristics'!L:L,MATCH($C366,'Policy Characteristics'!$C:$C,0))),"",INDEX('Policy Characteristics'!L:L,MATCH($C366,'Policy Characteristics'!$C:$C,0)))</f>
        <v>reduce-downtime.html</v>
      </c>
    </row>
    <row r="367" spans="1:18" s="2" customFormat="1"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Reduce Plant Downtime</v>
      </c>
      <c r="C367" s="342" t="str">
        <f t="shared" si="22"/>
        <v>Percentage Reduction in Plant Downtime</v>
      </c>
      <c r="D367" s="6" t="s">
        <v>2450</v>
      </c>
      <c r="E367" s="47"/>
      <c r="F367" s="6" t="s">
        <v>451</v>
      </c>
      <c r="G367" s="6"/>
      <c r="H367" s="49">
        <v>673</v>
      </c>
      <c r="I367" s="349" t="s">
        <v>45</v>
      </c>
      <c r="J367" s="278" t="str">
        <f>IF(ISBLANK(INDEX('Policy Characteristics'!D:D,MATCH($C367,'Policy Characteristics'!$C:$C,0))),"",INDEX('Policy Characteristics'!D:D,MATCH($C367,'Policy Characteristics'!$C:$C,0)))</f>
        <v>Reduce Plant Downtime</v>
      </c>
      <c r="K367" s="277" t="str">
        <f>IF(ISBLANK(INDEX('Policy Characteristics'!E:E,MATCH($C367,'Policy Characteristics'!$C:$C,0))),"",INDEX('Policy Characteristics'!E:E,MATCH($C367,'Policy Characteristics'!$C:$C,0)))</f>
        <v>elec reduce plant downtime</v>
      </c>
      <c r="L367" s="285">
        <f>IF(ISBLANK(INDEX('Policy Characteristics'!F:F,MATCH($C367,'Policy Characteristics'!$C:$C,0))),"",INDEX('Policy Characteristics'!F:F,MATCH($C367,'Policy Characteristics'!$C:$C,0)))</f>
        <v>0</v>
      </c>
      <c r="M367" s="285">
        <f>IF(ISBLANK(INDEX('Policy Characteristics'!G:G,MATCH($C367,'Policy Characteristics'!$C:$C,0))),"",INDEX('Policy Characteristics'!G:G,MATCH($C367,'Policy Characteristics'!$C:$C,0)))</f>
        <v>0.6</v>
      </c>
      <c r="N367" s="285">
        <f>IF(ISBLANK(INDEX('Policy Characteristics'!H:H,MATCH($C367,'Policy Characteristics'!$C:$C,0))),"",INDEX('Policy Characteristics'!H:H,MATCH($C367,'Policy Characteristics'!$C:$C,0)))</f>
        <v>0.01</v>
      </c>
      <c r="O367" s="277" t="str">
        <f>IF(ISBLANK(INDEX('Policy Characteristics'!I:I,MATCH($C367,'Policy Characteristics'!$C:$C,0))),"",INDEX('Policy Characteristics'!I:I,MATCH($C367,'Policy Characteristics'!$C:$C,0)))</f>
        <v>% reduction in downtime</v>
      </c>
      <c r="P367" s="277" t="str">
        <f>IF(ISBLANK(INDEX('Policy Characteristics'!J:J,MATCH($C367,'Policy Characteristics'!$C:$C,0))),"",INDEX('Policy Characteristics'!J:J,MATCH($C367,'Policy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7" s="277" t="str">
        <f>IF(ISBLANK(INDEX('Policy Characteristics'!K:K,MATCH($C367,'Policy Characteristics'!$C:$C,0))),"",INDEX('Policy Characteristics'!K:K,MATCH($C367,'Policy Characteristics'!$C:$C,0)))</f>
        <v>electricity-sector-main.html#red-downtime</v>
      </c>
      <c r="R367" s="277" t="str">
        <f>IF(ISBLANK(INDEX('Policy Characteristics'!L:L,MATCH($C367,'Policy Characteristics'!$C:$C,0))),"",INDEX('Policy Characteristics'!L:L,MATCH($C367,'Policy Characteristics'!$C:$C,0)))</f>
        <v>reduce-downtime.html</v>
      </c>
    </row>
    <row r="368" spans="1:18" s="2" customFormat="1"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Reduce Plant Downtime</v>
      </c>
      <c r="C368" s="342" t="str">
        <f t="shared" si="22"/>
        <v>Percentage Reduction in Plant Downtime</v>
      </c>
      <c r="D368" s="6" t="s">
        <v>322</v>
      </c>
      <c r="E368" s="47"/>
      <c r="F368" s="6" t="s">
        <v>324</v>
      </c>
      <c r="G368" s="6"/>
      <c r="H368" s="49">
        <v>676</v>
      </c>
      <c r="I368" s="349" t="s">
        <v>45</v>
      </c>
      <c r="J368" s="278" t="str">
        <f>IF(ISBLANK(INDEX('Policy Characteristics'!D:D,MATCH($C368,'Policy Characteristics'!$C:$C,0))),"",INDEX('Policy Characteristics'!D:D,MATCH($C368,'Policy Characteristics'!$C:$C,0)))</f>
        <v>Reduce Plant Downtime</v>
      </c>
      <c r="K368" s="277" t="str">
        <f>IF(ISBLANK(INDEX('Policy Characteristics'!E:E,MATCH($C368,'Policy Characteristics'!$C:$C,0))),"",INDEX('Policy Characteristics'!E:E,MATCH($C368,'Policy Characteristics'!$C:$C,0)))</f>
        <v>elec reduce plant downtime</v>
      </c>
      <c r="L368" s="285">
        <f>IF(ISBLANK(INDEX('Policy Characteristics'!F:F,MATCH($C368,'Policy Characteristics'!$C:$C,0))),"",INDEX('Policy Characteristics'!F:F,MATCH($C368,'Policy Characteristics'!$C:$C,0)))</f>
        <v>0</v>
      </c>
      <c r="M368" s="285">
        <f>IF(ISBLANK(INDEX('Policy Characteristics'!G:G,MATCH($C368,'Policy Characteristics'!$C:$C,0))),"",INDEX('Policy Characteristics'!G:G,MATCH($C368,'Policy Characteristics'!$C:$C,0)))</f>
        <v>0.6</v>
      </c>
      <c r="N368" s="285">
        <f>IF(ISBLANK(INDEX('Policy Characteristics'!H:H,MATCH($C368,'Policy Characteristics'!$C:$C,0))),"",INDEX('Policy Characteristics'!H:H,MATCH($C368,'Policy Characteristics'!$C:$C,0)))</f>
        <v>0.01</v>
      </c>
      <c r="O368" s="277" t="str">
        <f>IF(ISBLANK(INDEX('Policy Characteristics'!I:I,MATCH($C368,'Policy Characteristics'!$C:$C,0))),"",INDEX('Policy Characteristics'!I:I,MATCH($C368,'Policy Characteristics'!$C:$C,0)))</f>
        <v>% reduction in downtime</v>
      </c>
      <c r="P368" s="277" t="str">
        <f>IF(ISBLANK(INDEX('Policy Characteristics'!J:J,MATCH($C368,'Policy Characteristics'!$C:$C,0))),"",INDEX('Policy Characteristics'!J:J,MATCH($C368,'Policy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8" s="277" t="str">
        <f>IF(ISBLANK(INDEX('Policy Characteristics'!K:K,MATCH($C368,'Policy Characteristics'!$C:$C,0))),"",INDEX('Policy Characteristics'!K:K,MATCH($C368,'Policy Characteristics'!$C:$C,0)))</f>
        <v>electricity-sector-main.html#red-downtime</v>
      </c>
      <c r="R368" s="277" t="str">
        <f>IF(ISBLANK(INDEX('Policy Characteristics'!L:L,MATCH($C368,'Policy Characteristics'!$C:$C,0))),"",INDEX('Policy Characteristics'!L:L,MATCH($C368,'Policy Characteristics'!$C:$C,0)))</f>
        <v>reduce-downtime.html</v>
      </c>
    </row>
    <row r="369" spans="1:18" s="2" customFormat="1"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Reduce Plant Downtime</v>
      </c>
      <c r="C369" s="342" t="str">
        <f t="shared" si="22"/>
        <v>Percentage Reduction in Plant Downtime</v>
      </c>
      <c r="D369" s="6" t="s">
        <v>323</v>
      </c>
      <c r="E369" s="47"/>
      <c r="F369" s="6" t="s">
        <v>325</v>
      </c>
      <c r="G369" s="6"/>
      <c r="H369" s="49">
        <v>679</v>
      </c>
      <c r="I369" s="349" t="s">
        <v>45</v>
      </c>
      <c r="J369" s="278" t="str">
        <f>IF(ISBLANK(INDEX('Policy Characteristics'!D:D,MATCH($C369,'Policy Characteristics'!$C:$C,0))),"",INDEX('Policy Characteristics'!D:D,MATCH($C369,'Policy Characteristics'!$C:$C,0)))</f>
        <v>Reduce Plant Downtime</v>
      </c>
      <c r="K369" s="277" t="str">
        <f>IF(ISBLANK(INDEX('Policy Characteristics'!E:E,MATCH($C369,'Policy Characteristics'!$C:$C,0))),"",INDEX('Policy Characteristics'!E:E,MATCH($C369,'Policy Characteristics'!$C:$C,0)))</f>
        <v>elec reduce plant downtime</v>
      </c>
      <c r="L369" s="285">
        <f>IF(ISBLANK(INDEX('Policy Characteristics'!F:F,MATCH($C369,'Policy Characteristics'!$C:$C,0))),"",INDEX('Policy Characteristics'!F:F,MATCH($C369,'Policy Characteristics'!$C:$C,0)))</f>
        <v>0</v>
      </c>
      <c r="M369" s="285">
        <f>IF(ISBLANK(INDEX('Policy Characteristics'!G:G,MATCH($C369,'Policy Characteristics'!$C:$C,0))),"",INDEX('Policy Characteristics'!G:G,MATCH($C369,'Policy Characteristics'!$C:$C,0)))</f>
        <v>0.6</v>
      </c>
      <c r="N369" s="285">
        <f>IF(ISBLANK(INDEX('Policy Characteristics'!H:H,MATCH($C369,'Policy Characteristics'!$C:$C,0))),"",INDEX('Policy Characteristics'!H:H,MATCH($C369,'Policy Characteristics'!$C:$C,0)))</f>
        <v>0.01</v>
      </c>
      <c r="O369" s="277" t="str">
        <f>IF(ISBLANK(INDEX('Policy Characteristics'!I:I,MATCH($C369,'Policy Characteristics'!$C:$C,0))),"",INDEX('Policy Characteristics'!I:I,MATCH($C369,'Policy Characteristics'!$C:$C,0)))</f>
        <v>% reduction in downtime</v>
      </c>
      <c r="P369" s="277" t="str">
        <f>IF(ISBLANK(INDEX('Policy Characteristics'!J:J,MATCH($C369,'Policy Characteristics'!$C:$C,0))),"",INDEX('Policy Characteristics'!J:J,MATCH($C369,'Policy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69" s="277" t="str">
        <f>IF(ISBLANK(INDEX('Policy Characteristics'!K:K,MATCH($C369,'Policy Characteristics'!$C:$C,0))),"",INDEX('Policy Characteristics'!K:K,MATCH($C369,'Policy Characteristics'!$C:$C,0)))</f>
        <v>electricity-sector-main.html#red-downtime</v>
      </c>
      <c r="R369" s="277" t="str">
        <f>IF(ISBLANK(INDEX('Policy Characteristics'!L:L,MATCH($C369,'Policy Characteristics'!$C:$C,0))),"",INDEX('Policy Characteristics'!L:L,MATCH($C369,'Policy Characteristics'!$C:$C,0)))</f>
        <v>reduce-downtime.html</v>
      </c>
    </row>
    <row r="370" spans="1:18" s="2" customFormat="1"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Reduce Plant Downtime</v>
      </c>
      <c r="C370" s="342" t="str">
        <f t="shared" si="22"/>
        <v>Percentage Reduction in Plant Downtime</v>
      </c>
      <c r="D370" s="6" t="s">
        <v>459</v>
      </c>
      <c r="E370" s="47"/>
      <c r="F370" s="6" t="s">
        <v>458</v>
      </c>
      <c r="G370" s="6"/>
      <c r="H370" s="49">
        <v>182</v>
      </c>
      <c r="I370" s="349" t="s">
        <v>44</v>
      </c>
      <c r="J370" s="278" t="str">
        <f>IF(ISBLANK(INDEX('Policy Characteristics'!D:D,MATCH($C370,'Policy Characteristics'!$C:$C,0))),"",INDEX('Policy Characteristics'!D:D,MATCH($C370,'Policy Characteristics'!$C:$C,0)))</f>
        <v>Reduce Plant Downtime</v>
      </c>
      <c r="K370" s="277" t="str">
        <f>IF(ISBLANK(INDEX('Policy Characteristics'!E:E,MATCH($C370,'Policy Characteristics'!$C:$C,0))),"",INDEX('Policy Characteristics'!E:E,MATCH($C370,'Policy Characteristics'!$C:$C,0)))</f>
        <v>elec reduce plant downtime</v>
      </c>
      <c r="L370" s="285">
        <f>IF(ISBLANK(INDEX('Policy Characteristics'!F:F,MATCH($C370,'Policy Characteristics'!$C:$C,0))),"",INDEX('Policy Characteristics'!F:F,MATCH($C370,'Policy Characteristics'!$C:$C,0)))</f>
        <v>0</v>
      </c>
      <c r="M370" s="285">
        <f>IF(ISBLANK(INDEX('Policy Characteristics'!G:G,MATCH($C370,'Policy Characteristics'!$C:$C,0))),"",INDEX('Policy Characteristics'!G:G,MATCH($C370,'Policy Characteristics'!$C:$C,0)))</f>
        <v>0.6</v>
      </c>
      <c r="N370" s="285">
        <f>IF(ISBLANK(INDEX('Policy Characteristics'!H:H,MATCH($C370,'Policy Characteristics'!$C:$C,0))),"",INDEX('Policy Characteristics'!H:H,MATCH($C370,'Policy Characteristics'!$C:$C,0)))</f>
        <v>0.01</v>
      </c>
      <c r="O370" s="277" t="str">
        <f>IF(ISBLANK(INDEX('Policy Characteristics'!I:I,MATCH($C370,'Policy Characteristics'!$C:$C,0))),"",INDEX('Policy Characteristics'!I:I,MATCH($C370,'Policy Characteristics'!$C:$C,0)))</f>
        <v>% reduction in downtime</v>
      </c>
      <c r="P370" s="277" t="str">
        <f>IF(ISBLANK(INDEX('Policy Characteristics'!J:J,MATCH($C370,'Policy Characteristics'!$C:$C,0))),"",INDEX('Policy Characteristics'!J:J,MATCH($C370,'Policy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0" s="277" t="str">
        <f>IF(ISBLANK(INDEX('Policy Characteristics'!K:K,MATCH($C370,'Policy Characteristics'!$C:$C,0))),"",INDEX('Policy Characteristics'!K:K,MATCH($C370,'Policy Characteristics'!$C:$C,0)))</f>
        <v>electricity-sector-main.html#red-downtime</v>
      </c>
      <c r="R370" s="277" t="str">
        <f>IF(ISBLANK(INDEX('Policy Characteristics'!L:L,MATCH($C370,'Policy Characteristics'!$C:$C,0))),"",INDEX('Policy Characteristics'!L:L,MATCH($C370,'Policy Characteristics'!$C:$C,0)))</f>
        <v>reduce-downtime.html</v>
      </c>
    </row>
    <row r="371" spans="1:18" s="2" customFormat="1"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Reduce Plant Downtime</v>
      </c>
      <c r="C371" s="342" t="str">
        <f t="shared" si="22"/>
        <v>Percentage Reduction in Plant Downtime</v>
      </c>
      <c r="D371" s="6" t="s">
        <v>468</v>
      </c>
      <c r="E371" s="47"/>
      <c r="F371" s="6" t="s">
        <v>469</v>
      </c>
      <c r="H371" s="49">
        <v>684</v>
      </c>
      <c r="I371" s="349" t="s">
        <v>45</v>
      </c>
      <c r="J371" s="278" t="str">
        <f>IF(ISBLANK(INDEX('Policy Characteristics'!D:D,MATCH($C371,'Policy Characteristics'!$C:$C,0))),"",INDEX('Policy Characteristics'!D:D,MATCH($C371,'Policy Characteristics'!$C:$C,0)))</f>
        <v>Reduce Plant Downtime</v>
      </c>
      <c r="K371" s="277" t="str">
        <f>IF(ISBLANK(INDEX('Policy Characteristics'!E:E,MATCH($C371,'Policy Characteristics'!$C:$C,0))),"",INDEX('Policy Characteristics'!E:E,MATCH($C371,'Policy Characteristics'!$C:$C,0)))</f>
        <v>elec reduce plant downtime</v>
      </c>
      <c r="L371" s="285">
        <f>IF(ISBLANK(INDEX('Policy Characteristics'!F:F,MATCH($C371,'Policy Characteristics'!$C:$C,0))),"",INDEX('Policy Characteristics'!F:F,MATCH($C371,'Policy Characteristics'!$C:$C,0)))</f>
        <v>0</v>
      </c>
      <c r="M371" s="285">
        <f>IF(ISBLANK(INDEX('Policy Characteristics'!G:G,MATCH($C371,'Policy Characteristics'!$C:$C,0))),"",INDEX('Policy Characteristics'!G:G,MATCH($C371,'Policy Characteristics'!$C:$C,0)))</f>
        <v>0.6</v>
      </c>
      <c r="N371" s="285">
        <f>IF(ISBLANK(INDEX('Policy Characteristics'!H:H,MATCH($C371,'Policy Characteristics'!$C:$C,0))),"",INDEX('Policy Characteristics'!H:H,MATCH($C371,'Policy Characteristics'!$C:$C,0)))</f>
        <v>0.01</v>
      </c>
      <c r="O371" s="277" t="str">
        <f>IF(ISBLANK(INDEX('Policy Characteristics'!I:I,MATCH($C371,'Policy Characteristics'!$C:$C,0))),"",INDEX('Policy Characteristics'!I:I,MATCH($C371,'Policy Characteristics'!$C:$C,0)))</f>
        <v>% reduction in downtime</v>
      </c>
      <c r="P371" s="277" t="str">
        <f>IF(ISBLANK(INDEX('Policy Characteristics'!J:J,MATCH($C371,'Policy Characteristics'!$C:$C,0))),"",INDEX('Policy Characteristics'!J:J,MATCH($C371,'Policy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1" s="277" t="str">
        <f>IF(ISBLANK(INDEX('Policy Characteristics'!K:K,MATCH($C371,'Policy Characteristics'!$C:$C,0))),"",INDEX('Policy Characteristics'!K:K,MATCH($C371,'Policy Characteristics'!$C:$C,0)))</f>
        <v>electricity-sector-main.html#red-downtime</v>
      </c>
      <c r="R371" s="277" t="str">
        <f>IF(ISBLANK(INDEX('Policy Characteristics'!L:L,MATCH($C371,'Policy Characteristics'!$C:$C,0))),"",INDEX('Policy Characteristics'!L:L,MATCH($C371,'Policy Characteristics'!$C:$C,0)))</f>
        <v>reduce-downtime.html</v>
      </c>
    </row>
    <row r="372" spans="1:18" s="2" customFormat="1"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Reduce Plant Downtime</v>
      </c>
      <c r="C372" s="342" t="str">
        <f t="shared" si="22"/>
        <v>Percentage Reduction in Plant Downtime</v>
      </c>
      <c r="D372" s="6" t="s">
        <v>2781</v>
      </c>
      <c r="E372" s="47"/>
      <c r="F372" s="6" t="s">
        <v>2494</v>
      </c>
      <c r="G372" s="6"/>
      <c r="H372" s="49">
        <v>687</v>
      </c>
      <c r="I372" s="349" t="s">
        <v>45</v>
      </c>
      <c r="J372" s="278" t="str">
        <f>IF(ISBLANK(INDEX('Policy Characteristics'!D:D,MATCH($C372,'Policy Characteristics'!$C:$C,0))),"",INDEX('Policy Characteristics'!D:D,MATCH($C372,'Policy Characteristics'!$C:$C,0)))</f>
        <v>Reduce Plant Downtime</v>
      </c>
      <c r="K372" s="277" t="str">
        <f>IF(ISBLANK(INDEX('Policy Characteristics'!E:E,MATCH($C372,'Policy Characteristics'!$C:$C,0))),"",INDEX('Policy Characteristics'!E:E,MATCH($C372,'Policy Characteristics'!$C:$C,0)))</f>
        <v>elec reduce plant downtime</v>
      </c>
      <c r="L372" s="285">
        <f>IF(ISBLANK(INDEX('Policy Characteristics'!F:F,MATCH($C372,'Policy Characteristics'!$C:$C,0))),"",INDEX('Policy Characteristics'!F:F,MATCH($C372,'Policy Characteristics'!$C:$C,0)))</f>
        <v>0</v>
      </c>
      <c r="M372" s="285">
        <f>IF(ISBLANK(INDEX('Policy Characteristics'!G:G,MATCH($C372,'Policy Characteristics'!$C:$C,0))),"",INDEX('Policy Characteristics'!G:G,MATCH($C372,'Policy Characteristics'!$C:$C,0)))</f>
        <v>0.6</v>
      </c>
      <c r="N372" s="285">
        <f>IF(ISBLANK(INDEX('Policy Characteristics'!H:H,MATCH($C372,'Policy Characteristics'!$C:$C,0))),"",INDEX('Policy Characteristics'!H:H,MATCH($C372,'Policy Characteristics'!$C:$C,0)))</f>
        <v>0.01</v>
      </c>
      <c r="O372" s="277" t="str">
        <f>IF(ISBLANK(INDEX('Policy Characteristics'!I:I,MATCH($C372,'Policy Characteristics'!$C:$C,0))),"",INDEX('Policy Characteristics'!I:I,MATCH($C372,'Policy Characteristics'!$C:$C,0)))</f>
        <v>% reduction in downtime</v>
      </c>
      <c r="P372" s="277" t="str">
        <f>IF(ISBLANK(INDEX('Policy Characteristics'!J:J,MATCH($C372,'Policy Characteristics'!$C:$C,0))),"",INDEX('Policy Characteristics'!J:J,MATCH($C372,'Policy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2" s="277" t="str">
        <f>IF(ISBLANK(INDEX('Policy Characteristics'!K:K,MATCH($C372,'Policy Characteristics'!$C:$C,0))),"",INDEX('Policy Characteristics'!K:K,MATCH($C372,'Policy Characteristics'!$C:$C,0)))</f>
        <v>electricity-sector-main.html#red-downtime</v>
      </c>
      <c r="R372" s="277" t="str">
        <f>IF(ISBLANK(INDEX('Policy Characteristics'!L:L,MATCH($C372,'Policy Characteristics'!$C:$C,0))),"",INDEX('Policy Characteristics'!L:L,MATCH($C372,'Policy Characteristics'!$C:$C,0)))</f>
        <v>reduce-downtime.html</v>
      </c>
    </row>
    <row r="373" spans="1:18" s="2" customFormat="1"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Reduce Plant Downtime</v>
      </c>
      <c r="C373" s="342" t="str">
        <f t="shared" si="22"/>
        <v>Percentage Reduction in Plant Downtime</v>
      </c>
      <c r="D373" s="6" t="s">
        <v>2782</v>
      </c>
      <c r="E373" s="47"/>
      <c r="F373" s="6" t="s">
        <v>2619</v>
      </c>
      <c r="G373" s="6"/>
      <c r="H373" s="49">
        <v>690</v>
      </c>
      <c r="I373" s="349" t="s">
        <v>45</v>
      </c>
      <c r="J373" s="278" t="str">
        <f>IF(ISBLANK(INDEX('Policy Characteristics'!D:D,MATCH($C373,'Policy Characteristics'!$C:$C,0))),"",INDEX('Policy Characteristics'!D:D,MATCH($C373,'Policy Characteristics'!$C:$C,0)))</f>
        <v>Reduce Plant Downtime</v>
      </c>
      <c r="K373" s="277" t="str">
        <f>IF(ISBLANK(INDEX('Policy Characteristics'!E:E,MATCH($C373,'Policy Characteristics'!$C:$C,0))),"",INDEX('Policy Characteristics'!E:E,MATCH($C373,'Policy Characteristics'!$C:$C,0)))</f>
        <v>elec reduce plant downtime</v>
      </c>
      <c r="L373" s="285">
        <f>IF(ISBLANK(INDEX('Policy Characteristics'!F:F,MATCH($C373,'Policy Characteristics'!$C:$C,0))),"",INDEX('Policy Characteristics'!F:F,MATCH($C373,'Policy Characteristics'!$C:$C,0)))</f>
        <v>0</v>
      </c>
      <c r="M373" s="285">
        <f>IF(ISBLANK(INDEX('Policy Characteristics'!G:G,MATCH($C373,'Policy Characteristics'!$C:$C,0))),"",INDEX('Policy Characteristics'!G:G,MATCH($C373,'Policy Characteristics'!$C:$C,0)))</f>
        <v>0.6</v>
      </c>
      <c r="N373" s="285">
        <f>IF(ISBLANK(INDEX('Policy Characteristics'!H:H,MATCH($C373,'Policy Characteristics'!$C:$C,0))),"",INDEX('Policy Characteristics'!H:H,MATCH($C373,'Policy Characteristics'!$C:$C,0)))</f>
        <v>0.01</v>
      </c>
      <c r="O373" s="277" t="str">
        <f>IF(ISBLANK(INDEX('Policy Characteristics'!I:I,MATCH($C373,'Policy Characteristics'!$C:$C,0))),"",INDEX('Policy Characteristics'!I:I,MATCH($C373,'Policy Characteristics'!$C:$C,0)))</f>
        <v>% reduction in downtime</v>
      </c>
      <c r="P373" s="277" t="str">
        <f>IF(ISBLANK(INDEX('Policy Characteristics'!J:J,MATCH($C373,'Policy Characteristics'!$C:$C,0))),"",INDEX('Policy Characteristics'!J:J,MATCH($C373,'Policy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3" s="277" t="str">
        <f>IF(ISBLANK(INDEX('Policy Characteristics'!K:K,MATCH($C373,'Policy Characteristics'!$C:$C,0))),"",INDEX('Policy Characteristics'!K:K,MATCH($C373,'Policy Characteristics'!$C:$C,0)))</f>
        <v>electricity-sector-main.html#red-downtime</v>
      </c>
      <c r="R373" s="277" t="str">
        <f>IF(ISBLANK(INDEX('Policy Characteristics'!L:L,MATCH($C373,'Policy Characteristics'!$C:$C,0))),"",INDEX('Policy Characteristics'!L:L,MATCH($C373,'Policy Characteristics'!$C:$C,0)))</f>
        <v>reduce-downtime.html</v>
      </c>
    </row>
    <row r="374" spans="1:18" s="2" customFormat="1"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Reduce Plant Downtime</v>
      </c>
      <c r="C374" s="342" t="str">
        <f t="shared" si="22"/>
        <v>Percentage Reduction in Plant Downtime</v>
      </c>
      <c r="D374" s="6" t="s">
        <v>2783</v>
      </c>
      <c r="E374" s="47"/>
      <c r="F374" s="6" t="s">
        <v>2496</v>
      </c>
      <c r="G374" s="6"/>
      <c r="H374" s="49">
        <v>1782</v>
      </c>
      <c r="I374" s="349" t="s">
        <v>45</v>
      </c>
      <c r="J374" s="278" t="str">
        <f>IF(ISBLANK(INDEX('Policy Characteristics'!D:D,MATCH($C374,'Policy Characteristics'!$C:$C,0))),"",INDEX('Policy Characteristics'!D:D,MATCH($C374,'Policy Characteristics'!$C:$C,0)))</f>
        <v>Reduce Plant Downtime</v>
      </c>
      <c r="K374" s="277" t="str">
        <f>IF(ISBLANK(INDEX('Policy Characteristics'!E:E,MATCH($C374,'Policy Characteristics'!$C:$C,0))),"",INDEX('Policy Characteristics'!E:E,MATCH($C374,'Policy Characteristics'!$C:$C,0)))</f>
        <v>elec reduce plant downtime</v>
      </c>
      <c r="L374" s="285">
        <f>IF(ISBLANK(INDEX('Policy Characteristics'!F:F,MATCH($C374,'Policy Characteristics'!$C:$C,0))),"",INDEX('Policy Characteristics'!F:F,MATCH($C374,'Policy Characteristics'!$C:$C,0)))</f>
        <v>0</v>
      </c>
      <c r="M374" s="285">
        <f>IF(ISBLANK(INDEX('Policy Characteristics'!G:G,MATCH($C374,'Policy Characteristics'!$C:$C,0))),"",INDEX('Policy Characteristics'!G:G,MATCH($C374,'Policy Characteristics'!$C:$C,0)))</f>
        <v>0.6</v>
      </c>
      <c r="N374" s="285">
        <f>IF(ISBLANK(INDEX('Policy Characteristics'!H:H,MATCH($C374,'Policy Characteristics'!$C:$C,0))),"",INDEX('Policy Characteristics'!H:H,MATCH($C374,'Policy Characteristics'!$C:$C,0)))</f>
        <v>0.01</v>
      </c>
      <c r="O374" s="277" t="str">
        <f>IF(ISBLANK(INDEX('Policy Characteristics'!I:I,MATCH($C374,'Policy Characteristics'!$C:$C,0))),"",INDEX('Policy Characteristics'!I:I,MATCH($C374,'Policy Characteristics'!$C:$C,0)))</f>
        <v>% reduction in downtime</v>
      </c>
      <c r="P374" s="277" t="str">
        <f>IF(ISBLANK(INDEX('Policy Characteristics'!J:J,MATCH($C374,'Policy Characteristics'!$C:$C,0))),"",INDEX('Policy Characteristics'!J:J,MATCH($C374,'Policy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4" s="277" t="str">
        <f>IF(ISBLANK(INDEX('Policy Characteristics'!K:K,MATCH($C374,'Policy Characteristics'!$C:$C,0))),"",INDEX('Policy Characteristics'!K:K,MATCH($C374,'Policy Characteristics'!$C:$C,0)))</f>
        <v>electricity-sector-main.html#red-downtime</v>
      </c>
      <c r="R374" s="277" t="str">
        <f>IF(ISBLANK(INDEX('Policy Characteristics'!L:L,MATCH($C374,'Policy Characteristics'!$C:$C,0))),"",INDEX('Policy Characteristics'!L:L,MATCH($C374,'Policy Characteristics'!$C:$C,0)))</f>
        <v>reduce-downtime.html</v>
      </c>
    </row>
    <row r="375" spans="1:18" s="2" customFormat="1"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Reduce Plant Downtime</v>
      </c>
      <c r="C375" s="342" t="str">
        <f t="shared" si="22"/>
        <v>Percentage Reduction in Plant Downtime</v>
      </c>
      <c r="D375" s="6" t="s">
        <v>3607</v>
      </c>
      <c r="E375" s="47"/>
      <c r="F375" s="6" t="s">
        <v>3615</v>
      </c>
      <c r="G375" s="6"/>
      <c r="H375" s="49">
        <v>1783</v>
      </c>
      <c r="I375" s="349" t="s">
        <v>45</v>
      </c>
      <c r="J375" s="278" t="str">
        <f>IF(ISBLANK(INDEX('Policy Characteristics'!D:D,MATCH($C375,'Policy Characteristics'!$C:$C,0))),"",INDEX('Policy Characteristics'!D:D,MATCH($C375,'Policy Characteristics'!$C:$C,0)))</f>
        <v>Reduce Plant Downtime</v>
      </c>
      <c r="K375" s="277" t="str">
        <f>IF(ISBLANK(INDEX('Policy Characteristics'!E:E,MATCH($C375,'Policy Characteristics'!$C:$C,0))),"",INDEX('Policy Characteristics'!E:E,MATCH($C375,'Policy Characteristics'!$C:$C,0)))</f>
        <v>elec reduce plant downtime</v>
      </c>
      <c r="L375" s="285">
        <f>IF(ISBLANK(INDEX('Policy Characteristics'!F:F,MATCH($C375,'Policy Characteristics'!$C:$C,0))),"",INDEX('Policy Characteristics'!F:F,MATCH($C375,'Policy Characteristics'!$C:$C,0)))</f>
        <v>0</v>
      </c>
      <c r="M375" s="285">
        <f>IF(ISBLANK(INDEX('Policy Characteristics'!G:G,MATCH($C375,'Policy Characteristics'!$C:$C,0))),"",INDEX('Policy Characteristics'!G:G,MATCH($C375,'Policy Characteristics'!$C:$C,0)))</f>
        <v>0.6</v>
      </c>
      <c r="N375" s="285">
        <f>IF(ISBLANK(INDEX('Policy Characteristics'!H:H,MATCH($C375,'Policy Characteristics'!$C:$C,0))),"",INDEX('Policy Characteristics'!H:H,MATCH($C375,'Policy Characteristics'!$C:$C,0)))</f>
        <v>0.01</v>
      </c>
      <c r="O375" s="277" t="str">
        <f>IF(ISBLANK(INDEX('Policy Characteristics'!I:I,MATCH($C375,'Policy Characteristics'!$C:$C,0))),"",INDEX('Policy Characteristics'!I:I,MATCH($C375,'Policy Characteristics'!$C:$C,0)))</f>
        <v>% reduction in downtime</v>
      </c>
      <c r="P375" s="277" t="str">
        <f>IF(ISBLANK(INDEX('Policy Characteristics'!J:J,MATCH($C375,'Policy Characteristics'!$C:$C,0))),"",INDEX('Policy Characteristics'!J:J,MATCH($C375,'Policy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5" s="277" t="str">
        <f>IF(ISBLANK(INDEX('Policy Characteristics'!K:K,MATCH($C375,'Policy Characteristics'!$C:$C,0))),"",INDEX('Policy Characteristics'!K:K,MATCH($C375,'Policy Characteristics'!$C:$C,0)))</f>
        <v>electricity-sector-main.html#red-downtime</v>
      </c>
      <c r="R375" s="277" t="str">
        <f>IF(ISBLANK(INDEX('Policy Characteristics'!L:L,MATCH($C375,'Policy Characteristics'!$C:$C,0))),"",INDEX('Policy Characteristics'!L:L,MATCH($C375,'Policy Characteristics'!$C:$C,0)))</f>
        <v>reduce-downtime.html</v>
      </c>
    </row>
    <row r="376" spans="1:18" s="2" customFormat="1"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Reduce Plant Downtime</v>
      </c>
      <c r="C376" s="342" t="str">
        <f t="shared" si="22"/>
        <v>Percentage Reduction in Plant Downtime</v>
      </c>
      <c r="D376" s="6" t="s">
        <v>3610</v>
      </c>
      <c r="E376" s="47"/>
      <c r="F376" s="6" t="s">
        <v>3616</v>
      </c>
      <c r="G376" s="6"/>
      <c r="H376" s="49">
        <v>1784</v>
      </c>
      <c r="I376" s="349" t="s">
        <v>45</v>
      </c>
      <c r="J376" s="278" t="str">
        <f>IF(ISBLANK(INDEX('Policy Characteristics'!D:D,MATCH($C376,'Policy Characteristics'!$C:$C,0))),"",INDEX('Policy Characteristics'!D:D,MATCH($C376,'Policy Characteristics'!$C:$C,0)))</f>
        <v>Reduce Plant Downtime</v>
      </c>
      <c r="K376" s="277" t="str">
        <f>IF(ISBLANK(INDEX('Policy Characteristics'!E:E,MATCH($C376,'Policy Characteristics'!$C:$C,0))),"",INDEX('Policy Characteristics'!E:E,MATCH($C376,'Policy Characteristics'!$C:$C,0)))</f>
        <v>elec reduce plant downtime</v>
      </c>
      <c r="L376" s="285">
        <f>IF(ISBLANK(INDEX('Policy Characteristics'!F:F,MATCH($C376,'Policy Characteristics'!$C:$C,0))),"",INDEX('Policy Characteristics'!F:F,MATCH($C376,'Policy Characteristics'!$C:$C,0)))</f>
        <v>0</v>
      </c>
      <c r="M376" s="285">
        <f>IF(ISBLANK(INDEX('Policy Characteristics'!G:G,MATCH($C376,'Policy Characteristics'!$C:$C,0))),"",INDEX('Policy Characteristics'!G:G,MATCH($C376,'Policy Characteristics'!$C:$C,0)))</f>
        <v>0.6</v>
      </c>
      <c r="N376" s="285">
        <f>IF(ISBLANK(INDEX('Policy Characteristics'!H:H,MATCH($C376,'Policy Characteristics'!$C:$C,0))),"",INDEX('Policy Characteristics'!H:H,MATCH($C376,'Policy Characteristics'!$C:$C,0)))</f>
        <v>0.01</v>
      </c>
      <c r="O376" s="277" t="str">
        <f>IF(ISBLANK(INDEX('Policy Characteristics'!I:I,MATCH($C376,'Policy Characteristics'!$C:$C,0))),"",INDEX('Policy Characteristics'!I:I,MATCH($C376,'Policy Characteristics'!$C:$C,0)))</f>
        <v>% reduction in downtime</v>
      </c>
      <c r="P376" s="277" t="str">
        <f>IF(ISBLANK(INDEX('Policy Characteristics'!J:J,MATCH($C376,'Policy Characteristics'!$C:$C,0))),"",INDEX('Policy Characteristics'!J:J,MATCH($C376,'Policy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6" s="277" t="str">
        <f>IF(ISBLANK(INDEX('Policy Characteristics'!K:K,MATCH($C376,'Policy Characteristics'!$C:$C,0))),"",INDEX('Policy Characteristics'!K:K,MATCH($C376,'Policy Characteristics'!$C:$C,0)))</f>
        <v>electricity-sector-main.html#red-downtime</v>
      </c>
      <c r="R376" s="277" t="str">
        <f>IF(ISBLANK(INDEX('Policy Characteristics'!L:L,MATCH($C376,'Policy Characteristics'!$C:$C,0))),"",INDEX('Policy Characteristics'!L:L,MATCH($C376,'Policy Characteristics'!$C:$C,0)))</f>
        <v>reduce-downtime.html</v>
      </c>
    </row>
    <row r="377" spans="1:18" s="2" customFormat="1"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Reduce Plant Downtime</v>
      </c>
      <c r="C377" s="342" t="str">
        <f t="shared" si="22"/>
        <v>Percentage Reduction in Plant Downtime</v>
      </c>
      <c r="D377" s="6" t="s">
        <v>3611</v>
      </c>
      <c r="E377" s="47"/>
      <c r="F377" s="6" t="s">
        <v>3617</v>
      </c>
      <c r="G377" s="6"/>
      <c r="H377" s="49">
        <v>1785</v>
      </c>
      <c r="I377" s="349" t="s">
        <v>45</v>
      </c>
      <c r="J377" s="278" t="str">
        <f>IF(ISBLANK(INDEX('Policy Characteristics'!D:D,MATCH($C377,'Policy Characteristics'!$C:$C,0))),"",INDEX('Policy Characteristics'!D:D,MATCH($C377,'Policy Characteristics'!$C:$C,0)))</f>
        <v>Reduce Plant Downtime</v>
      </c>
      <c r="K377" s="277" t="str">
        <f>IF(ISBLANK(INDEX('Policy Characteristics'!E:E,MATCH($C377,'Policy Characteristics'!$C:$C,0))),"",INDEX('Policy Characteristics'!E:E,MATCH($C377,'Policy Characteristics'!$C:$C,0)))</f>
        <v>elec reduce plant downtime</v>
      </c>
      <c r="L377" s="285">
        <f>IF(ISBLANK(INDEX('Policy Characteristics'!F:F,MATCH($C377,'Policy Characteristics'!$C:$C,0))),"",INDEX('Policy Characteristics'!F:F,MATCH($C377,'Policy Characteristics'!$C:$C,0)))</f>
        <v>0</v>
      </c>
      <c r="M377" s="285">
        <f>IF(ISBLANK(INDEX('Policy Characteristics'!G:G,MATCH($C377,'Policy Characteristics'!$C:$C,0))),"",INDEX('Policy Characteristics'!G:G,MATCH($C377,'Policy Characteristics'!$C:$C,0)))</f>
        <v>0.6</v>
      </c>
      <c r="N377" s="285">
        <f>IF(ISBLANK(INDEX('Policy Characteristics'!H:H,MATCH($C377,'Policy Characteristics'!$C:$C,0))),"",INDEX('Policy Characteristics'!H:H,MATCH($C377,'Policy Characteristics'!$C:$C,0)))</f>
        <v>0.01</v>
      </c>
      <c r="O377" s="277" t="str">
        <f>IF(ISBLANK(INDEX('Policy Characteristics'!I:I,MATCH($C377,'Policy Characteristics'!$C:$C,0))),"",INDEX('Policy Characteristics'!I:I,MATCH($C377,'Policy Characteristics'!$C:$C,0)))</f>
        <v>% reduction in downtime</v>
      </c>
      <c r="P377" s="277" t="str">
        <f>IF(ISBLANK(INDEX('Policy Characteristics'!J:J,MATCH($C377,'Policy Characteristics'!$C:$C,0))),"",INDEX('Policy Characteristics'!J:J,MATCH($C377,'Policy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7" s="277" t="str">
        <f>IF(ISBLANK(INDEX('Policy Characteristics'!K:K,MATCH($C377,'Policy Characteristics'!$C:$C,0))),"",INDEX('Policy Characteristics'!K:K,MATCH($C377,'Policy Characteristics'!$C:$C,0)))</f>
        <v>electricity-sector-main.html#red-downtime</v>
      </c>
      <c r="R377" s="277" t="str">
        <f>IF(ISBLANK(INDEX('Policy Characteristics'!L:L,MATCH($C377,'Policy Characteristics'!$C:$C,0))),"",INDEX('Policy Characteristics'!L:L,MATCH($C377,'Policy Characteristics'!$C:$C,0)))</f>
        <v>reduce-downtime.html</v>
      </c>
    </row>
    <row r="378" spans="1:18" s="2" customFormat="1"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Reduce Plant Downtime</v>
      </c>
      <c r="C378" s="342" t="str">
        <f t="shared" si="22"/>
        <v>Percentage Reduction in Plant Downtime</v>
      </c>
      <c r="D378" s="6" t="s">
        <v>3612</v>
      </c>
      <c r="E378" s="47"/>
      <c r="F378" s="6" t="s">
        <v>3618</v>
      </c>
      <c r="G378" s="6"/>
      <c r="H378" s="49">
        <v>1786</v>
      </c>
      <c r="I378" s="349" t="s">
        <v>45</v>
      </c>
      <c r="J378" s="278" t="str">
        <f>IF(ISBLANK(INDEX('Policy Characteristics'!D:D,MATCH($C378,'Policy Characteristics'!$C:$C,0))),"",INDEX('Policy Characteristics'!D:D,MATCH($C378,'Policy Characteristics'!$C:$C,0)))</f>
        <v>Reduce Plant Downtime</v>
      </c>
      <c r="K378" s="277" t="str">
        <f>IF(ISBLANK(INDEX('Policy Characteristics'!E:E,MATCH($C378,'Policy Characteristics'!$C:$C,0))),"",INDEX('Policy Characteristics'!E:E,MATCH($C378,'Policy Characteristics'!$C:$C,0)))</f>
        <v>elec reduce plant downtime</v>
      </c>
      <c r="L378" s="285">
        <f>IF(ISBLANK(INDEX('Policy Characteristics'!F:F,MATCH($C378,'Policy Characteristics'!$C:$C,0))),"",INDEX('Policy Characteristics'!F:F,MATCH($C378,'Policy Characteristics'!$C:$C,0)))</f>
        <v>0</v>
      </c>
      <c r="M378" s="285">
        <f>IF(ISBLANK(INDEX('Policy Characteristics'!G:G,MATCH($C378,'Policy Characteristics'!$C:$C,0))),"",INDEX('Policy Characteristics'!G:G,MATCH($C378,'Policy Characteristics'!$C:$C,0)))</f>
        <v>0.6</v>
      </c>
      <c r="N378" s="285">
        <f>IF(ISBLANK(INDEX('Policy Characteristics'!H:H,MATCH($C378,'Policy Characteristics'!$C:$C,0))),"",INDEX('Policy Characteristics'!H:H,MATCH($C378,'Policy Characteristics'!$C:$C,0)))</f>
        <v>0.01</v>
      </c>
      <c r="O378" s="277" t="str">
        <f>IF(ISBLANK(INDEX('Policy Characteristics'!I:I,MATCH($C378,'Policy Characteristics'!$C:$C,0))),"",INDEX('Policy Characteristics'!I:I,MATCH($C378,'Policy Characteristics'!$C:$C,0)))</f>
        <v>% reduction in downtime</v>
      </c>
      <c r="P378" s="277" t="str">
        <f>IF(ISBLANK(INDEX('Policy Characteristics'!J:J,MATCH($C378,'Policy Characteristics'!$C:$C,0))),"",INDEX('Policy Characteristics'!J:J,MATCH($C378,'Policy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8" s="277" t="str">
        <f>IF(ISBLANK(INDEX('Policy Characteristics'!K:K,MATCH($C378,'Policy Characteristics'!$C:$C,0))),"",INDEX('Policy Characteristics'!K:K,MATCH($C378,'Policy Characteristics'!$C:$C,0)))</f>
        <v>electricity-sector-main.html#red-downtime</v>
      </c>
      <c r="R378" s="277" t="str">
        <f>IF(ISBLANK(INDEX('Policy Characteristics'!L:L,MATCH($C378,'Policy Characteristics'!$C:$C,0))),"",INDEX('Policy Characteristics'!L:L,MATCH($C378,'Policy Characteristics'!$C:$C,0)))</f>
        <v>reduce-downtime.html</v>
      </c>
    </row>
    <row r="379" spans="1:18" s="2" customFormat="1"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Reduce Plant Downtime</v>
      </c>
      <c r="C379" s="342" t="str">
        <f t="shared" si="22"/>
        <v>Percentage Reduction in Plant Downtime</v>
      </c>
      <c r="D379" s="6" t="s">
        <v>3613</v>
      </c>
      <c r="E379" s="47"/>
      <c r="F379" s="6" t="s">
        <v>3619</v>
      </c>
      <c r="G379" s="6"/>
      <c r="H379" s="49">
        <v>1787</v>
      </c>
      <c r="I379" s="349" t="s">
        <v>45</v>
      </c>
      <c r="J379" s="278" t="str">
        <f>IF(ISBLANK(INDEX('Policy Characteristics'!D:D,MATCH($C379,'Policy Characteristics'!$C:$C,0))),"",INDEX('Policy Characteristics'!D:D,MATCH($C379,'Policy Characteristics'!$C:$C,0)))</f>
        <v>Reduce Plant Downtime</v>
      </c>
      <c r="K379" s="277" t="str">
        <f>IF(ISBLANK(INDEX('Policy Characteristics'!E:E,MATCH($C379,'Policy Characteristics'!$C:$C,0))),"",INDEX('Policy Characteristics'!E:E,MATCH($C379,'Policy Characteristics'!$C:$C,0)))</f>
        <v>elec reduce plant downtime</v>
      </c>
      <c r="L379" s="285">
        <f>IF(ISBLANK(INDEX('Policy Characteristics'!F:F,MATCH($C379,'Policy Characteristics'!$C:$C,0))),"",INDEX('Policy Characteristics'!F:F,MATCH($C379,'Policy Characteristics'!$C:$C,0)))</f>
        <v>0</v>
      </c>
      <c r="M379" s="285">
        <f>IF(ISBLANK(INDEX('Policy Characteristics'!G:G,MATCH($C379,'Policy Characteristics'!$C:$C,0))),"",INDEX('Policy Characteristics'!G:G,MATCH($C379,'Policy Characteristics'!$C:$C,0)))</f>
        <v>0.6</v>
      </c>
      <c r="N379" s="285">
        <f>IF(ISBLANK(INDEX('Policy Characteristics'!H:H,MATCH($C379,'Policy Characteristics'!$C:$C,0))),"",INDEX('Policy Characteristics'!H:H,MATCH($C379,'Policy Characteristics'!$C:$C,0)))</f>
        <v>0.01</v>
      </c>
      <c r="O379" s="277" t="str">
        <f>IF(ISBLANK(INDEX('Policy Characteristics'!I:I,MATCH($C379,'Policy Characteristics'!$C:$C,0))),"",INDEX('Policy Characteristics'!I:I,MATCH($C379,'Policy Characteristics'!$C:$C,0)))</f>
        <v>% reduction in downtime</v>
      </c>
      <c r="P379" s="277" t="str">
        <f>IF(ISBLANK(INDEX('Policy Characteristics'!J:J,MATCH($C379,'Policy Characteristics'!$C:$C,0))),"",INDEX('Policy Characteristics'!J:J,MATCH($C379,'Policy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79" s="277" t="str">
        <f>IF(ISBLANK(INDEX('Policy Characteristics'!K:K,MATCH($C379,'Policy Characteristics'!$C:$C,0))),"",INDEX('Policy Characteristics'!K:K,MATCH($C379,'Policy Characteristics'!$C:$C,0)))</f>
        <v>electricity-sector-main.html#red-downtime</v>
      </c>
      <c r="R379" s="277" t="str">
        <f>IF(ISBLANK(INDEX('Policy Characteristics'!L:L,MATCH($C379,'Policy Characteristics'!$C:$C,0))),"",INDEX('Policy Characteristics'!L:L,MATCH($C379,'Policy Characteristics'!$C:$C,0)))</f>
        <v>reduce-downtime.html</v>
      </c>
    </row>
    <row r="380" spans="1:18" s="2" customFormat="1"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Reduce Plant Downtime</v>
      </c>
      <c r="C380" s="342" t="str">
        <f t="shared" si="22"/>
        <v>Percentage Reduction in Plant Downtime</v>
      </c>
      <c r="D380" s="6" t="s">
        <v>3614</v>
      </c>
      <c r="E380" s="47"/>
      <c r="F380" s="6" t="s">
        <v>2497</v>
      </c>
      <c r="G380" s="6"/>
      <c r="H380" s="49">
        <v>1788</v>
      </c>
      <c r="I380" s="349" t="s">
        <v>45</v>
      </c>
      <c r="J380" s="278" t="str">
        <f>IF(ISBLANK(INDEX('Policy Characteristics'!D:D,MATCH($C380,'Policy Characteristics'!$C:$C,0))),"",INDEX('Policy Characteristics'!D:D,MATCH($C380,'Policy Characteristics'!$C:$C,0)))</f>
        <v>Reduce Plant Downtime</v>
      </c>
      <c r="K380" s="277" t="str">
        <f>IF(ISBLANK(INDEX('Policy Characteristics'!E:E,MATCH($C380,'Policy Characteristics'!$C:$C,0))),"",INDEX('Policy Characteristics'!E:E,MATCH($C380,'Policy Characteristics'!$C:$C,0)))</f>
        <v>elec reduce plant downtime</v>
      </c>
      <c r="L380" s="285">
        <f>IF(ISBLANK(INDEX('Policy Characteristics'!F:F,MATCH($C380,'Policy Characteristics'!$C:$C,0))),"",INDEX('Policy Characteristics'!F:F,MATCH($C380,'Policy Characteristics'!$C:$C,0)))</f>
        <v>0</v>
      </c>
      <c r="M380" s="285">
        <f>IF(ISBLANK(INDEX('Policy Characteristics'!G:G,MATCH($C380,'Policy Characteristics'!$C:$C,0))),"",INDEX('Policy Characteristics'!G:G,MATCH($C380,'Policy Characteristics'!$C:$C,0)))</f>
        <v>0.6</v>
      </c>
      <c r="N380" s="285">
        <f>IF(ISBLANK(INDEX('Policy Characteristics'!H:H,MATCH($C380,'Policy Characteristics'!$C:$C,0))),"",INDEX('Policy Characteristics'!H:H,MATCH($C380,'Policy Characteristics'!$C:$C,0)))</f>
        <v>0.01</v>
      </c>
      <c r="O380" s="277" t="str">
        <f>IF(ISBLANK(INDEX('Policy Characteristics'!I:I,MATCH($C380,'Policy Characteristics'!$C:$C,0))),"",INDEX('Policy Characteristics'!I:I,MATCH($C380,'Policy Characteristics'!$C:$C,0)))</f>
        <v>% reduction in downtime</v>
      </c>
      <c r="P380" s="277" t="str">
        <f>IF(ISBLANK(INDEX('Policy Characteristics'!J:J,MATCH($C380,'Policy Characteristics'!$C:$C,0))),"",INDEX('Policy Characteristics'!J:J,MATCH($C380,'Policy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0" s="277" t="str">
        <f>IF(ISBLANK(INDEX('Policy Characteristics'!K:K,MATCH($C380,'Policy Characteristics'!$C:$C,0))),"",INDEX('Policy Characteristics'!K:K,MATCH($C380,'Policy Characteristics'!$C:$C,0)))</f>
        <v>electricity-sector-main.html#red-downtime</v>
      </c>
      <c r="R380" s="277" t="str">
        <f>IF(ISBLANK(INDEX('Policy Characteristics'!L:L,MATCH($C380,'Policy Characteristics'!$C:$C,0))),"",INDEX('Policy Characteristics'!L:L,MATCH($C380,'Policy Characteristics'!$C:$C,0)))</f>
        <v>reduce-downtime.html</v>
      </c>
    </row>
    <row r="381" spans="1:18" s="2" customFormat="1" x14ac:dyDescent="0.25">
      <c r="A381" s="277" t="str">
        <f>IF(ISBLANK(INDEX('[1]Policy Characteristics'!A:A,MATCH($C381,'[1]Policy Characteristics'!$C:$C,0))),"",INDEX('[1]Policy Characteristics'!A:A,MATCH($C381,'[1]Policy Characteristics'!$C:$C,0)))</f>
        <v>Electricity Supply</v>
      </c>
      <c r="B381" s="286" t="str">
        <f>IF(ISBLANK(INDEX('[1]Policy Characteristics'!B:B,MATCH($C381,'[1]Policy Characteristics'!$C:$C,0))),"",INDEX('[1]Policy Characteristics'!B:B,MATCH($C381,'[1]Policy Characteristics'!$C:$C,0)))</f>
        <v>Reduce Soft Costs</v>
      </c>
      <c r="C381" s="343" t="s">
        <v>2348</v>
      </c>
      <c r="D381" s="6" t="s">
        <v>463</v>
      </c>
      <c r="E381" s="6"/>
      <c r="F381" s="6" t="s">
        <v>466</v>
      </c>
      <c r="G381" s="6"/>
      <c r="H381" s="49">
        <v>194</v>
      </c>
      <c r="I381" s="349" t="s">
        <v>44</v>
      </c>
      <c r="J381" s="278" t="str">
        <f>IF(ISBLANK(INDEX('[1]Policy Characteristics'!D:D,MATCH($C381,'[1]Policy Characteristics'!$C:$C,0))),"",INDEX('[1]Policy Characteristics'!D:D,MATCH($C381,'[1]Policy Characteristics'!$C:$C,0)))</f>
        <v>Reduce Soft Costs</v>
      </c>
      <c r="K381" s="277" t="str">
        <f>IF(ISBLANK(INDEX('[1]Policy Characteristics'!E:E,MATCH($C381,'[1]Policy Characteristics'!$C:$C,0))),"",INDEX('[1]Policy Characteristics'!E:E,MATCH($C381,'[1]Policy Characteristics'!$C:$C,0)))</f>
        <v>elec reduce soft costs</v>
      </c>
      <c r="L381" s="285">
        <f>IF(ISBLANK(INDEX('[1]Policy Characteristics'!F:F,MATCH($C381,'[1]Policy Characteristics'!$C:$C,0))),"",INDEX('[1]Policy Characteristics'!F:F,MATCH($C381,'[1]Policy Characteristics'!$C:$C,0)))</f>
        <v>0</v>
      </c>
      <c r="M381" s="285">
        <f>IF(ISBLANK(INDEX('[1]Policy Characteristics'!G:G,MATCH($C381,'[1]Policy Characteristics'!$C:$C,0))),"",INDEX('[1]Policy Characteristics'!G:G,MATCH($C381,'[1]Policy Characteristics'!$C:$C,0)))</f>
        <v>0.9</v>
      </c>
      <c r="N381" s="285">
        <f>IF(ISBLANK(INDEX('[1]Policy Characteristics'!H:H,MATCH($C381,'[1]Policy Characteristics'!$C:$C,0))),"",INDEX('[1]Policy Characteristics'!H:H,MATCH($C381,'[1]Policy Characteristics'!$C:$C,0)))</f>
        <v>0.01</v>
      </c>
      <c r="O381" s="277" t="str">
        <f>IF(ISBLANK(INDEX('[1]Policy Characteristics'!I:I,MATCH($C381,'[1]Policy Characteristics'!$C:$C,0))),"",INDEX('[1]Policy Characteristics'!I:I,MATCH($C381,'[1]Policy Characteristics'!$C:$C,0)))</f>
        <v>% reduction in soft costs</v>
      </c>
      <c r="P381" s="277" t="str">
        <f>IF(ISBLANK(INDEX('[1]Policy Characteristics'!J:J,MATCH($C381,'[1]Policy Characteristics'!$C:$C,0))),"",INDEX('[1]Policy Characteristics'!J:J,MATCH($C381,'[1]Policy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1" s="277" t="str">
        <f>IF(ISBLANK(INDEX('[1]Policy Characteristics'!K:K,MATCH($C381,'[1]Policy Characteristics'!$C:$C,0))),"",INDEX('[1]Policy Characteristics'!K:K,MATCH($C381,'[1]Policy Characteristics'!$C:$C,0)))</f>
        <v>endogenous-learning.html#red-soft-costs</v>
      </c>
      <c r="R381" s="277" t="str">
        <f>IF(ISBLANK(INDEX('[1]Policy Characteristics'!L:L,MATCH($C381,'[1]Policy Characteristics'!$C:$C,0))),"",INDEX('[1]Policy Characteristics'!L:L,MATCH($C381,'[1]Policy Characteristics'!$C:$C,0)))</f>
        <v>reduce-soft-costs.html</v>
      </c>
    </row>
    <row r="382" spans="1:18" s="2" customFormat="1"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Reduce Soft Costs</v>
      </c>
      <c r="C382" s="342" t="str">
        <f t="shared" ref="C382:C383" si="23">C$381</f>
        <v>Percent Reduction in Soft Costs of Capacity Construction</v>
      </c>
      <c r="D382" s="6" t="s">
        <v>79</v>
      </c>
      <c r="E382" s="6"/>
      <c r="F382" s="6" t="s">
        <v>91</v>
      </c>
      <c r="G382" s="6"/>
      <c r="H382" s="49">
        <v>195</v>
      </c>
      <c r="I382" s="349" t="s">
        <v>44</v>
      </c>
      <c r="J382" s="278" t="str">
        <f>IF(ISBLANK(INDEX('Policy Characteristics'!D:D,MATCH($C382,'Policy Characteristics'!$C:$C,0))),"",INDEX('Policy Characteristics'!D:D,MATCH($C382,'Policy Characteristics'!$C:$C,0)))</f>
        <v>Reduce Soft Costs</v>
      </c>
      <c r="K382" s="277" t="str">
        <f>IF(ISBLANK(INDEX('Policy Characteristics'!E:E,MATCH($C382,'Policy Characteristics'!$C:$C,0))),"",INDEX('Policy Characteristics'!E:E,MATCH($C382,'Policy Characteristics'!$C:$C,0)))</f>
        <v>elec reduce soft costs</v>
      </c>
      <c r="L382" s="285">
        <f>IF(ISBLANK(INDEX('Policy Characteristics'!F:F,MATCH($C382,'Policy Characteristics'!$C:$C,0))),"",INDEX('Policy Characteristics'!F:F,MATCH($C382,'Policy Characteristics'!$C:$C,0)))</f>
        <v>0</v>
      </c>
      <c r="M382" s="285">
        <f>IF(ISBLANK(INDEX('Policy Characteristics'!G:G,MATCH($C382,'Policy Characteristics'!$C:$C,0))),"",INDEX('Policy Characteristics'!G:G,MATCH($C382,'Policy Characteristics'!$C:$C,0)))</f>
        <v>0.9</v>
      </c>
      <c r="N382" s="285">
        <f>IF(ISBLANK(INDEX('Policy Characteristics'!H:H,MATCH($C382,'Policy Characteristics'!$C:$C,0))),"",INDEX('Policy Characteristics'!H:H,MATCH($C382,'Policy Characteristics'!$C:$C,0)))</f>
        <v>0.01</v>
      </c>
      <c r="O382" s="277" t="str">
        <f>IF(ISBLANK(INDEX('Policy Characteristics'!I:I,MATCH($C382,'Policy Characteristics'!$C:$C,0))),"",INDEX('Policy Characteristics'!I:I,MATCH($C382,'Policy Characteristics'!$C:$C,0)))</f>
        <v>% reduction in soft costs</v>
      </c>
      <c r="P382" s="277" t="str">
        <f>IF(ISBLANK(INDEX('Policy Characteristics'!J:J,MATCH($C382,'Policy Characteristics'!$C:$C,0))),"",INDEX('Policy Characteristics'!J:J,MATCH($C382,'Policy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2" s="277" t="str">
        <f>IF(ISBLANK(INDEX('Policy Characteristics'!K:K,MATCH($C382,'Policy Characteristics'!$C:$C,0))),"",INDEX('Policy Characteristics'!K:K,MATCH($C382,'Policy Characteristics'!$C:$C,0)))</f>
        <v>endogenous-learning.html#red-soft-costs</v>
      </c>
      <c r="R382" s="277" t="str">
        <f>IF(ISBLANK(INDEX('Policy Characteristics'!L:L,MATCH($C382,'Policy Characteristics'!$C:$C,0))),"",INDEX('Policy Characteristics'!L:L,MATCH($C382,'Policy Characteristics'!$C:$C,0)))</f>
        <v>reduce-soft-costs.html</v>
      </c>
    </row>
    <row r="383" spans="1:18" s="2" customFormat="1"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Reduce Soft Costs</v>
      </c>
      <c r="C383" s="342" t="str">
        <f t="shared" si="23"/>
        <v>Percent Reduction in Soft Costs of Capacity Construction</v>
      </c>
      <c r="D383" s="6" t="s">
        <v>468</v>
      </c>
      <c r="E383" s="6"/>
      <c r="F383" s="6" t="s">
        <v>469</v>
      </c>
      <c r="G383" s="6"/>
      <c r="H383" s="49">
        <v>196</v>
      </c>
      <c r="I383" s="349" t="s">
        <v>44</v>
      </c>
      <c r="J383" s="278" t="str">
        <f>IF(ISBLANK(INDEX('Policy Characteristics'!D:D,MATCH($C383,'Policy Characteristics'!$C:$C,0))),"",INDEX('Policy Characteristics'!D:D,MATCH($C383,'Policy Characteristics'!$C:$C,0)))</f>
        <v>Reduce Soft Costs</v>
      </c>
      <c r="K383" s="277" t="str">
        <f>IF(ISBLANK(INDEX('Policy Characteristics'!E:E,MATCH($C383,'Policy Characteristics'!$C:$C,0))),"",INDEX('Policy Characteristics'!E:E,MATCH($C383,'Policy Characteristics'!$C:$C,0)))</f>
        <v>elec reduce soft costs</v>
      </c>
      <c r="L383" s="285">
        <f>IF(ISBLANK(INDEX('Policy Characteristics'!F:F,MATCH($C383,'Policy Characteristics'!$C:$C,0))),"",INDEX('Policy Characteristics'!F:F,MATCH($C383,'Policy Characteristics'!$C:$C,0)))</f>
        <v>0</v>
      </c>
      <c r="M383" s="285">
        <f>IF(ISBLANK(INDEX('Policy Characteristics'!G:G,MATCH($C383,'Policy Characteristics'!$C:$C,0))),"",INDEX('Policy Characteristics'!G:G,MATCH($C383,'Policy Characteristics'!$C:$C,0)))</f>
        <v>0.9</v>
      </c>
      <c r="N383" s="285">
        <f>IF(ISBLANK(INDEX('Policy Characteristics'!H:H,MATCH($C383,'Policy Characteristics'!$C:$C,0))),"",INDEX('Policy Characteristics'!H:H,MATCH($C383,'Policy Characteristics'!$C:$C,0)))</f>
        <v>0.01</v>
      </c>
      <c r="O383" s="277" t="str">
        <f>IF(ISBLANK(INDEX('Policy Characteristics'!I:I,MATCH($C383,'Policy Characteristics'!$C:$C,0))),"",INDEX('Policy Characteristics'!I:I,MATCH($C383,'Policy Characteristics'!$C:$C,0)))</f>
        <v>% reduction in soft costs</v>
      </c>
      <c r="P383" s="277" t="str">
        <f>IF(ISBLANK(INDEX('Policy Characteristics'!J:J,MATCH($C383,'Policy Characteristics'!$C:$C,0))),"",INDEX('Policy Characteristics'!J:J,MATCH($C383,'Policy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83" s="277" t="str">
        <f>IF(ISBLANK(INDEX('Policy Characteristics'!K:K,MATCH($C383,'Policy Characteristics'!$C:$C,0))),"",INDEX('Policy Characteristics'!K:K,MATCH($C383,'Policy Characteristics'!$C:$C,0)))</f>
        <v>endogenous-learning.html#red-soft-costs</v>
      </c>
      <c r="R383" s="277" t="str">
        <f>IF(ISBLANK(INDEX('Policy Characteristics'!L:L,MATCH($C383,'Policy Characteristics'!$C:$C,0))),"",INDEX('Policy Characteristics'!L:L,MATCH($C383,'Policy Characteristics'!$C:$C,0)))</f>
        <v>reduce-soft-costs.html</v>
      </c>
    </row>
    <row r="384" spans="1:18" s="2" customFormat="1"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Reduce Transmission &amp; Distribution Losses</v>
      </c>
      <c r="C384" s="341" t="s">
        <v>295</v>
      </c>
      <c r="D384" s="6"/>
      <c r="E384" s="6"/>
      <c r="F384" s="6"/>
      <c r="G384" s="6"/>
      <c r="H384" s="49">
        <v>145</v>
      </c>
      <c r="I384" s="349" t="s">
        <v>44</v>
      </c>
      <c r="J384" s="278" t="str">
        <f>IF(ISBLANK(INDEX('Policy Characteristics'!D:D,MATCH($C384,'Policy Characteristics'!$C:$C,0))),"",INDEX('Policy Characteristics'!D:D,MATCH($C384,'Policy Characteristics'!$C:$C,0)))</f>
        <v>Reduce T&amp;D Losses</v>
      </c>
      <c r="K384" s="277" t="str">
        <f>IF(ISBLANK(INDEX('Policy Characteristics'!E:E,MATCH($C384,'Policy Characteristics'!$C:$C,0))),"",INDEX('Policy Characteristics'!E:E,MATCH($C384,'Policy Characteristics'!$C:$C,0)))</f>
        <v>elec avoid TND loss</v>
      </c>
      <c r="L384" s="285">
        <f>IF(ISBLANK(INDEX('Policy Characteristics'!F:F,MATCH($C384,'Policy Characteristics'!$C:$C,0))),"",INDEX('Policy Characteristics'!F:F,MATCH($C384,'Policy Characteristics'!$C:$C,0)))</f>
        <v>0</v>
      </c>
      <c r="M384" s="285">
        <f>IF(ISBLANK(INDEX('Policy Characteristics'!G:G,MATCH($C384,'Policy Characteristics'!$C:$C,0))),"",INDEX('Policy Characteristics'!G:G,MATCH($C384,'Policy Characteristics'!$C:$C,0)))</f>
        <v>0.4</v>
      </c>
      <c r="N384" s="285">
        <f>IF(ISBLANK(INDEX('Policy Characteristics'!H:H,MATCH($C384,'Policy Characteristics'!$C:$C,0))),"",INDEX('Policy Characteristics'!H:H,MATCH($C384,'Policy Characteristics'!$C:$C,0)))</f>
        <v>0.01</v>
      </c>
      <c r="O384" s="277" t="str">
        <f>IF(ISBLANK(INDEX('Policy Characteristics'!I:I,MATCH($C384,'Policy Characteristics'!$C:$C,0))),"",INDEX('Policy Characteristics'!I:I,MATCH($C384,'Policy Characteristics'!$C:$C,0)))</f>
        <v>% of losses avoided</v>
      </c>
      <c r="P384" s="277" t="str">
        <f>IF(ISBLANK(INDEX('Policy Characteristics'!J:J,MATCH($C384,'Policy Characteristics'!$C:$C,0))),"",INDEX('Policy Characteristics'!J:J,MATCH($C384,'Policy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84" s="277" t="str">
        <f>IF(ISBLANK(INDEX('Policy Characteristics'!K:K,MATCH($C384,'Policy Characteristics'!$C:$C,0))),"",INDEX('Policy Characteristics'!K:K,MATCH($C384,'Policy Characteristics'!$C:$C,0)))</f>
        <v>electricity-sector-main.html#red-tnd-losses</v>
      </c>
      <c r="R384" s="277" t="str">
        <f>IF(ISBLANK(INDEX('Policy Characteristics'!L:L,MATCH($C384,'Policy Characteristics'!$C:$C,0))),"",INDEX('Policy Characteristics'!L:L,MATCH($C384,'Policy Characteristics'!$C:$C,0)))</f>
        <v>reduce-tnd-losses.html</v>
      </c>
    </row>
    <row r="385" spans="1:18" s="2" customFormat="1"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Capacity Construction</v>
      </c>
      <c r="C385" s="341" t="s">
        <v>2821</v>
      </c>
      <c r="D385" s="47" t="s">
        <v>462</v>
      </c>
      <c r="E385" s="47"/>
      <c r="F385" s="47" t="s">
        <v>461</v>
      </c>
      <c r="G385" s="6"/>
      <c r="H385" s="49">
        <v>691</v>
      </c>
      <c r="I385" s="349" t="s">
        <v>45</v>
      </c>
      <c r="J385" s="278" t="str">
        <f>IF(ISBLANK(INDEX('Policy Characteristics'!D:D,MATCH($C385,'Policy Characteristics'!$C:$C,0))),"",INDEX('Policy Characteristics'!D:D,MATCH($C385,'Policy Characteristics'!$C:$C,0)))</f>
        <v>Subsidy for Capacity Construction</v>
      </c>
      <c r="K385" s="277" t="str">
        <f>IF(ISBLANK(INDEX('Policy Characteristics'!E:E,MATCH($C385,'Policy Characteristics'!$C:$C,0))),"",INDEX('Policy Characteristics'!E:E,MATCH($C385,'Policy Characteristics'!$C:$C,0)))</f>
        <v>elec capacity construction subsidy</v>
      </c>
      <c r="L385" s="285">
        <f>IF(ISBLANK(INDEX('Policy Characteristics'!F:F,MATCH($C385,'Policy Characteristics'!$C:$C,0))),"",INDEX('Policy Characteristics'!F:F,MATCH($C385,'Policy Characteristics'!$C:$C,0)))</f>
        <v>0</v>
      </c>
      <c r="M385" s="285">
        <f>IF(ISBLANK(INDEX('Policy Characteristics'!G:G,MATCH($C385,'Policy Characteristics'!$C:$C,0))),"",INDEX('Policy Characteristics'!G:G,MATCH($C385,'Policy Characteristics'!$C:$C,0)))</f>
        <v>0.95</v>
      </c>
      <c r="N385" s="285">
        <f>IF(ISBLANK(INDEX('Policy Characteristics'!H:H,MATCH($C385,'Policy Characteristics'!$C:$C,0))),"",INDEX('Policy Characteristics'!H:H,MATCH($C385,'Policy Characteristics'!$C:$C,0)))</f>
        <v>0.01</v>
      </c>
      <c r="O385" s="277" t="str">
        <f>IF(ISBLANK(INDEX('Policy Characteristics'!I:I,MATCH($C385,'Policy Characteristics'!$C:$C,0))),"",INDEX('Policy Characteristics'!I:I,MATCH($C385,'Policy Characteristics'!$C:$C,0)))</f>
        <v>% of construction cost</v>
      </c>
      <c r="P385" s="277" t="str">
        <f>IF(ISBLANK(INDEX('Policy Characteristics'!J:J,MATCH($C385,'Policy Characteristics'!$C:$C,0))),"",INDEX('Policy Characteristics'!J:J,MATCH($C385,'Policy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
      </c>
    </row>
    <row r="386" spans="1:18" s="2" customFormat="1"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Capacity Construction</v>
      </c>
      <c r="C386" s="342" t="str">
        <f>C$385</f>
        <v>Perc Subsidy for Elec Capacity Construction</v>
      </c>
      <c r="D386" s="6" t="s">
        <v>3608</v>
      </c>
      <c r="E386" s="47"/>
      <c r="F386" s="6" t="s">
        <v>3537</v>
      </c>
      <c r="G386" s="6"/>
      <c r="H386" s="49">
        <v>692</v>
      </c>
      <c r="I386" s="349" t="s">
        <v>45</v>
      </c>
      <c r="J386" s="278" t="str">
        <f>IF(ISBLANK(INDEX('Policy Characteristics'!D:D,MATCH($C386,'Policy Characteristics'!$C:$C,0))),"",INDEX('Policy Characteristics'!D:D,MATCH($C386,'Policy Characteristics'!$C:$C,0)))</f>
        <v>Subsidy for Capacity Construction</v>
      </c>
      <c r="K386" s="277" t="str">
        <f>IF(ISBLANK(INDEX('Policy Characteristics'!E:E,MATCH($C386,'Policy Characteristics'!$C:$C,0))),"",INDEX('Policy Characteristics'!E:E,MATCH($C386,'Policy Characteristics'!$C:$C,0)))</f>
        <v>elec capacity construction subsidy</v>
      </c>
      <c r="L386" s="285">
        <f>IF(ISBLANK(INDEX('Policy Characteristics'!F:F,MATCH($C386,'Policy Characteristics'!$C:$C,0))),"",INDEX('Policy Characteristics'!F:F,MATCH($C386,'Policy Characteristics'!$C:$C,0)))</f>
        <v>0</v>
      </c>
      <c r="M386" s="285">
        <f>IF(ISBLANK(INDEX('Policy Characteristics'!G:G,MATCH($C386,'Policy Characteristics'!$C:$C,0))),"",INDEX('Policy Characteristics'!G:G,MATCH($C386,'Policy Characteristics'!$C:$C,0)))</f>
        <v>0.95</v>
      </c>
      <c r="N386" s="285">
        <f>IF(ISBLANK(INDEX('Policy Characteristics'!H:H,MATCH($C386,'Policy Characteristics'!$C:$C,0))),"",INDEX('Policy Characteristics'!H:H,MATCH($C386,'Policy Characteristics'!$C:$C,0)))</f>
        <v>0.01</v>
      </c>
      <c r="O386" s="277" t="str">
        <f>IF(ISBLANK(INDEX('Policy Characteristics'!I:I,MATCH($C386,'Policy Characteristics'!$C:$C,0))),"",INDEX('Policy Characteristics'!I:I,MATCH($C386,'Policy Characteristics'!$C:$C,0)))</f>
        <v>% of construction cost</v>
      </c>
      <c r="P386" s="277" t="str">
        <f>IF(ISBLANK(INDEX('Policy Characteristics'!J:J,MATCH($C386,'Policy Characteristics'!$C:$C,0))),"",INDEX('Policy Characteristics'!J:J,MATCH($C386,'Policy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
      </c>
    </row>
    <row r="387" spans="1:18" s="2" customFormat="1"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Capacity Construction</v>
      </c>
      <c r="C387" s="342" t="str">
        <f t="shared" ref="C387:C407" si="24">C$385</f>
        <v>Perc Subsidy for Elec Capacity Construction</v>
      </c>
      <c r="D387" s="6" t="s">
        <v>3609</v>
      </c>
      <c r="E387" s="47"/>
      <c r="F387" s="6" t="s">
        <v>3538</v>
      </c>
      <c r="G387" s="6"/>
      <c r="H387" s="49">
        <v>1789</v>
      </c>
      <c r="I387" s="349" t="s">
        <v>45</v>
      </c>
      <c r="J387" s="278" t="str">
        <f>IF(ISBLANK(INDEX('Policy Characteristics'!D:D,MATCH($C387,'Policy Characteristics'!$C:$C,0))),"",INDEX('Policy Characteristics'!D:D,MATCH($C387,'Policy Characteristics'!$C:$C,0)))</f>
        <v>Subsidy for Capacity Construction</v>
      </c>
      <c r="K387" s="277" t="str">
        <f>IF(ISBLANK(INDEX('Policy Characteristics'!E:E,MATCH($C387,'Policy Characteristics'!$C:$C,0))),"",INDEX('Policy Characteristics'!E:E,MATCH($C387,'Policy Characteristics'!$C:$C,0)))</f>
        <v>elec capacity construction subsidy</v>
      </c>
      <c r="L387" s="285">
        <f>IF(ISBLANK(INDEX('Policy Characteristics'!F:F,MATCH($C387,'Policy Characteristics'!$C:$C,0))),"",INDEX('Policy Characteristics'!F:F,MATCH($C387,'Policy Characteristics'!$C:$C,0)))</f>
        <v>0</v>
      </c>
      <c r="M387" s="285">
        <f>IF(ISBLANK(INDEX('Policy Characteristics'!G:G,MATCH($C387,'Policy Characteristics'!$C:$C,0))),"",INDEX('Policy Characteristics'!G:G,MATCH($C387,'Policy Characteristics'!$C:$C,0)))</f>
        <v>0.95</v>
      </c>
      <c r="N387" s="285">
        <f>IF(ISBLANK(INDEX('Policy Characteristics'!H:H,MATCH($C387,'Policy Characteristics'!$C:$C,0))),"",INDEX('Policy Characteristics'!H:H,MATCH($C387,'Policy Characteristics'!$C:$C,0)))</f>
        <v>0.01</v>
      </c>
      <c r="O387" s="277" t="str">
        <f>IF(ISBLANK(INDEX('Policy Characteristics'!I:I,MATCH($C387,'Policy Characteristics'!$C:$C,0))),"",INDEX('Policy Characteristics'!I:I,MATCH($C387,'Policy Characteristics'!$C:$C,0)))</f>
        <v>% of construction cost</v>
      </c>
      <c r="P387" s="277" t="str">
        <f>IF(ISBLANK(INDEX('Policy Characteristics'!J:J,MATCH($C387,'Policy Characteristics'!$C:$C,0))),"",INDEX('Policy Characteristics'!J:J,MATCH($C387,'Policy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
      </c>
    </row>
    <row r="388" spans="1:18" s="2" customFormat="1"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Capacity Construction</v>
      </c>
      <c r="C388" s="342" t="str">
        <f t="shared" si="24"/>
        <v>Perc Subsidy for Elec Capacity Construction</v>
      </c>
      <c r="D388" s="6" t="s">
        <v>77</v>
      </c>
      <c r="E388" s="47"/>
      <c r="F388" s="6" t="s">
        <v>3620</v>
      </c>
      <c r="G388" s="6"/>
      <c r="H388" s="49">
        <v>517</v>
      </c>
      <c r="I388" s="349" t="s">
        <v>44</v>
      </c>
      <c r="J388" s="278" t="str">
        <f>IF(ISBLANK(INDEX('Policy Characteristics'!D:D,MATCH($C388,'Policy Characteristics'!$C:$C,0))),"",INDEX('Policy Characteristics'!D:D,MATCH($C388,'Policy Characteristics'!$C:$C,0)))</f>
        <v>Subsidy for Capacity Construction</v>
      </c>
      <c r="K388" s="277" t="str">
        <f>IF(ISBLANK(INDEX('Policy Characteristics'!E:E,MATCH($C388,'Policy Characteristics'!$C:$C,0))),"",INDEX('Policy Characteristics'!E:E,MATCH($C388,'Policy Characteristics'!$C:$C,0)))</f>
        <v>elec capacity construction subsidy</v>
      </c>
      <c r="L388" s="285">
        <f>IF(ISBLANK(INDEX('Policy Characteristics'!F:F,MATCH($C388,'Policy Characteristics'!$C:$C,0))),"",INDEX('Policy Characteristics'!F:F,MATCH($C388,'Policy Characteristics'!$C:$C,0)))</f>
        <v>0</v>
      </c>
      <c r="M388" s="285">
        <f>IF(ISBLANK(INDEX('Policy Characteristics'!G:G,MATCH($C388,'Policy Characteristics'!$C:$C,0))),"",INDEX('Policy Characteristics'!G:G,MATCH($C388,'Policy Characteristics'!$C:$C,0)))</f>
        <v>0.95</v>
      </c>
      <c r="N388" s="285">
        <f>IF(ISBLANK(INDEX('Policy Characteristics'!H:H,MATCH($C388,'Policy Characteristics'!$C:$C,0))),"",INDEX('Policy Characteristics'!H:H,MATCH($C388,'Policy Characteristics'!$C:$C,0)))</f>
        <v>0.01</v>
      </c>
      <c r="O388" s="277" t="str">
        <f>IF(ISBLANK(INDEX('Policy Characteristics'!I:I,MATCH($C388,'Policy Characteristics'!$C:$C,0))),"",INDEX('Policy Characteristics'!I:I,MATCH($C388,'Policy Characteristics'!$C:$C,0)))</f>
        <v>% of construction cost</v>
      </c>
      <c r="P388" s="277" t="str">
        <f>IF(ISBLANK(INDEX('Policy Characteristics'!J:J,MATCH($C388,'Policy Characteristics'!$C:$C,0))),"",INDEX('Policy Characteristics'!J:J,MATCH($C388,'Policy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
      </c>
    </row>
    <row r="389" spans="1:18" s="2" customFormat="1" x14ac:dyDescent="0.25">
      <c r="A389" s="277" t="str">
        <f>IF(ISBLANK(INDEX('Policy Characteristics'!A:A,MATCH($C389,'Policy Characteristics'!$C:$C,0))),"",INDEX('Policy Characteristics'!A:A,MATCH($C389,'Policy Characteristics'!$C:$C,0)))</f>
        <v>Electricity Supply</v>
      </c>
      <c r="B389" s="286" t="str">
        <f>IF(ISBLANK(INDEX('Policy Characteristics'!B:B,MATCH($C389,'Policy Characteristics'!$C:$C,0))),"",INDEX('Policy Characteristics'!B:B,MATCH($C389,'Policy Characteristics'!$C:$C,0)))</f>
        <v>Subsidy for Capacity Construction</v>
      </c>
      <c r="C389" s="342" t="str">
        <f t="shared" si="24"/>
        <v>Perc Subsidy for Elec Capacity Construction</v>
      </c>
      <c r="D389" s="6" t="s">
        <v>78</v>
      </c>
      <c r="E389" s="47"/>
      <c r="F389" s="6" t="s">
        <v>90</v>
      </c>
      <c r="G389" s="6"/>
      <c r="H389" s="49">
        <v>693</v>
      </c>
      <c r="I389" s="349" t="s">
        <v>45</v>
      </c>
      <c r="J389" s="278" t="str">
        <f>IF(ISBLANK(INDEX('Policy Characteristics'!D:D,MATCH($C389,'Policy Characteristics'!$C:$C,0))),"",INDEX('Policy Characteristics'!D:D,MATCH($C389,'Policy Characteristics'!$C:$C,0)))</f>
        <v>Subsidy for Capacity Construction</v>
      </c>
      <c r="K389" s="277" t="str">
        <f>IF(ISBLANK(INDEX('Policy Characteristics'!E:E,MATCH($C389,'Policy Characteristics'!$C:$C,0))),"",INDEX('Policy Characteristics'!E:E,MATCH($C389,'Policy Characteristics'!$C:$C,0)))</f>
        <v>elec capacity construction subsidy</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0.95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construction cost</v>
      </c>
      <c r="P389" s="277" t="str">
        <f>IF(ISBLANK(INDEX('Policy Characteristics'!J:J,MATCH($C389,'Policy Characteristics'!$C:$C,0))),"",INDEX('Policy Characteristics'!J:J,MATCH($C389,'Policy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89" s="277" t="str">
        <f>IF(ISBLANK(INDEX('Policy Characteristics'!K:K,MATCH($C389,'Policy Characteristics'!$C:$C,0))),"",INDEX('Policy Characteristics'!K:K,MATCH($C389,'Policy Characteristics'!$C:$C,0)))</f>
        <v>electricity-sector-main.html#subsidies</v>
      </c>
      <c r="R389" s="277" t="str">
        <f>IF(ISBLANK(INDEX('Policy Characteristics'!L:L,MATCH($C389,'Policy Characteristics'!$C:$C,0))),"",INDEX('Policy Characteristics'!L:L,MATCH($C389,'Policy Characteristics'!$C:$C,0)))</f>
        <v/>
      </c>
    </row>
    <row r="390" spans="1:18" s="2" customFormat="1" x14ac:dyDescent="0.25">
      <c r="A390" s="277" t="str">
        <f>IF(ISBLANK(INDEX('Policy Characteristics'!A:A,MATCH($C390,'Policy Characteristics'!$C:$C,0))),"",INDEX('Policy Characteristics'!A:A,MATCH($C390,'Policy Characteristics'!$C:$C,0)))</f>
        <v>Electricity Supply</v>
      </c>
      <c r="B390" s="286" t="str">
        <f>IF(ISBLANK(INDEX('Policy Characteristics'!B:B,MATCH($C390,'Policy Characteristics'!$C:$C,0))),"",INDEX('Policy Characteristics'!B:B,MATCH($C390,'Policy Characteristics'!$C:$C,0)))</f>
        <v>Subsidy for Capacity Construction</v>
      </c>
      <c r="C390" s="342" t="str">
        <f t="shared" si="24"/>
        <v>Perc Subsidy for Elec Capacity Construction</v>
      </c>
      <c r="D390" s="6" t="s">
        <v>463</v>
      </c>
      <c r="E390" s="47"/>
      <c r="F390" s="6" t="s">
        <v>466</v>
      </c>
      <c r="G390" s="6"/>
      <c r="H390" s="49">
        <v>518</v>
      </c>
      <c r="I390" s="349" t="s">
        <v>44</v>
      </c>
      <c r="J390" s="278" t="str">
        <f>IF(ISBLANK(INDEX('Policy Characteristics'!D:D,MATCH($C390,'Policy Characteristics'!$C:$C,0))),"",INDEX('Policy Characteristics'!D:D,MATCH($C390,'Policy Characteristics'!$C:$C,0)))</f>
        <v>Subsidy for Capacity Construction</v>
      </c>
      <c r="K390" s="277" t="str">
        <f>IF(ISBLANK(INDEX('Policy Characteristics'!E:E,MATCH($C390,'Policy Characteristics'!$C:$C,0))),"",INDEX('Policy Characteristics'!E:E,MATCH($C390,'Policy Characteristics'!$C:$C,0)))</f>
        <v>elec capacity construction subsidy</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0.95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construction cost</v>
      </c>
      <c r="P390" s="277" t="str">
        <f>IF(ISBLANK(INDEX('Policy Characteristics'!J:J,MATCH($C390,'Policy Characteristics'!$C:$C,0))),"",INDEX('Policy Characteristics'!J:J,MATCH($C390,'Policy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0" s="277" t="str">
        <f>IF(ISBLANK(INDEX('Policy Characteristics'!K:K,MATCH($C390,'Policy Characteristics'!$C:$C,0))),"",INDEX('Policy Characteristics'!K:K,MATCH($C390,'Policy Characteristics'!$C:$C,0)))</f>
        <v>electricity-sector-main.html#subsidies</v>
      </c>
      <c r="R390" s="277" t="str">
        <f>IF(ISBLANK(INDEX('Policy Characteristics'!L:L,MATCH($C390,'Policy Characteristics'!$C:$C,0))),"",INDEX('Policy Characteristics'!L:L,MATCH($C390,'Policy Characteristics'!$C:$C,0)))</f>
        <v/>
      </c>
    </row>
    <row r="391" spans="1:18" s="2" customFormat="1" x14ac:dyDescent="0.25">
      <c r="A391" s="277" t="str">
        <f>IF(ISBLANK(INDEX('Policy Characteristics'!A:A,MATCH($C391,'Policy Characteristics'!$C:$C,0))),"",INDEX('Policy Characteristics'!A:A,MATCH($C391,'Policy Characteristics'!$C:$C,0)))</f>
        <v>Electricity Supply</v>
      </c>
      <c r="B391" s="286" t="str">
        <f>IF(ISBLANK(INDEX('Policy Characteristics'!B:B,MATCH($C391,'Policy Characteristics'!$C:$C,0))),"",INDEX('Policy Characteristics'!B:B,MATCH($C391,'Policy Characteristics'!$C:$C,0)))</f>
        <v>Subsidy for Capacity Construction</v>
      </c>
      <c r="C391" s="342" t="str">
        <f t="shared" si="24"/>
        <v>Perc Subsidy for Elec Capacity Construction</v>
      </c>
      <c r="D391" s="6" t="s">
        <v>79</v>
      </c>
      <c r="E391" s="47"/>
      <c r="F391" s="6" t="s">
        <v>91</v>
      </c>
      <c r="G391" s="6"/>
      <c r="H391" s="49">
        <v>519</v>
      </c>
      <c r="I391" s="349" t="s">
        <v>44</v>
      </c>
      <c r="J391" s="278" t="str">
        <f>IF(ISBLANK(INDEX('Policy Characteristics'!D:D,MATCH($C391,'Policy Characteristics'!$C:$C,0))),"",INDEX('Policy Characteristics'!D:D,MATCH($C391,'Policy Characteristics'!$C:$C,0)))</f>
        <v>Subsidy for Capacity Construction</v>
      </c>
      <c r="K391" s="277" t="str">
        <f>IF(ISBLANK(INDEX('Policy Characteristics'!E:E,MATCH($C391,'Policy Characteristics'!$C:$C,0))),"",INDEX('Policy Characteristics'!E:E,MATCH($C391,'Policy Characteristics'!$C:$C,0)))</f>
        <v>elec capacity construction subsidy</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0.95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construction cost</v>
      </c>
      <c r="P391" s="277" t="str">
        <f>IF(ISBLANK(INDEX('Policy Characteristics'!J:J,MATCH($C391,'Policy Characteristics'!$C:$C,0))),"",INDEX('Policy Characteristics'!J:J,MATCH($C391,'Policy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1" s="277" t="str">
        <f>IF(ISBLANK(INDEX('Policy Characteristics'!K:K,MATCH($C391,'Policy Characteristics'!$C:$C,0))),"",INDEX('Policy Characteristics'!K:K,MATCH($C391,'Policy Characteristics'!$C:$C,0)))</f>
        <v>electricity-sector-main.html#subsidies</v>
      </c>
      <c r="R391" s="277" t="str">
        <f>IF(ISBLANK(INDEX('Policy Characteristics'!L:L,MATCH($C391,'Policy Characteristics'!$C:$C,0))),"",INDEX('Policy Characteristics'!L:L,MATCH($C391,'Policy Characteristics'!$C:$C,0)))</f>
        <v/>
      </c>
    </row>
    <row r="392" spans="1:18" s="2" customFormat="1" x14ac:dyDescent="0.25">
      <c r="A392" s="277" t="str">
        <f>IF(ISBLANK(INDEX('Policy Characteristics'!A:A,MATCH($C392,'Policy Characteristics'!$C:$C,0))),"",INDEX('Policy Characteristics'!A:A,MATCH($C392,'Policy Characteristics'!$C:$C,0)))</f>
        <v>Electricity Supply</v>
      </c>
      <c r="B392" s="286" t="str">
        <f>IF(ISBLANK(INDEX('Policy Characteristics'!B:B,MATCH($C392,'Policy Characteristics'!$C:$C,0))),"",INDEX('Policy Characteristics'!B:B,MATCH($C392,'Policy Characteristics'!$C:$C,0)))</f>
        <v>Subsidy for Capacity Construction</v>
      </c>
      <c r="C392" s="342" t="str">
        <f t="shared" si="24"/>
        <v>Perc Subsidy for Elec Capacity Construction</v>
      </c>
      <c r="D392" s="6" t="s">
        <v>80</v>
      </c>
      <c r="E392" s="47"/>
      <c r="F392" s="6" t="s">
        <v>92</v>
      </c>
      <c r="G392" s="6"/>
      <c r="H392" s="49">
        <v>520</v>
      </c>
      <c r="I392" s="349" t="s">
        <v>44</v>
      </c>
      <c r="J392" s="278" t="str">
        <f>IF(ISBLANK(INDEX('Policy Characteristics'!D:D,MATCH($C392,'Policy Characteristics'!$C:$C,0))),"",INDEX('Policy Characteristics'!D:D,MATCH($C392,'Policy Characteristics'!$C:$C,0)))</f>
        <v>Subsidy for Capacity Construction</v>
      </c>
      <c r="K392" s="277" t="str">
        <f>IF(ISBLANK(INDEX('Policy Characteristics'!E:E,MATCH($C392,'Policy Characteristics'!$C:$C,0))),"",INDEX('Policy Characteristics'!E:E,MATCH($C392,'Policy Characteristics'!$C:$C,0)))</f>
        <v>elec capacity construction subsidy</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0.95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construction cost</v>
      </c>
      <c r="P392" s="277" t="str">
        <f>IF(ISBLANK(INDEX('Policy Characteristics'!J:J,MATCH($C392,'Policy Characteristics'!$C:$C,0))),"",INDEX('Policy Characteristics'!J:J,MATCH($C392,'Policy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2" s="277" t="str">
        <f>IF(ISBLANK(INDEX('Policy Characteristics'!K:K,MATCH($C392,'Policy Characteristics'!$C:$C,0))),"",INDEX('Policy Characteristics'!K:K,MATCH($C392,'Policy Characteristics'!$C:$C,0)))</f>
        <v>electricity-sector-main.html#subsidies</v>
      </c>
      <c r="R392" s="277" t="str">
        <f>IF(ISBLANK(INDEX('Policy Characteristics'!L:L,MATCH($C392,'Policy Characteristics'!$C:$C,0))),"",INDEX('Policy Characteristics'!L:L,MATCH($C392,'Policy Characteristics'!$C:$C,0)))</f>
        <v/>
      </c>
    </row>
    <row r="393" spans="1:18" s="2" customFormat="1" x14ac:dyDescent="0.25">
      <c r="A393" s="277" t="str">
        <f>IF(ISBLANK(INDEX('Policy Characteristics'!A:A,MATCH($C393,'Policy Characteristics'!$C:$C,0))),"",INDEX('Policy Characteristics'!A:A,MATCH($C393,'Policy Characteristics'!$C:$C,0)))</f>
        <v>Electricity Supply</v>
      </c>
      <c r="B393" s="286" t="str">
        <f>IF(ISBLANK(INDEX('Policy Characteristics'!B:B,MATCH($C393,'Policy Characteristics'!$C:$C,0))),"",INDEX('Policy Characteristics'!B:B,MATCH($C393,'Policy Characteristics'!$C:$C,0)))</f>
        <v>Subsidy for Capacity Construction</v>
      </c>
      <c r="C393" s="342" t="str">
        <f t="shared" si="24"/>
        <v>Perc Subsidy for Elec Capacity Construction</v>
      </c>
      <c r="D393" s="6" t="s">
        <v>81</v>
      </c>
      <c r="E393" s="47"/>
      <c r="F393" s="6" t="s">
        <v>93</v>
      </c>
      <c r="G393" s="6"/>
      <c r="H393" s="49">
        <v>521</v>
      </c>
      <c r="I393" s="349" t="s">
        <v>44</v>
      </c>
      <c r="J393" s="278" t="str">
        <f>IF(ISBLANK(INDEX('Policy Characteristics'!D:D,MATCH($C393,'Policy Characteristics'!$C:$C,0))),"",INDEX('Policy Characteristics'!D:D,MATCH($C393,'Policy Characteristics'!$C:$C,0)))</f>
        <v>Subsidy for Capacity Construction</v>
      </c>
      <c r="K393" s="277" t="str">
        <f>IF(ISBLANK(INDEX('Policy Characteristics'!E:E,MATCH($C393,'Policy Characteristics'!$C:$C,0))),"",INDEX('Policy Characteristics'!E:E,MATCH($C393,'Policy Characteristics'!$C:$C,0)))</f>
        <v>elec capacity construction subsidy</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0.95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construction cost</v>
      </c>
      <c r="P393" s="277" t="str">
        <f>IF(ISBLANK(INDEX('Policy Characteristics'!J:J,MATCH($C393,'Policy Characteristics'!$C:$C,0))),"",INDEX('Policy Characteristics'!J:J,MATCH($C393,'Policy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3" s="277" t="str">
        <f>IF(ISBLANK(INDEX('Policy Characteristics'!K:K,MATCH($C393,'Policy Characteristics'!$C:$C,0))),"",INDEX('Policy Characteristics'!K:K,MATCH($C393,'Policy Characteristics'!$C:$C,0)))</f>
        <v>electricity-sector-main.html#subsidies</v>
      </c>
      <c r="R393" s="277" t="str">
        <f>IF(ISBLANK(INDEX('Policy Characteristics'!L:L,MATCH($C393,'Policy Characteristics'!$C:$C,0))),"",INDEX('Policy Characteristics'!L:L,MATCH($C393,'Policy Characteristics'!$C:$C,0)))</f>
        <v/>
      </c>
    </row>
    <row r="394" spans="1:18" s="2" customFormat="1" x14ac:dyDescent="0.25">
      <c r="A394" s="277" t="str">
        <f>IF(ISBLANK(INDEX('Policy Characteristics'!A:A,MATCH($C394,'Policy Characteristics'!$C:$C,0))),"",INDEX('Policy Characteristics'!A:A,MATCH($C394,'Policy Characteristics'!$C:$C,0)))</f>
        <v>Electricity Supply</v>
      </c>
      <c r="B394" s="286" t="str">
        <f>IF(ISBLANK(INDEX('Policy Characteristics'!B:B,MATCH($C394,'Policy Characteristics'!$C:$C,0))),"",INDEX('Policy Characteristics'!B:B,MATCH($C394,'Policy Characteristics'!$C:$C,0)))</f>
        <v>Subsidy for Capacity Construction</v>
      </c>
      <c r="C394" s="342" t="str">
        <f t="shared" si="24"/>
        <v>Perc Subsidy for Elec Capacity Construction</v>
      </c>
      <c r="D394" s="6" t="s">
        <v>2450</v>
      </c>
      <c r="E394" s="47"/>
      <c r="F394" s="6" t="s">
        <v>451</v>
      </c>
      <c r="G394" s="6"/>
      <c r="H394" s="49">
        <v>1598</v>
      </c>
      <c r="I394" s="349" t="s">
        <v>44</v>
      </c>
      <c r="J394" s="278" t="str">
        <f>IF(ISBLANK(INDEX('Policy Characteristics'!D:D,MATCH($C394,'Policy Characteristics'!$C:$C,0))),"",INDEX('Policy Characteristics'!D:D,MATCH($C394,'Policy Characteristics'!$C:$C,0)))</f>
        <v>Subsidy for Capacity Construction</v>
      </c>
      <c r="K394" s="277" t="str">
        <f>IF(ISBLANK(INDEX('Policy Characteristics'!E:E,MATCH($C394,'Policy Characteristics'!$C:$C,0))),"",INDEX('Policy Characteristics'!E:E,MATCH($C394,'Policy Characteristics'!$C:$C,0)))</f>
        <v>elec capacity construction subsidy</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0.95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construction cost</v>
      </c>
      <c r="P394" s="277" t="str">
        <f>IF(ISBLANK(INDEX('Policy Characteristics'!J:J,MATCH($C394,'Policy Characteristics'!$C:$C,0))),"",INDEX('Policy Characteristics'!J:J,MATCH($C394,'Policy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4" s="277" t="str">
        <f>IF(ISBLANK(INDEX('Policy Characteristics'!K:K,MATCH($C394,'Policy Characteristics'!$C:$C,0))),"",INDEX('Policy Characteristics'!K:K,MATCH($C394,'Policy Characteristics'!$C:$C,0)))</f>
        <v>electricity-sector-main.html#subsidies</v>
      </c>
      <c r="R394" s="277" t="str">
        <f>IF(ISBLANK(INDEX('Policy Characteristics'!L:L,MATCH($C394,'Policy Characteristics'!$C:$C,0))),"",INDEX('Policy Characteristics'!L:L,MATCH($C394,'Policy Characteristics'!$C:$C,0)))</f>
        <v/>
      </c>
    </row>
    <row r="395" spans="1:18" s="2" customFormat="1" x14ac:dyDescent="0.25">
      <c r="A395" s="277" t="str">
        <f>IF(ISBLANK(INDEX('Policy Characteristics'!A:A,MATCH($C395,'Policy Characteristics'!$C:$C,0))),"",INDEX('Policy Characteristics'!A:A,MATCH($C395,'Policy Characteristics'!$C:$C,0)))</f>
        <v>Electricity Supply</v>
      </c>
      <c r="B395" s="286" t="str">
        <f>IF(ISBLANK(INDEX('Policy Characteristics'!B:B,MATCH($C395,'Policy Characteristics'!$C:$C,0))),"",INDEX('Policy Characteristics'!B:B,MATCH($C395,'Policy Characteristics'!$C:$C,0)))</f>
        <v>Subsidy for Capacity Construction</v>
      </c>
      <c r="C395" s="342" t="str">
        <f t="shared" si="24"/>
        <v>Perc Subsidy for Elec Capacity Construction</v>
      </c>
      <c r="D395" s="6" t="s">
        <v>322</v>
      </c>
      <c r="E395" s="47"/>
      <c r="F395" s="6" t="s">
        <v>324</v>
      </c>
      <c r="G395" s="6"/>
      <c r="H395" s="49">
        <v>1599</v>
      </c>
      <c r="I395" s="349" t="s">
        <v>45</v>
      </c>
      <c r="J395" s="278" t="str">
        <f>IF(ISBLANK(INDEX('Policy Characteristics'!D:D,MATCH($C395,'Policy Characteristics'!$C:$C,0))),"",INDEX('Policy Characteristics'!D:D,MATCH($C395,'Policy Characteristics'!$C:$C,0)))</f>
        <v>Subsidy for Capacity Construction</v>
      </c>
      <c r="K395" s="277" t="str">
        <f>IF(ISBLANK(INDEX('Policy Characteristics'!E:E,MATCH($C395,'Policy Characteristics'!$C:$C,0))),"",INDEX('Policy Characteristics'!E:E,MATCH($C395,'Policy Characteristics'!$C:$C,0)))</f>
        <v>elec capacity construction subsidy</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0.95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construction cost</v>
      </c>
      <c r="P395" s="277" t="str">
        <f>IF(ISBLANK(INDEX('Policy Characteristics'!J:J,MATCH($C395,'Policy Characteristics'!$C:$C,0))),"",INDEX('Policy Characteristics'!J:J,MATCH($C395,'Policy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5" s="277" t="str">
        <f>IF(ISBLANK(INDEX('Policy Characteristics'!K:K,MATCH($C395,'Policy Characteristics'!$C:$C,0))),"",INDEX('Policy Characteristics'!K:K,MATCH($C395,'Policy Characteristics'!$C:$C,0)))</f>
        <v>electricity-sector-main.html#subsidies</v>
      </c>
      <c r="R395" s="277" t="str">
        <f>IF(ISBLANK(INDEX('Policy Characteristics'!L:L,MATCH($C395,'Policy Characteristics'!$C:$C,0))),"",INDEX('Policy Characteristics'!L:L,MATCH($C395,'Policy Characteristics'!$C:$C,0)))</f>
        <v/>
      </c>
    </row>
    <row r="396" spans="1:18" s="2" customFormat="1" x14ac:dyDescent="0.25">
      <c r="A396" s="277" t="str">
        <f>IF(ISBLANK(INDEX('Policy Characteristics'!A:A,MATCH($C396,'Policy Characteristics'!$C:$C,0))),"",INDEX('Policy Characteristics'!A:A,MATCH($C396,'Policy Characteristics'!$C:$C,0)))</f>
        <v>Electricity Supply</v>
      </c>
      <c r="B396" s="286" t="str">
        <f>IF(ISBLANK(INDEX('Policy Characteristics'!B:B,MATCH($C396,'Policy Characteristics'!$C:$C,0))),"",INDEX('Policy Characteristics'!B:B,MATCH($C396,'Policy Characteristics'!$C:$C,0)))</f>
        <v>Subsidy for Capacity Construction</v>
      </c>
      <c r="C396" s="342" t="str">
        <f t="shared" si="24"/>
        <v>Perc Subsidy for Elec Capacity Construction</v>
      </c>
      <c r="D396" s="6" t="s">
        <v>323</v>
      </c>
      <c r="E396" s="47"/>
      <c r="F396" s="6" t="s">
        <v>325</v>
      </c>
      <c r="G396" s="6"/>
      <c r="H396" s="49">
        <v>1600</v>
      </c>
      <c r="I396" s="349" t="s">
        <v>45</v>
      </c>
      <c r="J396" s="278" t="str">
        <f>IF(ISBLANK(INDEX('Policy Characteristics'!D:D,MATCH($C396,'Policy Characteristics'!$C:$C,0))),"",INDEX('Policy Characteristics'!D:D,MATCH($C396,'Policy Characteristics'!$C:$C,0)))</f>
        <v>Subsidy for Capacity Construction</v>
      </c>
      <c r="K396" s="277" t="str">
        <f>IF(ISBLANK(INDEX('Policy Characteristics'!E:E,MATCH($C396,'Policy Characteristics'!$C:$C,0))),"",INDEX('Policy Characteristics'!E:E,MATCH($C396,'Policy Characteristics'!$C:$C,0)))</f>
        <v>elec capacity construction subsidy</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0.95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construction cost</v>
      </c>
      <c r="P396" s="277" t="str">
        <f>IF(ISBLANK(INDEX('Policy Characteristics'!J:J,MATCH($C396,'Policy Characteristics'!$C:$C,0))),"",INDEX('Policy Characteristics'!J:J,MATCH($C396,'Policy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6" s="277" t="str">
        <f>IF(ISBLANK(INDEX('Policy Characteristics'!K:K,MATCH($C396,'Policy Characteristics'!$C:$C,0))),"",INDEX('Policy Characteristics'!K:K,MATCH($C396,'Policy Characteristics'!$C:$C,0)))</f>
        <v>electricity-sector-main.html#subsidies</v>
      </c>
      <c r="R396" s="277" t="str">
        <f>IF(ISBLANK(INDEX('Policy Characteristics'!L:L,MATCH($C396,'Policy Characteristics'!$C:$C,0))),"",INDEX('Policy Characteristics'!L:L,MATCH($C396,'Policy Characteristics'!$C:$C,0)))</f>
        <v/>
      </c>
    </row>
    <row r="397" spans="1:18" s="2" customFormat="1" x14ac:dyDescent="0.25">
      <c r="A397" s="277" t="str">
        <f>IF(ISBLANK(INDEX('Policy Characteristics'!A:A,MATCH($C397,'Policy Characteristics'!$C:$C,0))),"",INDEX('Policy Characteristics'!A:A,MATCH($C397,'Policy Characteristics'!$C:$C,0)))</f>
        <v>Electricity Supply</v>
      </c>
      <c r="B397" s="286" t="str">
        <f>IF(ISBLANK(INDEX('Policy Characteristics'!B:B,MATCH($C397,'Policy Characteristics'!$C:$C,0))),"",INDEX('Policy Characteristics'!B:B,MATCH($C397,'Policy Characteristics'!$C:$C,0)))</f>
        <v>Subsidy for Capacity Construction</v>
      </c>
      <c r="C397" s="342" t="str">
        <f t="shared" si="24"/>
        <v>Perc Subsidy for Elec Capacity Construction</v>
      </c>
      <c r="D397" s="6" t="s">
        <v>459</v>
      </c>
      <c r="E397" s="47"/>
      <c r="F397" s="6" t="s">
        <v>458</v>
      </c>
      <c r="G397" s="6"/>
      <c r="H397" s="49">
        <v>694</v>
      </c>
      <c r="I397" s="349" t="s">
        <v>45</v>
      </c>
      <c r="J397" s="278" t="str">
        <f>IF(ISBLANK(INDEX('Policy Characteristics'!D:D,MATCH($C397,'Policy Characteristics'!$C:$C,0))),"",INDEX('Policy Characteristics'!D:D,MATCH($C397,'Policy Characteristics'!$C:$C,0)))</f>
        <v>Subsidy for Capacity Construction</v>
      </c>
      <c r="K397" s="277" t="str">
        <f>IF(ISBLANK(INDEX('Policy Characteristics'!E:E,MATCH($C397,'Policy Characteristics'!$C:$C,0))),"",INDEX('Policy Characteristics'!E:E,MATCH($C397,'Policy Characteristics'!$C:$C,0)))</f>
        <v>elec capacity construction subsidy</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0.95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construction cost</v>
      </c>
      <c r="P397" s="277" t="str">
        <f>IF(ISBLANK(INDEX('Policy Characteristics'!J:J,MATCH($C397,'Policy Characteristics'!$C:$C,0))),"",INDEX('Policy Characteristics'!J:J,MATCH($C397,'Policy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7" s="277" t="str">
        <f>IF(ISBLANK(INDEX('Policy Characteristics'!K:K,MATCH($C397,'Policy Characteristics'!$C:$C,0))),"",INDEX('Policy Characteristics'!K:K,MATCH($C397,'Policy Characteristics'!$C:$C,0)))</f>
        <v>electricity-sector-main.html#subsidies</v>
      </c>
      <c r="R397" s="277" t="str">
        <f>IF(ISBLANK(INDEX('Policy Characteristics'!L:L,MATCH($C397,'Policy Characteristics'!$C:$C,0))),"",INDEX('Policy Characteristics'!L:L,MATCH($C397,'Policy Characteristics'!$C:$C,0)))</f>
        <v/>
      </c>
    </row>
    <row r="398" spans="1:18" s="2" customFormat="1" x14ac:dyDescent="0.25">
      <c r="A398" s="277" t="str">
        <f>IF(ISBLANK(INDEX('Policy Characteristics'!A:A,MATCH($C398,'Policy Characteristics'!$C:$C,0))),"",INDEX('Policy Characteristics'!A:A,MATCH($C398,'Policy Characteristics'!$C:$C,0)))</f>
        <v>Electricity Supply</v>
      </c>
      <c r="B398" s="286" t="str">
        <f>IF(ISBLANK(INDEX('Policy Characteristics'!B:B,MATCH($C398,'Policy Characteristics'!$C:$C,0))),"",INDEX('Policy Characteristics'!B:B,MATCH($C398,'Policy Characteristics'!$C:$C,0)))</f>
        <v>Subsidy for Capacity Construction</v>
      </c>
      <c r="C398" s="342" t="str">
        <f t="shared" si="24"/>
        <v>Perc Subsidy for Elec Capacity Construction</v>
      </c>
      <c r="D398" s="6" t="s">
        <v>468</v>
      </c>
      <c r="E398" s="47"/>
      <c r="F398" s="6" t="s">
        <v>469</v>
      </c>
      <c r="H398" s="49">
        <v>522</v>
      </c>
      <c r="I398" s="349" t="s">
        <v>44</v>
      </c>
      <c r="J398" s="278" t="str">
        <f>IF(ISBLANK(INDEX('Policy Characteristics'!D:D,MATCH($C398,'Policy Characteristics'!$C:$C,0))),"",INDEX('Policy Characteristics'!D:D,MATCH($C398,'Policy Characteristics'!$C:$C,0)))</f>
        <v>Subsidy for Capacity Construction</v>
      </c>
      <c r="K398" s="277" t="str">
        <f>IF(ISBLANK(INDEX('Policy Characteristics'!E:E,MATCH($C398,'Policy Characteristics'!$C:$C,0))),"",INDEX('Policy Characteristics'!E:E,MATCH($C398,'Policy Characteristics'!$C:$C,0)))</f>
        <v>elec capacity construction subsidy</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0.95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construction cost</v>
      </c>
      <c r="P398" s="277" t="str">
        <f>IF(ISBLANK(INDEX('Policy Characteristics'!J:J,MATCH($C398,'Policy Characteristics'!$C:$C,0))),"",INDEX('Policy Characteristics'!J:J,MATCH($C398,'Policy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8" s="277" t="str">
        <f>IF(ISBLANK(INDEX('Policy Characteristics'!K:K,MATCH($C398,'Policy Characteristics'!$C:$C,0))),"",INDEX('Policy Characteristics'!K:K,MATCH($C398,'Policy Characteristics'!$C:$C,0)))</f>
        <v>electricity-sector-main.html#subsidies</v>
      </c>
      <c r="R398" s="277" t="str">
        <f>IF(ISBLANK(INDEX('Policy Characteristics'!L:L,MATCH($C398,'Policy Characteristics'!$C:$C,0))),"",INDEX('Policy Characteristics'!L:L,MATCH($C398,'Policy Characteristics'!$C:$C,0)))</f>
        <v/>
      </c>
    </row>
    <row r="399" spans="1:18" s="2" customFormat="1" x14ac:dyDescent="0.25">
      <c r="A399" s="277" t="str">
        <f>IF(ISBLANK(INDEX('Policy Characteristics'!A:A,MATCH($C399,'Policy Characteristics'!$C:$C,0))),"",INDEX('Policy Characteristics'!A:A,MATCH($C399,'Policy Characteristics'!$C:$C,0)))</f>
        <v>Electricity Supply</v>
      </c>
      <c r="B399" s="286" t="str">
        <f>IF(ISBLANK(INDEX('Policy Characteristics'!B:B,MATCH($C399,'Policy Characteristics'!$C:$C,0))),"",INDEX('Policy Characteristics'!B:B,MATCH($C399,'Policy Characteristics'!$C:$C,0)))</f>
        <v>Subsidy for Capacity Construction</v>
      </c>
      <c r="C399" s="342" t="str">
        <f t="shared" si="24"/>
        <v>Perc Subsidy for Elec Capacity Construction</v>
      </c>
      <c r="D399" s="6" t="s">
        <v>2781</v>
      </c>
      <c r="E399" s="47"/>
      <c r="F399" s="6" t="s">
        <v>2494</v>
      </c>
      <c r="G399" s="6"/>
      <c r="H399" s="49">
        <v>695</v>
      </c>
      <c r="I399" s="349" t="s">
        <v>45</v>
      </c>
      <c r="J399" s="278" t="str">
        <f>IF(ISBLANK(INDEX('Policy Characteristics'!D:D,MATCH($C399,'Policy Characteristics'!$C:$C,0))),"",INDEX('Policy Characteristics'!D:D,MATCH($C399,'Policy Characteristics'!$C:$C,0)))</f>
        <v>Subsidy for Capacity Construction</v>
      </c>
      <c r="K399" s="277" t="str">
        <f>IF(ISBLANK(INDEX('Policy Characteristics'!E:E,MATCH($C399,'Policy Characteristics'!$C:$C,0))),"",INDEX('Policy Characteristics'!E:E,MATCH($C399,'Policy Characteristics'!$C:$C,0)))</f>
        <v>elec capacity construction subsidy</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0.95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construction cost</v>
      </c>
      <c r="P399" s="277" t="str">
        <f>IF(ISBLANK(INDEX('Policy Characteristics'!J:J,MATCH($C399,'Policy Characteristics'!$C:$C,0))),"",INDEX('Policy Characteristics'!J:J,MATCH($C399,'Policy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99" s="277" t="str">
        <f>IF(ISBLANK(INDEX('Policy Characteristics'!K:K,MATCH($C399,'Policy Characteristics'!$C:$C,0))),"",INDEX('Policy Characteristics'!K:K,MATCH($C399,'Policy Characteristics'!$C:$C,0)))</f>
        <v>electricity-sector-main.html#subsidies</v>
      </c>
      <c r="R399" s="277" t="str">
        <f>IF(ISBLANK(INDEX('Policy Characteristics'!L:L,MATCH($C399,'Policy Characteristics'!$C:$C,0))),"",INDEX('Policy Characteristics'!L:L,MATCH($C399,'Policy Characteristics'!$C:$C,0)))</f>
        <v/>
      </c>
    </row>
    <row r="400" spans="1:18" s="2" customFormat="1" x14ac:dyDescent="0.25">
      <c r="A400" s="277" t="str">
        <f>IF(ISBLANK(INDEX('Policy Characteristics'!A:A,MATCH($C400,'Policy Characteristics'!$C:$C,0))),"",INDEX('Policy Characteristics'!A:A,MATCH($C400,'Policy Characteristics'!$C:$C,0)))</f>
        <v>Electricity Supply</v>
      </c>
      <c r="B400" s="286" t="str">
        <f>IF(ISBLANK(INDEX('Policy Characteristics'!B:B,MATCH($C400,'Policy Characteristics'!$C:$C,0))),"",INDEX('Policy Characteristics'!B:B,MATCH($C400,'Policy Characteristics'!$C:$C,0)))</f>
        <v>Subsidy for Capacity Construction</v>
      </c>
      <c r="C400" s="342" t="str">
        <f t="shared" si="24"/>
        <v>Perc Subsidy for Elec Capacity Construction</v>
      </c>
      <c r="D400" s="6" t="s">
        <v>2782</v>
      </c>
      <c r="E400" s="47"/>
      <c r="F400" s="6" t="s">
        <v>2619</v>
      </c>
      <c r="G400" s="6"/>
      <c r="H400" s="49">
        <v>696</v>
      </c>
      <c r="I400" s="349" t="s">
        <v>45</v>
      </c>
      <c r="J400" s="278" t="str">
        <f>IF(ISBLANK(INDEX('Policy Characteristics'!D:D,MATCH($C400,'Policy Characteristics'!$C:$C,0))),"",INDEX('Policy Characteristics'!D:D,MATCH($C400,'Policy Characteristics'!$C:$C,0)))</f>
        <v>Subsidy for Capacity Construction</v>
      </c>
      <c r="K400" s="277" t="str">
        <f>IF(ISBLANK(INDEX('Policy Characteristics'!E:E,MATCH($C400,'Policy Characteristics'!$C:$C,0))),"",INDEX('Policy Characteristics'!E:E,MATCH($C400,'Policy Characteristics'!$C:$C,0)))</f>
        <v>elec capacity construction subsidy</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0.95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construction cost</v>
      </c>
      <c r="P400" s="277" t="str">
        <f>IF(ISBLANK(INDEX('Policy Characteristics'!J:J,MATCH($C400,'Policy Characteristics'!$C:$C,0))),"",INDEX('Policy Characteristics'!J:J,MATCH($C400,'Policy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0" s="277" t="str">
        <f>IF(ISBLANK(INDEX('Policy Characteristics'!K:K,MATCH($C400,'Policy Characteristics'!$C:$C,0))),"",INDEX('Policy Characteristics'!K:K,MATCH($C400,'Policy Characteristics'!$C:$C,0)))</f>
        <v>electricity-sector-main.html#subsidies</v>
      </c>
      <c r="R400" s="277" t="str">
        <f>IF(ISBLANK(INDEX('Policy Characteristics'!L:L,MATCH($C400,'Policy Characteristics'!$C:$C,0))),"",INDEX('Policy Characteristics'!L:L,MATCH($C400,'Policy Characteristics'!$C:$C,0)))</f>
        <v/>
      </c>
    </row>
    <row r="401" spans="1:19" s="2" customFormat="1" x14ac:dyDescent="0.25">
      <c r="A401" s="277" t="str">
        <f>IF(ISBLANK(INDEX('Policy Characteristics'!A:A,MATCH($C401,'Policy Characteristics'!$C:$C,0))),"",INDEX('Policy Characteristics'!A:A,MATCH($C401,'Policy Characteristics'!$C:$C,0)))</f>
        <v>Electricity Supply</v>
      </c>
      <c r="B401" s="286" t="str">
        <f>IF(ISBLANK(INDEX('Policy Characteristics'!B:B,MATCH($C401,'Policy Characteristics'!$C:$C,0))),"",INDEX('Policy Characteristics'!B:B,MATCH($C401,'Policy Characteristics'!$C:$C,0)))</f>
        <v>Subsidy for Capacity Construction</v>
      </c>
      <c r="C401" s="342" t="str">
        <f t="shared" si="24"/>
        <v>Perc Subsidy for Elec Capacity Construction</v>
      </c>
      <c r="D401" s="6" t="s">
        <v>2783</v>
      </c>
      <c r="E401" s="47"/>
      <c r="F401" s="6" t="s">
        <v>2496</v>
      </c>
      <c r="G401" s="6"/>
      <c r="H401" s="49">
        <v>697</v>
      </c>
      <c r="I401" s="349" t="s">
        <v>45</v>
      </c>
      <c r="J401" s="278" t="str">
        <f>IF(ISBLANK(INDEX('Policy Characteristics'!D:D,MATCH($C401,'Policy Characteristics'!$C:$C,0))),"",INDEX('Policy Characteristics'!D:D,MATCH($C401,'Policy Characteristics'!$C:$C,0)))</f>
        <v>Subsidy for Capacity Construction</v>
      </c>
      <c r="K401" s="277" t="str">
        <f>IF(ISBLANK(INDEX('Policy Characteristics'!E:E,MATCH($C401,'Policy Characteristics'!$C:$C,0))),"",INDEX('Policy Characteristics'!E:E,MATCH($C401,'Policy Characteristics'!$C:$C,0)))</f>
        <v>elec capacity construction subsidy</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0.95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construction cost</v>
      </c>
      <c r="P401" s="277" t="str">
        <f>IF(ISBLANK(INDEX('Policy Characteristics'!J:J,MATCH($C401,'Policy Characteristics'!$C:$C,0))),"",INDEX('Policy Characteristics'!J:J,MATCH($C401,'Policy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1" s="277" t="str">
        <f>IF(ISBLANK(INDEX('Policy Characteristics'!K:K,MATCH($C401,'Policy Characteristics'!$C:$C,0))),"",INDEX('Policy Characteristics'!K:K,MATCH($C401,'Policy Characteristics'!$C:$C,0)))</f>
        <v>electricity-sector-main.html#subsidies</v>
      </c>
      <c r="R401" s="277" t="str">
        <f>IF(ISBLANK(INDEX('Policy Characteristics'!L:L,MATCH($C401,'Policy Characteristics'!$C:$C,0))),"",INDEX('Policy Characteristics'!L:L,MATCH($C401,'Policy Characteristics'!$C:$C,0)))</f>
        <v/>
      </c>
    </row>
    <row r="402" spans="1:19" s="2" customFormat="1" x14ac:dyDescent="0.25">
      <c r="A402" s="277" t="str">
        <f>IF(ISBLANK(INDEX('Policy Characteristics'!A:A,MATCH($C402,'Policy Characteristics'!$C:$C,0))),"",INDEX('Policy Characteristics'!A:A,MATCH($C402,'Policy Characteristics'!$C:$C,0)))</f>
        <v>Electricity Supply</v>
      </c>
      <c r="B402" s="286" t="str">
        <f>IF(ISBLANK(INDEX('Policy Characteristics'!B:B,MATCH($C402,'Policy Characteristics'!$C:$C,0))),"",INDEX('Policy Characteristics'!B:B,MATCH($C402,'Policy Characteristics'!$C:$C,0)))</f>
        <v>Subsidy for Capacity Construction</v>
      </c>
      <c r="C402" s="342" t="str">
        <f t="shared" si="24"/>
        <v>Perc Subsidy for Elec Capacity Construction</v>
      </c>
      <c r="D402" s="6" t="s">
        <v>3607</v>
      </c>
      <c r="E402" s="47"/>
      <c r="F402" s="6" t="s">
        <v>3615</v>
      </c>
      <c r="G402" s="6"/>
      <c r="H402" s="49">
        <v>1790</v>
      </c>
      <c r="I402" s="349" t="s">
        <v>44</v>
      </c>
      <c r="J402" s="278" t="str">
        <f>IF(ISBLANK(INDEX('Policy Characteristics'!D:D,MATCH($C402,'Policy Characteristics'!$C:$C,0))),"",INDEX('Policy Characteristics'!D:D,MATCH($C402,'Policy Characteristics'!$C:$C,0)))</f>
        <v>Subsidy for Capacity Construction</v>
      </c>
      <c r="K402" s="277" t="str">
        <f>IF(ISBLANK(INDEX('Policy Characteristics'!E:E,MATCH($C402,'Policy Characteristics'!$C:$C,0))),"",INDEX('Policy Characteristics'!E:E,MATCH($C402,'Policy Characteristics'!$C:$C,0)))</f>
        <v>elec capacity construction subsidy</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0.95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construction cost</v>
      </c>
      <c r="P402" s="277" t="str">
        <f>IF(ISBLANK(INDEX('Policy Characteristics'!J:J,MATCH($C402,'Policy Characteristics'!$C:$C,0))),"",INDEX('Policy Characteristics'!J:J,MATCH($C402,'Policy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2" s="277" t="str">
        <f>IF(ISBLANK(INDEX('Policy Characteristics'!K:K,MATCH($C402,'Policy Characteristics'!$C:$C,0))),"",INDEX('Policy Characteristics'!K:K,MATCH($C402,'Policy Characteristics'!$C:$C,0)))</f>
        <v>electricity-sector-main.html#subsidies</v>
      </c>
      <c r="R402" s="277" t="str">
        <f>IF(ISBLANK(INDEX('Policy Characteristics'!L:L,MATCH($C402,'Policy Characteristics'!$C:$C,0))),"",INDEX('Policy Characteristics'!L:L,MATCH($C402,'Policy Characteristics'!$C:$C,0)))</f>
        <v/>
      </c>
    </row>
    <row r="403" spans="1:19" s="2" customFormat="1" x14ac:dyDescent="0.25">
      <c r="A403" s="277" t="str">
        <f>IF(ISBLANK(INDEX('Policy Characteristics'!A:A,MATCH($C403,'Policy Characteristics'!$C:$C,0))),"",INDEX('Policy Characteristics'!A:A,MATCH($C403,'Policy Characteristics'!$C:$C,0)))</f>
        <v>Electricity Supply</v>
      </c>
      <c r="B403" s="286" t="str">
        <f>IF(ISBLANK(INDEX('Policy Characteristics'!B:B,MATCH($C403,'Policy Characteristics'!$C:$C,0))),"",INDEX('Policy Characteristics'!B:B,MATCH($C403,'Policy Characteristics'!$C:$C,0)))</f>
        <v>Subsidy for Capacity Construction</v>
      </c>
      <c r="C403" s="342" t="str">
        <f t="shared" si="24"/>
        <v>Perc Subsidy for Elec Capacity Construction</v>
      </c>
      <c r="D403" s="6" t="s">
        <v>3610</v>
      </c>
      <c r="E403" s="47"/>
      <c r="F403" s="6" t="s">
        <v>3616</v>
      </c>
      <c r="G403" s="6"/>
      <c r="H403" s="49">
        <v>1791</v>
      </c>
      <c r="I403" s="349" t="s">
        <v>44</v>
      </c>
      <c r="J403" s="278" t="str">
        <f>IF(ISBLANK(INDEX('Policy Characteristics'!D:D,MATCH($C403,'Policy Characteristics'!$C:$C,0))),"",INDEX('Policy Characteristics'!D:D,MATCH($C403,'Policy Characteristics'!$C:$C,0)))</f>
        <v>Subsidy for Capacity Construction</v>
      </c>
      <c r="K403" s="277" t="str">
        <f>IF(ISBLANK(INDEX('Policy Characteristics'!E:E,MATCH($C403,'Policy Characteristics'!$C:$C,0))),"",INDEX('Policy Characteristics'!E:E,MATCH($C403,'Policy Characteristics'!$C:$C,0)))</f>
        <v>elec capacity construction subsidy</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0.95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construction cost</v>
      </c>
      <c r="P403" s="277" t="str">
        <f>IF(ISBLANK(INDEX('Policy Characteristics'!J:J,MATCH($C403,'Policy Characteristics'!$C:$C,0))),"",INDEX('Policy Characteristics'!J:J,MATCH($C403,'Policy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3" s="277" t="str">
        <f>IF(ISBLANK(INDEX('Policy Characteristics'!K:K,MATCH($C403,'Policy Characteristics'!$C:$C,0))),"",INDEX('Policy Characteristics'!K:K,MATCH($C403,'Policy Characteristics'!$C:$C,0)))</f>
        <v>electricity-sector-main.html#subsidies</v>
      </c>
      <c r="R403" s="277" t="str">
        <f>IF(ISBLANK(INDEX('Policy Characteristics'!L:L,MATCH($C403,'Policy Characteristics'!$C:$C,0))),"",INDEX('Policy Characteristics'!L:L,MATCH($C403,'Policy Characteristics'!$C:$C,0)))</f>
        <v/>
      </c>
    </row>
    <row r="404" spans="1:19" s="2" customFormat="1" x14ac:dyDescent="0.25">
      <c r="A404" s="277" t="str">
        <f>IF(ISBLANK(INDEX('Policy Characteristics'!A:A,MATCH($C404,'Policy Characteristics'!$C:$C,0))),"",INDEX('Policy Characteristics'!A:A,MATCH($C404,'Policy Characteristics'!$C:$C,0)))</f>
        <v>Electricity Supply</v>
      </c>
      <c r="B404" s="286" t="str">
        <f>IF(ISBLANK(INDEX('Policy Characteristics'!B:B,MATCH($C404,'Policy Characteristics'!$C:$C,0))),"",INDEX('Policy Characteristics'!B:B,MATCH($C404,'Policy Characteristics'!$C:$C,0)))</f>
        <v>Subsidy for Capacity Construction</v>
      </c>
      <c r="C404" s="342" t="str">
        <f t="shared" si="24"/>
        <v>Perc Subsidy for Elec Capacity Construction</v>
      </c>
      <c r="D404" s="6" t="s">
        <v>3611</v>
      </c>
      <c r="E404" s="47"/>
      <c r="F404" s="6" t="s">
        <v>3617</v>
      </c>
      <c r="G404" s="6"/>
      <c r="H404" s="49">
        <v>1792</v>
      </c>
      <c r="I404" s="349" t="s">
        <v>44</v>
      </c>
      <c r="J404" s="278" t="str">
        <f>IF(ISBLANK(INDEX('Policy Characteristics'!D:D,MATCH($C404,'Policy Characteristics'!$C:$C,0))),"",INDEX('Policy Characteristics'!D:D,MATCH($C404,'Policy Characteristics'!$C:$C,0)))</f>
        <v>Subsidy for Capacity Construction</v>
      </c>
      <c r="K404" s="277" t="str">
        <f>IF(ISBLANK(INDEX('Policy Characteristics'!E:E,MATCH($C404,'Policy Characteristics'!$C:$C,0))),"",INDEX('Policy Characteristics'!E:E,MATCH($C404,'Policy Characteristics'!$C:$C,0)))</f>
        <v>elec capacity construction subsidy</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0.95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construction cost</v>
      </c>
      <c r="P404" s="277" t="str">
        <f>IF(ISBLANK(INDEX('Policy Characteristics'!J:J,MATCH($C404,'Policy Characteristics'!$C:$C,0))),"",INDEX('Policy Characteristics'!J:J,MATCH($C404,'Policy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4" s="277" t="str">
        <f>IF(ISBLANK(INDEX('Policy Characteristics'!K:K,MATCH($C404,'Policy Characteristics'!$C:$C,0))),"",INDEX('Policy Characteristics'!K:K,MATCH($C404,'Policy Characteristics'!$C:$C,0)))</f>
        <v>electricity-sector-main.html#subsidies</v>
      </c>
      <c r="R404" s="277" t="str">
        <f>IF(ISBLANK(INDEX('Policy Characteristics'!L:L,MATCH($C404,'Policy Characteristics'!$C:$C,0))),"",INDEX('Policy Characteristics'!L:L,MATCH($C404,'Policy Characteristics'!$C:$C,0)))</f>
        <v/>
      </c>
    </row>
    <row r="405" spans="1:19" s="2" customFormat="1" x14ac:dyDescent="0.25">
      <c r="A405" s="277" t="str">
        <f>IF(ISBLANK(INDEX('Policy Characteristics'!A:A,MATCH($C405,'Policy Characteristics'!$C:$C,0))),"",INDEX('Policy Characteristics'!A:A,MATCH($C405,'Policy Characteristics'!$C:$C,0)))</f>
        <v>Electricity Supply</v>
      </c>
      <c r="B405" s="286" t="str">
        <f>IF(ISBLANK(INDEX('Policy Characteristics'!B:B,MATCH($C405,'Policy Characteristics'!$C:$C,0))),"",INDEX('Policy Characteristics'!B:B,MATCH($C405,'Policy Characteristics'!$C:$C,0)))</f>
        <v>Subsidy for Capacity Construction</v>
      </c>
      <c r="C405" s="342" t="str">
        <f t="shared" si="24"/>
        <v>Perc Subsidy for Elec Capacity Construction</v>
      </c>
      <c r="D405" s="6" t="s">
        <v>3612</v>
      </c>
      <c r="E405" s="47"/>
      <c r="F405" s="6" t="s">
        <v>3618</v>
      </c>
      <c r="G405" s="6"/>
      <c r="H405" s="49">
        <v>1793</v>
      </c>
      <c r="I405" s="349" t="s">
        <v>44</v>
      </c>
      <c r="J405" s="278" t="str">
        <f>IF(ISBLANK(INDEX('Policy Characteristics'!D:D,MATCH($C405,'Policy Characteristics'!$C:$C,0))),"",INDEX('Policy Characteristics'!D:D,MATCH($C405,'Policy Characteristics'!$C:$C,0)))</f>
        <v>Subsidy for Capacity Construction</v>
      </c>
      <c r="K405" s="277" t="str">
        <f>IF(ISBLANK(INDEX('Policy Characteristics'!E:E,MATCH($C405,'Policy Characteristics'!$C:$C,0))),"",INDEX('Policy Characteristics'!E:E,MATCH($C405,'Policy Characteristics'!$C:$C,0)))</f>
        <v>elec capacity construction subsidy</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0.95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construction cost</v>
      </c>
      <c r="P405" s="277" t="str">
        <f>IF(ISBLANK(INDEX('Policy Characteristics'!J:J,MATCH($C405,'Policy Characteristics'!$C:$C,0))),"",INDEX('Policy Characteristics'!J:J,MATCH($C405,'Policy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5" s="277" t="str">
        <f>IF(ISBLANK(INDEX('Policy Characteristics'!K:K,MATCH($C405,'Policy Characteristics'!$C:$C,0))),"",INDEX('Policy Characteristics'!K:K,MATCH($C405,'Policy Characteristics'!$C:$C,0)))</f>
        <v>electricity-sector-main.html#subsidies</v>
      </c>
      <c r="R405" s="277" t="str">
        <f>IF(ISBLANK(INDEX('Policy Characteristics'!L:L,MATCH($C405,'Policy Characteristics'!$C:$C,0))),"",INDEX('Policy Characteristics'!L:L,MATCH($C405,'Policy Characteristics'!$C:$C,0)))</f>
        <v/>
      </c>
    </row>
    <row r="406" spans="1:19" s="2" customFormat="1" x14ac:dyDescent="0.25">
      <c r="A406" s="277" t="str">
        <f>IF(ISBLANK(INDEX('Policy Characteristics'!A:A,MATCH($C406,'Policy Characteristics'!$C:$C,0))),"",INDEX('Policy Characteristics'!A:A,MATCH($C406,'Policy Characteristics'!$C:$C,0)))</f>
        <v>Electricity Supply</v>
      </c>
      <c r="B406" s="286" t="str">
        <f>IF(ISBLANK(INDEX('Policy Characteristics'!B:B,MATCH($C406,'Policy Characteristics'!$C:$C,0))),"",INDEX('Policy Characteristics'!B:B,MATCH($C406,'Policy Characteristics'!$C:$C,0)))</f>
        <v>Subsidy for Capacity Construction</v>
      </c>
      <c r="C406" s="342" t="str">
        <f t="shared" si="24"/>
        <v>Perc Subsidy for Elec Capacity Construction</v>
      </c>
      <c r="D406" s="6" t="s">
        <v>3613</v>
      </c>
      <c r="E406" s="47"/>
      <c r="F406" s="6" t="s">
        <v>3619</v>
      </c>
      <c r="G406" s="6"/>
      <c r="H406" s="49">
        <v>1794</v>
      </c>
      <c r="I406" s="349" t="s">
        <v>44</v>
      </c>
      <c r="J406" s="278" t="str">
        <f>IF(ISBLANK(INDEX('Policy Characteristics'!D:D,MATCH($C406,'Policy Characteristics'!$C:$C,0))),"",INDEX('Policy Characteristics'!D:D,MATCH($C406,'Policy Characteristics'!$C:$C,0)))</f>
        <v>Subsidy for Capacity Construction</v>
      </c>
      <c r="K406" s="277" t="str">
        <f>IF(ISBLANK(INDEX('Policy Characteristics'!E:E,MATCH($C406,'Policy Characteristics'!$C:$C,0))),"",INDEX('Policy Characteristics'!E:E,MATCH($C406,'Policy Characteristics'!$C:$C,0)))</f>
        <v>elec capacity construction subsidy</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0.95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construction cost</v>
      </c>
      <c r="P406" s="277" t="str">
        <f>IF(ISBLANK(INDEX('Policy Characteristics'!J:J,MATCH($C406,'Policy Characteristics'!$C:$C,0))),"",INDEX('Policy Characteristics'!J:J,MATCH($C406,'Policy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6" s="277" t="str">
        <f>IF(ISBLANK(INDEX('Policy Characteristics'!K:K,MATCH($C406,'Policy Characteristics'!$C:$C,0))),"",INDEX('Policy Characteristics'!K:K,MATCH($C406,'Policy Characteristics'!$C:$C,0)))</f>
        <v>electricity-sector-main.html#subsidies</v>
      </c>
      <c r="R406" s="277" t="str">
        <f>IF(ISBLANK(INDEX('Policy Characteristics'!L:L,MATCH($C406,'Policy Characteristics'!$C:$C,0))),"",INDEX('Policy Characteristics'!L:L,MATCH($C406,'Policy Characteristics'!$C:$C,0)))</f>
        <v/>
      </c>
    </row>
    <row r="407" spans="1:19" s="2" customFormat="1" x14ac:dyDescent="0.25">
      <c r="A407" s="277" t="str">
        <f>IF(ISBLANK(INDEX('Policy Characteristics'!A:A,MATCH($C407,'Policy Characteristics'!$C:$C,0))),"",INDEX('Policy Characteristics'!A:A,MATCH($C407,'Policy Characteristics'!$C:$C,0)))</f>
        <v>Electricity Supply</v>
      </c>
      <c r="B407" s="286" t="str">
        <f>IF(ISBLANK(INDEX('Policy Characteristics'!B:B,MATCH($C407,'Policy Characteristics'!$C:$C,0))),"",INDEX('Policy Characteristics'!B:B,MATCH($C407,'Policy Characteristics'!$C:$C,0)))</f>
        <v>Subsidy for Capacity Construction</v>
      </c>
      <c r="C407" s="342" t="str">
        <f t="shared" si="24"/>
        <v>Perc Subsidy for Elec Capacity Construction</v>
      </c>
      <c r="D407" s="6" t="s">
        <v>3614</v>
      </c>
      <c r="E407" s="47"/>
      <c r="F407" s="6" t="s">
        <v>2497</v>
      </c>
      <c r="G407" s="6"/>
      <c r="H407" s="49">
        <v>1795</v>
      </c>
      <c r="I407" s="349" t="s">
        <v>44</v>
      </c>
      <c r="J407" s="278" t="str">
        <f>IF(ISBLANK(INDEX('Policy Characteristics'!D:D,MATCH($C407,'Policy Characteristics'!$C:$C,0))),"",INDEX('Policy Characteristics'!D:D,MATCH($C407,'Policy Characteristics'!$C:$C,0)))</f>
        <v>Subsidy for Capacity Construction</v>
      </c>
      <c r="K407" s="277" t="str">
        <f>IF(ISBLANK(INDEX('Policy Characteristics'!E:E,MATCH($C407,'Policy Characteristics'!$C:$C,0))),"",INDEX('Policy Characteristics'!E:E,MATCH($C407,'Policy Characteristics'!$C:$C,0)))</f>
        <v>elec capacity construction subsidy</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0.95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construction cost</v>
      </c>
      <c r="P407" s="277" t="str">
        <f>IF(ISBLANK(INDEX('Policy Characteristics'!J:J,MATCH($C407,'Policy Characteristics'!$C:$C,0))),"",INDEX('Policy Characteristics'!J:J,MATCH($C407,'Policy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07" s="277" t="str">
        <f>IF(ISBLANK(INDEX('Policy Characteristics'!K:K,MATCH($C407,'Policy Characteristics'!$C:$C,0))),"",INDEX('Policy Characteristics'!K:K,MATCH($C407,'Policy Characteristics'!$C:$C,0)))</f>
        <v>electricity-sector-main.html#subsidies</v>
      </c>
      <c r="R407" s="277" t="str">
        <f>IF(ISBLANK(INDEX('Policy Characteristics'!L:L,MATCH($C407,'Policy Characteristics'!$C:$C,0))),"",INDEX('Policy Characteristics'!L:L,MATCH($C407,'Policy Characteristics'!$C:$C,0)))</f>
        <v/>
      </c>
    </row>
    <row r="408" spans="1:19" s="4" customFormat="1" x14ac:dyDescent="0.25">
      <c r="A408" s="277" t="str">
        <f>IF(ISBLANK(INDEX('Policy Characteristics'!A:A,MATCH($C408,'Policy Characteristics'!$C:$C,0))),"",INDEX('Policy Characteristics'!A:A,MATCH($C408,'Policy Characteristics'!$C:$C,0)))</f>
        <v>Electricity Supply</v>
      </c>
      <c r="B408" s="286" t="str">
        <f>IF(ISBLANK(INDEX('Policy Characteristics'!B:B,MATCH($C408,'Policy Characteristics'!$C:$C,0))),"",INDEX('Policy Characteristics'!B:B,MATCH($C408,'Policy Characteristics'!$C:$C,0)))</f>
        <v>Subsidy for Electricity Production</v>
      </c>
      <c r="C408" t="s">
        <v>133</v>
      </c>
      <c r="D408" s="47" t="s">
        <v>462</v>
      </c>
      <c r="E408" s="47"/>
      <c r="F408" s="47" t="s">
        <v>461</v>
      </c>
      <c r="G408" s="338"/>
      <c r="H408" s="44">
        <v>1564</v>
      </c>
      <c r="I408" s="349" t="s">
        <v>45</v>
      </c>
      <c r="J408" s="278" t="str">
        <f>IF(ISBLANK(INDEX('Policy Characteristics'!D:D,MATCH($C408,'Policy Characteristics'!$C:$C,0))),"",INDEX('Policy Characteristics'!D:D,MATCH($C408,'Policy Characteristics'!$C:$C,0)))</f>
        <v>Subsidy for Electricity Production</v>
      </c>
      <c r="K408" s="277" t="str">
        <f>IF(ISBLANK(INDEX('Policy Characteristics'!E:E,MATCH($C408,'Policy Characteristics'!$C:$C,0))),"",INDEX('Policy Characteristics'!E:E,MATCH($C408,'Policy Characteristics'!$C:$C,0)))</f>
        <v>elec generation subsidy</v>
      </c>
      <c r="L408" s="277">
        <f>IF(ISBLANK(INDEX('Policy Characteristics'!F:F,MATCH($C408,'Policy Characteristics'!$C:$C,0))),"",INDEX('Policy Characteristics'!F:F,MATCH($C408,'Policy Characteristics'!$C:$C,0)))</f>
        <v>0</v>
      </c>
      <c r="M408" s="277">
        <f>IF(ISBLANK(INDEX('Policy Characteristics'!G:G,MATCH($C408,'Policy Characteristics'!$C:$C,0))),"",INDEX('Policy Characteristics'!G:G,MATCH($C408,'Policy Characteristics'!$C:$C,0)))</f>
        <v>60</v>
      </c>
      <c r="N408" s="277">
        <f>IF(ISBLANK(INDEX('Policy Characteristics'!H:H,MATCH($C408,'Policy Characteristics'!$C:$C,0))),"",INDEX('Policy Characteristics'!H:H,MATCH($C408,'Policy Characteristics'!$C:$C,0)))</f>
        <v>1</v>
      </c>
      <c r="O408" s="277" t="str">
        <f>IF(ISBLANK(INDEX('Policy Characteristics'!I:I,MATCH($C408,'Policy Characteristics'!$C:$C,0))),"",INDEX('Policy Characteristics'!I:I,MATCH($C408,'Policy Characteristics'!$C:$C,0)))</f>
        <v>$/MWh</v>
      </c>
      <c r="P408" s="277" t="str">
        <f>IF(ISBLANK(INDEX('Policy Characteristics'!J:J,MATCH($C408,'Policy Characteristics'!$C:$C,0))),"",INDEX('Policy Characteristics'!J:J,MATCH($C408,'Policy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8" s="277" t="str">
        <f>IF(ISBLANK(INDEX('Policy Characteristics'!K:K,MATCH($C408,'Policy Characteristics'!$C:$C,0))),"",INDEX('Policy Characteristics'!K:K,MATCH($C408,'Policy Characteristics'!$C:$C,0)))</f>
        <v>electricity-sector-main.html#subsidies</v>
      </c>
      <c r="R408" s="277" t="str">
        <f>IF(ISBLANK(INDEX('Policy Characteristics'!L:L,MATCH($C408,'Policy Characteristics'!$C:$C,0))),"",INDEX('Policy Characteristics'!L:L,MATCH($C408,'Policy Characteristics'!$C:$C,0)))</f>
        <v>subsidy-for-electricity-production.html</v>
      </c>
      <c r="S408" s="338"/>
    </row>
    <row r="409" spans="1:19" x14ac:dyDescent="0.25">
      <c r="A409" s="277" t="str">
        <f>IF(ISBLANK(INDEX('Policy Characteristics'!A:A,MATCH($C409,'Policy Characteristics'!$C:$C,0))),"",INDEX('Policy Characteristics'!A:A,MATCH($C409,'Policy Characteristics'!$C:$C,0)))</f>
        <v>Electricity Supply</v>
      </c>
      <c r="B409" s="286" t="str">
        <f>IF(ISBLANK(INDEX('Policy Characteristics'!B:B,MATCH($C409,'Policy Characteristics'!$C:$C,0))),"",INDEX('Policy Characteristics'!B:B,MATCH($C409,'Policy Characteristics'!$C:$C,0)))</f>
        <v>Subsidy for Electricity Production</v>
      </c>
      <c r="C409" s="277" t="str">
        <f t="shared" ref="C409:C430" si="25">$C$408</f>
        <v>Subsidy for Elec Production by Fuel</v>
      </c>
      <c r="D409" s="6" t="s">
        <v>3608</v>
      </c>
      <c r="E409" s="47"/>
      <c r="F409" s="6" t="s">
        <v>3537</v>
      </c>
      <c r="G409" s="338"/>
      <c r="H409" s="44">
        <v>1566</v>
      </c>
      <c r="I409" s="349" t="s">
        <v>45</v>
      </c>
      <c r="J409" s="278" t="str">
        <f>IF(ISBLANK(INDEX('Policy Characteristics'!D:D,MATCH($C409,'Policy Characteristics'!$C:$C,0))),"",INDEX('Policy Characteristics'!D:D,MATCH($C409,'Policy Characteristics'!$C:$C,0)))</f>
        <v>Subsidy for Electricity Production</v>
      </c>
      <c r="K409" s="277" t="str">
        <f>IF(ISBLANK(INDEX('Policy Characteristics'!E:E,MATCH($C409,'Policy Characteristics'!$C:$C,0))),"",INDEX('Policy Characteristics'!E:E,MATCH($C409,'Policy Characteristics'!$C:$C,0)))</f>
        <v>elec generation subsidy</v>
      </c>
      <c r="L409" s="277">
        <f>IF(ISBLANK(INDEX('Policy Characteristics'!F:F,MATCH($C409,'Policy Characteristics'!$C:$C,0))),"",INDEX('Policy Characteristics'!F:F,MATCH($C409,'Policy Characteristics'!$C:$C,0)))</f>
        <v>0</v>
      </c>
      <c r="M409" s="277">
        <f>IF(ISBLANK(INDEX('Policy Characteristics'!G:G,MATCH($C409,'Policy Characteristics'!$C:$C,0))),"",INDEX('Policy Characteristics'!G:G,MATCH($C409,'Policy Characteristics'!$C:$C,0)))</f>
        <v>60</v>
      </c>
      <c r="N409" s="277">
        <f>IF(ISBLANK(INDEX('Policy Characteristics'!H:H,MATCH($C409,'Policy Characteristics'!$C:$C,0))),"",INDEX('Policy Characteristics'!H:H,MATCH($C409,'Policy Characteristics'!$C:$C,0)))</f>
        <v>1</v>
      </c>
      <c r="O409" s="277" t="str">
        <f>IF(ISBLANK(INDEX('Policy Characteristics'!I:I,MATCH($C409,'Policy Characteristics'!$C:$C,0))),"",INDEX('Policy Characteristics'!I:I,MATCH($C409,'Policy Characteristics'!$C:$C,0)))</f>
        <v>$/MWh</v>
      </c>
      <c r="P409" s="277" t="str">
        <f>IF(ISBLANK(INDEX('Policy Characteristics'!J:J,MATCH($C409,'Policy Characteristics'!$C:$C,0))),"",INDEX('Policy Characteristics'!J:J,MATCH($C409,'Policy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09" s="277" t="str">
        <f>IF(ISBLANK(INDEX('Policy Characteristics'!K:K,MATCH($C409,'Policy Characteristics'!$C:$C,0))),"",INDEX('Policy Characteristics'!K:K,MATCH($C409,'Policy Characteristics'!$C:$C,0)))</f>
        <v>electricity-sector-main.html#subsidies</v>
      </c>
      <c r="R409" s="277" t="str">
        <f>IF(ISBLANK(INDEX('Policy Characteristics'!L:L,MATCH($C409,'Policy Characteristics'!$C:$C,0))),"",INDEX('Policy Characteristics'!L:L,MATCH($C409,'Policy Characteristics'!$C:$C,0)))</f>
        <v>subsidy-for-electricity-production.html</v>
      </c>
      <c r="S409" s="338"/>
    </row>
    <row r="410" spans="1:19" x14ac:dyDescent="0.25">
      <c r="A410" s="277" t="str">
        <f>IF(ISBLANK(INDEX('Policy Characteristics'!A:A,MATCH($C410,'Policy Characteristics'!$C:$C,0))),"",INDEX('Policy Characteristics'!A:A,MATCH($C410,'Policy Characteristics'!$C:$C,0)))</f>
        <v>Electricity Supply</v>
      </c>
      <c r="B410" s="286" t="str">
        <f>IF(ISBLANK(INDEX('Policy Characteristics'!B:B,MATCH($C410,'Policy Characteristics'!$C:$C,0))),"",INDEX('Policy Characteristics'!B:B,MATCH($C410,'Policy Characteristics'!$C:$C,0)))</f>
        <v>Subsidy for Electricity Production</v>
      </c>
      <c r="C410" s="277" t="str">
        <f t="shared" si="25"/>
        <v>Subsidy for Elec Production by Fuel</v>
      </c>
      <c r="D410" s="6" t="s">
        <v>3609</v>
      </c>
      <c r="E410" s="47"/>
      <c r="F410" s="6" t="s">
        <v>3538</v>
      </c>
      <c r="G410" s="338"/>
      <c r="H410" s="44">
        <v>1796</v>
      </c>
      <c r="I410" s="349" t="s">
        <v>45</v>
      </c>
      <c r="J410" s="278" t="str">
        <f>IF(ISBLANK(INDEX('Policy Characteristics'!D:D,MATCH($C410,'Policy Characteristics'!$C:$C,0))),"",INDEX('Policy Characteristics'!D:D,MATCH($C410,'Policy Characteristics'!$C:$C,0)))</f>
        <v>Subsidy for Electricity Production</v>
      </c>
      <c r="K410" s="277" t="str">
        <f>IF(ISBLANK(INDEX('Policy Characteristics'!E:E,MATCH($C410,'Policy Characteristics'!$C:$C,0))),"",INDEX('Policy Characteristics'!E:E,MATCH($C410,'Policy Characteristics'!$C:$C,0)))</f>
        <v>elec generation subsidy</v>
      </c>
      <c r="L410" s="277">
        <f>IF(ISBLANK(INDEX('Policy Characteristics'!F:F,MATCH($C410,'Policy Characteristics'!$C:$C,0))),"",INDEX('Policy Characteristics'!F:F,MATCH($C410,'Policy Characteristics'!$C:$C,0)))</f>
        <v>0</v>
      </c>
      <c r="M410" s="277">
        <f>IF(ISBLANK(INDEX('Policy Characteristics'!G:G,MATCH($C410,'Policy Characteristics'!$C:$C,0))),"",INDEX('Policy Characteristics'!G:G,MATCH($C410,'Policy Characteristics'!$C:$C,0)))</f>
        <v>60</v>
      </c>
      <c r="N410" s="277">
        <f>IF(ISBLANK(INDEX('Policy Characteristics'!H:H,MATCH($C410,'Policy Characteristics'!$C:$C,0))),"",INDEX('Policy Characteristics'!H:H,MATCH($C410,'Policy Characteristics'!$C:$C,0)))</f>
        <v>1</v>
      </c>
      <c r="O410" s="277" t="str">
        <f>IF(ISBLANK(INDEX('Policy Characteristics'!I:I,MATCH($C410,'Policy Characteristics'!$C:$C,0))),"",INDEX('Policy Characteristics'!I:I,MATCH($C410,'Policy Characteristics'!$C:$C,0)))</f>
        <v>$/MWh</v>
      </c>
      <c r="P410" s="277" t="str">
        <f>IF(ISBLANK(INDEX('Policy Characteristics'!J:J,MATCH($C410,'Policy Characteristics'!$C:$C,0))),"",INDEX('Policy Characteristics'!J:J,MATCH($C410,'Policy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0" s="277" t="str">
        <f>IF(ISBLANK(INDEX('Policy Characteristics'!K:K,MATCH($C410,'Policy Characteristics'!$C:$C,0))),"",INDEX('Policy Characteristics'!K:K,MATCH($C410,'Policy Characteristics'!$C:$C,0)))</f>
        <v>electricity-sector-main.html#subsidies</v>
      </c>
      <c r="R410" s="277" t="str">
        <f>IF(ISBLANK(INDEX('Policy Characteristics'!L:L,MATCH($C410,'Policy Characteristics'!$C:$C,0))),"",INDEX('Policy Characteristics'!L:L,MATCH($C410,'Policy Characteristics'!$C:$C,0)))</f>
        <v>subsidy-for-electricity-production.html</v>
      </c>
      <c r="S410" s="338"/>
    </row>
    <row r="411" spans="1:19" x14ac:dyDescent="0.25">
      <c r="A411" s="277" t="str">
        <f>IF(ISBLANK(INDEX('Policy Characteristics'!A:A,MATCH($C411,'Policy Characteristics'!$C:$C,0))),"",INDEX('Policy Characteristics'!A:A,MATCH($C411,'Policy Characteristics'!$C:$C,0)))</f>
        <v>Electricity Supply</v>
      </c>
      <c r="B411" s="286" t="str">
        <f>IF(ISBLANK(INDEX('Policy Characteristics'!B:B,MATCH($C411,'Policy Characteristics'!$C:$C,0))),"",INDEX('Policy Characteristics'!B:B,MATCH($C411,'Policy Characteristics'!$C:$C,0)))</f>
        <v>Subsidy for Electricity Production</v>
      </c>
      <c r="C411" s="277" t="str">
        <f t="shared" si="25"/>
        <v>Subsidy for Elec Production by Fuel</v>
      </c>
      <c r="D411" s="6" t="s">
        <v>77</v>
      </c>
      <c r="E411" s="47"/>
      <c r="F411" s="6" t="s">
        <v>3620</v>
      </c>
      <c r="G411" s="338"/>
      <c r="H411" s="44">
        <v>1568</v>
      </c>
      <c r="I411" s="348" t="s">
        <v>44</v>
      </c>
      <c r="J411" s="278" t="str">
        <f>IF(ISBLANK(INDEX('Policy Characteristics'!D:D,MATCH($C411,'Policy Characteristics'!$C:$C,0))),"",INDEX('Policy Characteristics'!D:D,MATCH($C411,'Policy Characteristics'!$C:$C,0)))</f>
        <v>Subsidy for Electricity Production</v>
      </c>
      <c r="K411" s="277" t="str">
        <f>IF(ISBLANK(INDEX('Policy Characteristics'!E:E,MATCH($C411,'Policy Characteristics'!$C:$C,0))),"",INDEX('Policy Characteristics'!E:E,MATCH($C411,'Policy Characteristics'!$C:$C,0)))</f>
        <v>elec generation subsidy</v>
      </c>
      <c r="L411" s="277">
        <f>IF(ISBLANK(INDEX('Policy Characteristics'!F:F,MATCH($C411,'Policy Characteristics'!$C:$C,0))),"",INDEX('Policy Characteristics'!F:F,MATCH($C411,'Policy Characteristics'!$C:$C,0)))</f>
        <v>0</v>
      </c>
      <c r="M411" s="277">
        <f>IF(ISBLANK(INDEX('Policy Characteristics'!G:G,MATCH($C411,'Policy Characteristics'!$C:$C,0))),"",INDEX('Policy Characteristics'!G:G,MATCH($C411,'Policy Characteristics'!$C:$C,0)))</f>
        <v>60</v>
      </c>
      <c r="N411" s="277">
        <f>IF(ISBLANK(INDEX('Policy Characteristics'!H:H,MATCH($C411,'Policy Characteristics'!$C:$C,0))),"",INDEX('Policy Characteristics'!H:H,MATCH($C411,'Policy Characteristics'!$C:$C,0)))</f>
        <v>1</v>
      </c>
      <c r="O411" s="277" t="str">
        <f>IF(ISBLANK(INDEX('Policy Characteristics'!I:I,MATCH($C411,'Policy Characteristics'!$C:$C,0))),"",INDEX('Policy Characteristics'!I:I,MATCH($C411,'Policy Characteristics'!$C:$C,0)))</f>
        <v>$/MWh</v>
      </c>
      <c r="P411" s="277" t="str">
        <f>IF(ISBLANK(INDEX('Policy Characteristics'!J:J,MATCH($C411,'Policy Characteristics'!$C:$C,0))),"",INDEX('Policy Characteristics'!J:J,MATCH($C411,'Policy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1" s="277" t="str">
        <f>IF(ISBLANK(INDEX('Policy Characteristics'!K:K,MATCH($C411,'Policy Characteristics'!$C:$C,0))),"",INDEX('Policy Characteristics'!K:K,MATCH($C411,'Policy Characteristics'!$C:$C,0)))</f>
        <v>electricity-sector-main.html#subsidies</v>
      </c>
      <c r="R411" s="277" t="str">
        <f>IF(ISBLANK(INDEX('Policy Characteristics'!L:L,MATCH($C411,'Policy Characteristics'!$C:$C,0))),"",INDEX('Policy Characteristics'!L:L,MATCH($C411,'Policy Characteristics'!$C:$C,0)))</f>
        <v>subsidy-for-electricity-production.html</v>
      </c>
      <c r="S411" s="338"/>
    </row>
    <row r="412" spans="1:19" x14ac:dyDescent="0.25">
      <c r="A412" s="277" t="str">
        <f>IF(ISBLANK(INDEX('Policy Characteristics'!A:A,MATCH($C412,'Policy Characteristics'!$C:$C,0))),"",INDEX('Policy Characteristics'!A:A,MATCH($C412,'Policy Characteristics'!$C:$C,0)))</f>
        <v>Electricity Supply</v>
      </c>
      <c r="B412" s="286" t="str">
        <f>IF(ISBLANK(INDEX('Policy Characteristics'!B:B,MATCH($C412,'Policy Characteristics'!$C:$C,0))),"",INDEX('Policy Characteristics'!B:B,MATCH($C412,'Policy Characteristics'!$C:$C,0)))</f>
        <v>Subsidy for Electricity Production</v>
      </c>
      <c r="C412" s="277" t="str">
        <f t="shared" si="25"/>
        <v>Subsidy for Elec Production by Fuel</v>
      </c>
      <c r="D412" s="6" t="s">
        <v>78</v>
      </c>
      <c r="E412" s="47"/>
      <c r="F412" s="6" t="s">
        <v>90</v>
      </c>
      <c r="G412" s="338"/>
      <c r="H412" s="44">
        <v>1570</v>
      </c>
      <c r="I412" s="348" t="s">
        <v>44</v>
      </c>
      <c r="J412" s="278" t="str">
        <f>IF(ISBLANK(INDEX('Policy Characteristics'!D:D,MATCH($C412,'Policy Characteristics'!$C:$C,0))),"",INDEX('Policy Characteristics'!D:D,MATCH($C412,'Policy Characteristics'!$C:$C,0)))</f>
        <v>Subsidy for Electricity Production</v>
      </c>
      <c r="K412" s="277" t="str">
        <f>IF(ISBLANK(INDEX('Policy Characteristics'!E:E,MATCH($C412,'Policy Characteristics'!$C:$C,0))),"",INDEX('Policy Characteristics'!E:E,MATCH($C412,'Policy Characteristics'!$C:$C,0)))</f>
        <v>elec generation subsidy</v>
      </c>
      <c r="L412" s="277">
        <f>IF(ISBLANK(INDEX('Policy Characteristics'!F:F,MATCH($C412,'Policy Characteristics'!$C:$C,0))),"",INDEX('Policy Characteristics'!F:F,MATCH($C412,'Policy Characteristics'!$C:$C,0)))</f>
        <v>0</v>
      </c>
      <c r="M412" s="277">
        <f>IF(ISBLANK(INDEX('Policy Characteristics'!G:G,MATCH($C412,'Policy Characteristics'!$C:$C,0))),"",INDEX('Policy Characteristics'!G:G,MATCH($C412,'Policy Characteristics'!$C:$C,0)))</f>
        <v>60</v>
      </c>
      <c r="N412" s="277">
        <f>IF(ISBLANK(INDEX('Policy Characteristics'!H:H,MATCH($C412,'Policy Characteristics'!$C:$C,0))),"",INDEX('Policy Characteristics'!H:H,MATCH($C412,'Policy Characteristics'!$C:$C,0)))</f>
        <v>1</v>
      </c>
      <c r="O412" s="277" t="str">
        <f>IF(ISBLANK(INDEX('Policy Characteristics'!I:I,MATCH($C412,'Policy Characteristics'!$C:$C,0))),"",INDEX('Policy Characteristics'!I:I,MATCH($C412,'Policy Characteristics'!$C:$C,0)))</f>
        <v>$/MWh</v>
      </c>
      <c r="P412" s="277" t="str">
        <f>IF(ISBLANK(INDEX('Policy Characteristics'!J:J,MATCH($C412,'Policy Characteristics'!$C:$C,0))),"",INDEX('Policy Characteristics'!J:J,MATCH($C412,'Policy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2" s="277" t="str">
        <f>IF(ISBLANK(INDEX('Policy Characteristics'!K:K,MATCH($C412,'Policy Characteristics'!$C:$C,0))),"",INDEX('Policy Characteristics'!K:K,MATCH($C412,'Policy Characteristics'!$C:$C,0)))</f>
        <v>electricity-sector-main.html#subsidies</v>
      </c>
      <c r="R412" s="277" t="str">
        <f>IF(ISBLANK(INDEX('Policy Characteristics'!L:L,MATCH($C412,'Policy Characteristics'!$C:$C,0))),"",INDEX('Policy Characteristics'!L:L,MATCH($C412,'Policy Characteristics'!$C:$C,0)))</f>
        <v>subsidy-for-electricity-production.html</v>
      </c>
      <c r="S412" s="338"/>
    </row>
    <row r="413" spans="1:19" x14ac:dyDescent="0.25">
      <c r="A413" s="277" t="str">
        <f>IF(ISBLANK(INDEX('Policy Characteristics'!A:A,MATCH($C413,'Policy Characteristics'!$C:$C,0))),"",INDEX('Policy Characteristics'!A:A,MATCH($C413,'Policy Characteristics'!$C:$C,0)))</f>
        <v>Electricity Supply</v>
      </c>
      <c r="B413" s="286" t="str">
        <f>IF(ISBLANK(INDEX('Policy Characteristics'!B:B,MATCH($C413,'Policy Characteristics'!$C:$C,0))),"",INDEX('Policy Characteristics'!B:B,MATCH($C413,'Policy Characteristics'!$C:$C,0)))</f>
        <v>Subsidy for Electricity Production</v>
      </c>
      <c r="C413" s="277" t="str">
        <f t="shared" si="25"/>
        <v>Subsidy for Elec Production by Fuel</v>
      </c>
      <c r="D413" s="6" t="s">
        <v>463</v>
      </c>
      <c r="E413" s="47"/>
      <c r="F413" s="6" t="s">
        <v>466</v>
      </c>
      <c r="G413" s="338"/>
      <c r="H413" s="44">
        <v>1572</v>
      </c>
      <c r="I413" s="348" t="s">
        <v>44</v>
      </c>
      <c r="J413" s="278" t="str">
        <f>IF(ISBLANK(INDEX('Policy Characteristics'!D:D,MATCH($C413,'Policy Characteristics'!$C:$C,0))),"",INDEX('Policy Characteristics'!D:D,MATCH($C413,'Policy Characteristics'!$C:$C,0)))</f>
        <v>Subsidy for Electricity Production</v>
      </c>
      <c r="K413" s="277" t="str">
        <f>IF(ISBLANK(INDEX('Policy Characteristics'!E:E,MATCH($C413,'Policy Characteristics'!$C:$C,0))),"",INDEX('Policy Characteristics'!E:E,MATCH($C413,'Policy Characteristics'!$C:$C,0)))</f>
        <v>elec generation subsidy</v>
      </c>
      <c r="L413" s="277">
        <f>IF(ISBLANK(INDEX('Policy Characteristics'!F:F,MATCH($C413,'Policy Characteristics'!$C:$C,0))),"",INDEX('Policy Characteristics'!F:F,MATCH($C413,'Policy Characteristics'!$C:$C,0)))</f>
        <v>0</v>
      </c>
      <c r="M413" s="277">
        <f>IF(ISBLANK(INDEX('Policy Characteristics'!G:G,MATCH($C413,'Policy Characteristics'!$C:$C,0))),"",INDEX('Policy Characteristics'!G:G,MATCH($C413,'Policy Characteristics'!$C:$C,0)))</f>
        <v>60</v>
      </c>
      <c r="N413" s="277">
        <f>IF(ISBLANK(INDEX('Policy Characteristics'!H:H,MATCH($C413,'Policy Characteristics'!$C:$C,0))),"",INDEX('Policy Characteristics'!H:H,MATCH($C413,'Policy Characteristics'!$C:$C,0)))</f>
        <v>1</v>
      </c>
      <c r="O413" s="277" t="str">
        <f>IF(ISBLANK(INDEX('Policy Characteristics'!I:I,MATCH($C413,'Policy Characteristics'!$C:$C,0))),"",INDEX('Policy Characteristics'!I:I,MATCH($C413,'Policy Characteristics'!$C:$C,0)))</f>
        <v>$/MWh</v>
      </c>
      <c r="P413" s="277" t="str">
        <f>IF(ISBLANK(INDEX('Policy Characteristics'!J:J,MATCH($C413,'Policy Characteristics'!$C:$C,0))),"",INDEX('Policy Characteristics'!J:J,MATCH($C413,'Policy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3" s="277" t="str">
        <f>IF(ISBLANK(INDEX('Policy Characteristics'!K:K,MATCH($C413,'Policy Characteristics'!$C:$C,0))),"",INDEX('Policy Characteristics'!K:K,MATCH($C413,'Policy Characteristics'!$C:$C,0)))</f>
        <v>electricity-sector-main.html#subsidies</v>
      </c>
      <c r="R413" s="277" t="str">
        <f>IF(ISBLANK(INDEX('Policy Characteristics'!L:L,MATCH($C413,'Policy Characteristics'!$C:$C,0))),"",INDEX('Policy Characteristics'!L:L,MATCH($C413,'Policy Characteristics'!$C:$C,0)))</f>
        <v>subsidy-for-electricity-production.html</v>
      </c>
      <c r="S413" s="338"/>
    </row>
    <row r="414" spans="1:19" x14ac:dyDescent="0.25">
      <c r="A414" s="277" t="str">
        <f>IF(ISBLANK(INDEX('Policy Characteristics'!A:A,MATCH($C414,'Policy Characteristics'!$C:$C,0))),"",INDEX('Policy Characteristics'!A:A,MATCH($C414,'Policy Characteristics'!$C:$C,0)))</f>
        <v>Electricity Supply</v>
      </c>
      <c r="B414" s="286" t="str">
        <f>IF(ISBLANK(INDEX('Policy Characteristics'!B:B,MATCH($C414,'Policy Characteristics'!$C:$C,0))),"",INDEX('Policy Characteristics'!B:B,MATCH($C414,'Policy Characteristics'!$C:$C,0)))</f>
        <v>Subsidy for Electricity Production</v>
      </c>
      <c r="C414" s="277" t="str">
        <f t="shared" si="25"/>
        <v>Subsidy for Elec Production by Fuel</v>
      </c>
      <c r="D414" s="6" t="s">
        <v>79</v>
      </c>
      <c r="E414" s="47"/>
      <c r="F414" s="6" t="s">
        <v>91</v>
      </c>
      <c r="G414" s="338"/>
      <c r="H414" s="44">
        <v>1574</v>
      </c>
      <c r="I414" s="348" t="s">
        <v>44</v>
      </c>
      <c r="J414" s="278" t="str">
        <f>IF(ISBLANK(INDEX('Policy Characteristics'!D:D,MATCH($C414,'Policy Characteristics'!$C:$C,0))),"",INDEX('Policy Characteristics'!D:D,MATCH($C414,'Policy Characteristics'!$C:$C,0)))</f>
        <v>Subsidy for Electricity Production</v>
      </c>
      <c r="K414" s="277" t="str">
        <f>IF(ISBLANK(INDEX('Policy Characteristics'!E:E,MATCH($C414,'Policy Characteristics'!$C:$C,0))),"",INDEX('Policy Characteristics'!E:E,MATCH($C414,'Policy Characteristics'!$C:$C,0)))</f>
        <v>elec generation subsidy</v>
      </c>
      <c r="L414" s="277">
        <f>IF(ISBLANK(INDEX('Policy Characteristics'!F:F,MATCH($C414,'Policy Characteristics'!$C:$C,0))),"",INDEX('Policy Characteristics'!F:F,MATCH($C414,'Policy Characteristics'!$C:$C,0)))</f>
        <v>0</v>
      </c>
      <c r="M414" s="277">
        <f>IF(ISBLANK(INDEX('Policy Characteristics'!G:G,MATCH($C414,'Policy Characteristics'!$C:$C,0))),"",INDEX('Policy Characteristics'!G:G,MATCH($C414,'Policy Characteristics'!$C:$C,0)))</f>
        <v>60</v>
      </c>
      <c r="N414" s="277">
        <f>IF(ISBLANK(INDEX('Policy Characteristics'!H:H,MATCH($C414,'Policy Characteristics'!$C:$C,0))),"",INDEX('Policy Characteristics'!H:H,MATCH($C414,'Policy Characteristics'!$C:$C,0)))</f>
        <v>1</v>
      </c>
      <c r="O414" s="277" t="str">
        <f>IF(ISBLANK(INDEX('Policy Characteristics'!I:I,MATCH($C414,'Policy Characteristics'!$C:$C,0))),"",INDEX('Policy Characteristics'!I:I,MATCH($C414,'Policy Characteristics'!$C:$C,0)))</f>
        <v>$/MWh</v>
      </c>
      <c r="P414" s="277" t="str">
        <f>IF(ISBLANK(INDEX('Policy Characteristics'!J:J,MATCH($C414,'Policy Characteristics'!$C:$C,0))),"",INDEX('Policy Characteristics'!J:J,MATCH($C414,'Policy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4" s="277" t="str">
        <f>IF(ISBLANK(INDEX('Policy Characteristics'!K:K,MATCH($C414,'Policy Characteristics'!$C:$C,0))),"",INDEX('Policy Characteristics'!K:K,MATCH($C414,'Policy Characteristics'!$C:$C,0)))</f>
        <v>electricity-sector-main.html#subsidies</v>
      </c>
      <c r="R414" s="277" t="str">
        <f>IF(ISBLANK(INDEX('Policy Characteristics'!L:L,MATCH($C414,'Policy Characteristics'!$C:$C,0))),"",INDEX('Policy Characteristics'!L:L,MATCH($C414,'Policy Characteristics'!$C:$C,0)))</f>
        <v>subsidy-for-electricity-production.html</v>
      </c>
      <c r="S414" s="338"/>
    </row>
    <row r="415" spans="1:19" x14ac:dyDescent="0.25">
      <c r="A415" s="277" t="str">
        <f>IF(ISBLANK(INDEX('Policy Characteristics'!A:A,MATCH($C415,'Policy Characteristics'!$C:$C,0))),"",INDEX('Policy Characteristics'!A:A,MATCH($C415,'Policy Characteristics'!$C:$C,0)))</f>
        <v>Electricity Supply</v>
      </c>
      <c r="B415" s="286" t="str">
        <f>IF(ISBLANK(INDEX('Policy Characteristics'!B:B,MATCH($C415,'Policy Characteristics'!$C:$C,0))),"",INDEX('Policy Characteristics'!B:B,MATCH($C415,'Policy Characteristics'!$C:$C,0)))</f>
        <v>Subsidy for Electricity Production</v>
      </c>
      <c r="C415" s="277" t="str">
        <f t="shared" si="25"/>
        <v>Subsidy for Elec Production by Fuel</v>
      </c>
      <c r="D415" s="6" t="s">
        <v>80</v>
      </c>
      <c r="E415" s="47"/>
      <c r="F415" s="6" t="s">
        <v>92</v>
      </c>
      <c r="G415" s="338"/>
      <c r="H415" s="44">
        <v>1576</v>
      </c>
      <c r="I415" s="348" t="s">
        <v>44</v>
      </c>
      <c r="J415" s="278" t="str">
        <f>IF(ISBLANK(INDEX('Policy Characteristics'!D:D,MATCH($C415,'Policy Characteristics'!$C:$C,0))),"",INDEX('Policy Characteristics'!D:D,MATCH($C415,'Policy Characteristics'!$C:$C,0)))</f>
        <v>Subsidy for Electricity Production</v>
      </c>
      <c r="K415" s="277" t="str">
        <f>IF(ISBLANK(INDEX('Policy Characteristics'!E:E,MATCH($C415,'Policy Characteristics'!$C:$C,0))),"",INDEX('Policy Characteristics'!E:E,MATCH($C415,'Policy Characteristics'!$C:$C,0)))</f>
        <v>elec generation subsidy</v>
      </c>
      <c r="L415" s="277">
        <f>IF(ISBLANK(INDEX('Policy Characteristics'!F:F,MATCH($C415,'Policy Characteristics'!$C:$C,0))),"",INDEX('Policy Characteristics'!F:F,MATCH($C415,'Policy Characteristics'!$C:$C,0)))</f>
        <v>0</v>
      </c>
      <c r="M415" s="277">
        <f>IF(ISBLANK(INDEX('Policy Characteristics'!G:G,MATCH($C415,'Policy Characteristics'!$C:$C,0))),"",INDEX('Policy Characteristics'!G:G,MATCH($C415,'Policy Characteristics'!$C:$C,0)))</f>
        <v>60</v>
      </c>
      <c r="N415" s="277">
        <f>IF(ISBLANK(INDEX('Policy Characteristics'!H:H,MATCH($C415,'Policy Characteristics'!$C:$C,0))),"",INDEX('Policy Characteristics'!H:H,MATCH($C415,'Policy Characteristics'!$C:$C,0)))</f>
        <v>1</v>
      </c>
      <c r="O415" s="277" t="str">
        <f>IF(ISBLANK(INDEX('Policy Characteristics'!I:I,MATCH($C415,'Policy Characteristics'!$C:$C,0))),"",INDEX('Policy Characteristics'!I:I,MATCH($C415,'Policy Characteristics'!$C:$C,0)))</f>
        <v>$/MWh</v>
      </c>
      <c r="P415" s="277" t="str">
        <f>IF(ISBLANK(INDEX('Policy Characteristics'!J:J,MATCH($C415,'Policy Characteristics'!$C:$C,0))),"",INDEX('Policy Characteristics'!J:J,MATCH($C415,'Policy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5" s="277" t="str">
        <f>IF(ISBLANK(INDEX('Policy Characteristics'!K:K,MATCH($C415,'Policy Characteristics'!$C:$C,0))),"",INDEX('Policy Characteristics'!K:K,MATCH($C415,'Policy Characteristics'!$C:$C,0)))</f>
        <v>electricity-sector-main.html#subsidies</v>
      </c>
      <c r="R415" s="277" t="str">
        <f>IF(ISBLANK(INDEX('Policy Characteristics'!L:L,MATCH($C415,'Policy Characteristics'!$C:$C,0))),"",INDEX('Policy Characteristics'!L:L,MATCH($C415,'Policy Characteristics'!$C:$C,0)))</f>
        <v>subsidy-for-electricity-production.html</v>
      </c>
      <c r="S415" s="338"/>
    </row>
    <row r="416" spans="1:19" x14ac:dyDescent="0.25">
      <c r="A416" s="277" t="str">
        <f>IF(ISBLANK(INDEX('Policy Characteristics'!A:A,MATCH($C416,'Policy Characteristics'!$C:$C,0))),"",INDEX('Policy Characteristics'!A:A,MATCH($C416,'Policy Characteristics'!$C:$C,0)))</f>
        <v>Electricity Supply</v>
      </c>
      <c r="B416" s="286" t="str">
        <f>IF(ISBLANK(INDEX('Policy Characteristics'!B:B,MATCH($C416,'Policy Characteristics'!$C:$C,0))),"",INDEX('Policy Characteristics'!B:B,MATCH($C416,'Policy Characteristics'!$C:$C,0)))</f>
        <v>Subsidy for Electricity Production</v>
      </c>
      <c r="C416" s="277" t="str">
        <f t="shared" si="25"/>
        <v>Subsidy for Elec Production by Fuel</v>
      </c>
      <c r="D416" s="6" t="s">
        <v>81</v>
      </c>
      <c r="E416" s="47"/>
      <c r="F416" s="6" t="s">
        <v>93</v>
      </c>
      <c r="G416" s="338"/>
      <c r="H416" s="44">
        <v>1578</v>
      </c>
      <c r="I416" s="348" t="s">
        <v>44</v>
      </c>
      <c r="J416" s="278" t="str">
        <f>IF(ISBLANK(INDEX('Policy Characteristics'!D:D,MATCH($C416,'Policy Characteristics'!$C:$C,0))),"",INDEX('Policy Characteristics'!D:D,MATCH($C416,'Policy Characteristics'!$C:$C,0)))</f>
        <v>Subsidy for Electricity Production</v>
      </c>
      <c r="K416" s="277" t="str">
        <f>IF(ISBLANK(INDEX('Policy Characteristics'!E:E,MATCH($C416,'Policy Characteristics'!$C:$C,0))),"",INDEX('Policy Characteristics'!E:E,MATCH($C416,'Policy Characteristics'!$C:$C,0)))</f>
        <v>elec generation subsidy</v>
      </c>
      <c r="L416" s="277">
        <f>IF(ISBLANK(INDEX('Policy Characteristics'!F:F,MATCH($C416,'Policy Characteristics'!$C:$C,0))),"",INDEX('Policy Characteristics'!F:F,MATCH($C416,'Policy Characteristics'!$C:$C,0)))</f>
        <v>0</v>
      </c>
      <c r="M416" s="277">
        <f>IF(ISBLANK(INDEX('Policy Characteristics'!G:G,MATCH($C416,'Policy Characteristics'!$C:$C,0))),"",INDEX('Policy Characteristics'!G:G,MATCH($C416,'Policy Characteristics'!$C:$C,0)))</f>
        <v>60</v>
      </c>
      <c r="N416" s="277">
        <f>IF(ISBLANK(INDEX('Policy Characteristics'!H:H,MATCH($C416,'Policy Characteristics'!$C:$C,0))),"",INDEX('Policy Characteristics'!H:H,MATCH($C416,'Policy Characteristics'!$C:$C,0)))</f>
        <v>1</v>
      </c>
      <c r="O416" s="277" t="str">
        <f>IF(ISBLANK(INDEX('Policy Characteristics'!I:I,MATCH($C416,'Policy Characteristics'!$C:$C,0))),"",INDEX('Policy Characteristics'!I:I,MATCH($C416,'Policy Characteristics'!$C:$C,0)))</f>
        <v>$/MWh</v>
      </c>
      <c r="P416" s="277" t="str">
        <f>IF(ISBLANK(INDEX('Policy Characteristics'!J:J,MATCH($C416,'Policy Characteristics'!$C:$C,0))),"",INDEX('Policy Characteristics'!J:J,MATCH($C416,'Policy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6" s="277" t="str">
        <f>IF(ISBLANK(INDEX('Policy Characteristics'!K:K,MATCH($C416,'Policy Characteristics'!$C:$C,0))),"",INDEX('Policy Characteristics'!K:K,MATCH($C416,'Policy Characteristics'!$C:$C,0)))</f>
        <v>electricity-sector-main.html#subsidies</v>
      </c>
      <c r="R416" s="277" t="str">
        <f>IF(ISBLANK(INDEX('Policy Characteristics'!L:L,MATCH($C416,'Policy Characteristics'!$C:$C,0))),"",INDEX('Policy Characteristics'!L:L,MATCH($C416,'Policy Characteristics'!$C:$C,0)))</f>
        <v>subsidy-for-electricity-production.html</v>
      </c>
      <c r="S416" s="338"/>
    </row>
    <row r="417" spans="1:19" x14ac:dyDescent="0.25">
      <c r="A417" s="277" t="str">
        <f>IF(ISBLANK(INDEX('Policy Characteristics'!A:A,MATCH($C417,'Policy Characteristics'!$C:$C,0))),"",INDEX('Policy Characteristics'!A:A,MATCH($C417,'Policy Characteristics'!$C:$C,0)))</f>
        <v>Electricity Supply</v>
      </c>
      <c r="B417" s="286" t="str">
        <f>IF(ISBLANK(INDEX('Policy Characteristics'!B:B,MATCH($C417,'Policy Characteristics'!$C:$C,0))),"",INDEX('Policy Characteristics'!B:B,MATCH($C417,'Policy Characteristics'!$C:$C,0)))</f>
        <v>Subsidy for Electricity Production</v>
      </c>
      <c r="C417" s="277" t="str">
        <f t="shared" si="25"/>
        <v>Subsidy for Elec Production by Fuel</v>
      </c>
      <c r="D417" s="6" t="s">
        <v>2450</v>
      </c>
      <c r="E417" s="47"/>
      <c r="F417" s="6" t="s">
        <v>451</v>
      </c>
      <c r="G417" s="338"/>
      <c r="H417" s="44">
        <v>1591</v>
      </c>
      <c r="I417" s="348" t="s">
        <v>44</v>
      </c>
      <c r="J417" s="278" t="str">
        <f>IF(ISBLANK(INDEX('Policy Characteristics'!D:D,MATCH($C417,'Policy Characteristics'!$C:$C,0))),"",INDEX('Policy Characteristics'!D:D,MATCH($C417,'Policy Characteristics'!$C:$C,0)))</f>
        <v>Subsidy for Electricity Production</v>
      </c>
      <c r="K417" s="277" t="str">
        <f>IF(ISBLANK(INDEX('Policy Characteristics'!E:E,MATCH($C417,'Policy Characteristics'!$C:$C,0))),"",INDEX('Policy Characteristics'!E:E,MATCH($C417,'Policy Characteristics'!$C:$C,0)))</f>
        <v>elec generation subsidy</v>
      </c>
      <c r="L417" s="277">
        <f>IF(ISBLANK(INDEX('Policy Characteristics'!F:F,MATCH($C417,'Policy Characteristics'!$C:$C,0))),"",INDEX('Policy Characteristics'!F:F,MATCH($C417,'Policy Characteristics'!$C:$C,0)))</f>
        <v>0</v>
      </c>
      <c r="M417" s="277">
        <f>IF(ISBLANK(INDEX('Policy Characteristics'!G:G,MATCH($C417,'Policy Characteristics'!$C:$C,0))),"",INDEX('Policy Characteristics'!G:G,MATCH($C417,'Policy Characteristics'!$C:$C,0)))</f>
        <v>60</v>
      </c>
      <c r="N417" s="277">
        <f>IF(ISBLANK(INDEX('Policy Characteristics'!H:H,MATCH($C417,'Policy Characteristics'!$C:$C,0))),"",INDEX('Policy Characteristics'!H:H,MATCH($C417,'Policy Characteristics'!$C:$C,0)))</f>
        <v>1</v>
      </c>
      <c r="O417" s="277" t="str">
        <f>IF(ISBLANK(INDEX('Policy Characteristics'!I:I,MATCH($C417,'Policy Characteristics'!$C:$C,0))),"",INDEX('Policy Characteristics'!I:I,MATCH($C417,'Policy Characteristics'!$C:$C,0)))</f>
        <v>$/MWh</v>
      </c>
      <c r="P417" s="277" t="str">
        <f>IF(ISBLANK(INDEX('Policy Characteristics'!J:J,MATCH($C417,'Policy Characteristics'!$C:$C,0))),"",INDEX('Policy Characteristics'!J:J,MATCH($C417,'Policy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7" s="277" t="str">
        <f>IF(ISBLANK(INDEX('Policy Characteristics'!K:K,MATCH($C417,'Policy Characteristics'!$C:$C,0))),"",INDEX('Policy Characteristics'!K:K,MATCH($C417,'Policy Characteristics'!$C:$C,0)))</f>
        <v>electricity-sector-main.html#subsidies</v>
      </c>
      <c r="R417" s="277" t="str">
        <f>IF(ISBLANK(INDEX('Policy Characteristics'!L:L,MATCH($C417,'Policy Characteristics'!$C:$C,0))),"",INDEX('Policy Characteristics'!L:L,MATCH($C417,'Policy Characteristics'!$C:$C,0)))</f>
        <v>subsidy-for-electricity-production.html</v>
      </c>
      <c r="S417" s="338"/>
    </row>
    <row r="418" spans="1:19" x14ac:dyDescent="0.25">
      <c r="A418" s="277" t="str">
        <f>IF(ISBLANK(INDEX('Policy Characteristics'!A:A,MATCH($C418,'Policy Characteristics'!$C:$C,0))),"",INDEX('Policy Characteristics'!A:A,MATCH($C418,'Policy Characteristics'!$C:$C,0)))</f>
        <v>Electricity Supply</v>
      </c>
      <c r="B418" s="286" t="str">
        <f>IF(ISBLANK(INDEX('Policy Characteristics'!B:B,MATCH($C418,'Policy Characteristics'!$C:$C,0))),"",INDEX('Policy Characteristics'!B:B,MATCH($C418,'Policy Characteristics'!$C:$C,0)))</f>
        <v>Subsidy for Electricity Production</v>
      </c>
      <c r="C418" s="277" t="str">
        <f t="shared" si="25"/>
        <v>Subsidy for Elec Production by Fuel</v>
      </c>
      <c r="D418" s="6" t="s">
        <v>322</v>
      </c>
      <c r="E418" s="47"/>
      <c r="F418" s="6" t="s">
        <v>324</v>
      </c>
      <c r="G418" s="338"/>
      <c r="H418" s="44">
        <v>1594</v>
      </c>
      <c r="I418" s="349" t="s">
        <v>45</v>
      </c>
      <c r="J418" s="278" t="str">
        <f>IF(ISBLANK(INDEX('Policy Characteristics'!D:D,MATCH($C418,'Policy Characteristics'!$C:$C,0))),"",INDEX('Policy Characteristics'!D:D,MATCH($C418,'Policy Characteristics'!$C:$C,0)))</f>
        <v>Subsidy for Electricity Production</v>
      </c>
      <c r="K418" s="277" t="str">
        <f>IF(ISBLANK(INDEX('Policy Characteristics'!E:E,MATCH($C418,'Policy Characteristics'!$C:$C,0))),"",INDEX('Policy Characteristics'!E:E,MATCH($C418,'Policy Characteristics'!$C:$C,0)))</f>
        <v>elec generation subsidy</v>
      </c>
      <c r="L418" s="277">
        <f>IF(ISBLANK(INDEX('Policy Characteristics'!F:F,MATCH($C418,'Policy Characteristics'!$C:$C,0))),"",INDEX('Policy Characteristics'!F:F,MATCH($C418,'Policy Characteristics'!$C:$C,0)))</f>
        <v>0</v>
      </c>
      <c r="M418" s="277">
        <f>IF(ISBLANK(INDEX('Policy Characteristics'!G:G,MATCH($C418,'Policy Characteristics'!$C:$C,0))),"",INDEX('Policy Characteristics'!G:G,MATCH($C418,'Policy Characteristics'!$C:$C,0)))</f>
        <v>60</v>
      </c>
      <c r="N418" s="277">
        <f>IF(ISBLANK(INDEX('Policy Characteristics'!H:H,MATCH($C418,'Policy Characteristics'!$C:$C,0))),"",INDEX('Policy Characteristics'!H:H,MATCH($C418,'Policy Characteristics'!$C:$C,0)))</f>
        <v>1</v>
      </c>
      <c r="O418" s="277" t="str">
        <f>IF(ISBLANK(INDEX('Policy Characteristics'!I:I,MATCH($C418,'Policy Characteristics'!$C:$C,0))),"",INDEX('Policy Characteristics'!I:I,MATCH($C418,'Policy Characteristics'!$C:$C,0)))</f>
        <v>$/MWh</v>
      </c>
      <c r="P418" s="277" t="str">
        <f>IF(ISBLANK(INDEX('Policy Characteristics'!J:J,MATCH($C418,'Policy Characteristics'!$C:$C,0))),"",INDEX('Policy Characteristics'!J:J,MATCH($C418,'Policy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8" s="277" t="str">
        <f>IF(ISBLANK(INDEX('Policy Characteristics'!K:K,MATCH($C418,'Policy Characteristics'!$C:$C,0))),"",INDEX('Policy Characteristics'!K:K,MATCH($C418,'Policy Characteristics'!$C:$C,0)))</f>
        <v>electricity-sector-main.html#subsidies</v>
      </c>
      <c r="R418" s="277" t="str">
        <f>IF(ISBLANK(INDEX('Policy Characteristics'!L:L,MATCH($C418,'Policy Characteristics'!$C:$C,0))),"",INDEX('Policy Characteristics'!L:L,MATCH($C418,'Policy Characteristics'!$C:$C,0)))</f>
        <v>subsidy-for-electricity-production.html</v>
      </c>
      <c r="S418" s="338"/>
    </row>
    <row r="419" spans="1:19" x14ac:dyDescent="0.25">
      <c r="A419" s="277" t="str">
        <f>IF(ISBLANK(INDEX('Policy Characteristics'!A:A,MATCH($C419,'Policy Characteristics'!$C:$C,0))),"",INDEX('Policy Characteristics'!A:A,MATCH($C419,'Policy Characteristics'!$C:$C,0)))</f>
        <v>Electricity Supply</v>
      </c>
      <c r="B419" s="286" t="str">
        <f>IF(ISBLANK(INDEX('Policy Characteristics'!B:B,MATCH($C419,'Policy Characteristics'!$C:$C,0))),"",INDEX('Policy Characteristics'!B:B,MATCH($C419,'Policy Characteristics'!$C:$C,0)))</f>
        <v>Subsidy for Electricity Production</v>
      </c>
      <c r="C419" s="277" t="str">
        <f t="shared" si="25"/>
        <v>Subsidy for Elec Production by Fuel</v>
      </c>
      <c r="D419" s="6" t="s">
        <v>323</v>
      </c>
      <c r="E419" s="47"/>
      <c r="F419" s="6" t="s">
        <v>325</v>
      </c>
      <c r="G419" s="338"/>
      <c r="H419" s="44">
        <v>1597</v>
      </c>
      <c r="I419" s="349" t="s">
        <v>45</v>
      </c>
      <c r="J419" s="278" t="str">
        <f>IF(ISBLANK(INDEX('Policy Characteristics'!D:D,MATCH($C419,'Policy Characteristics'!$C:$C,0))),"",INDEX('Policy Characteristics'!D:D,MATCH($C419,'Policy Characteristics'!$C:$C,0)))</f>
        <v>Subsidy for Electricity Production</v>
      </c>
      <c r="K419" s="277" t="str">
        <f>IF(ISBLANK(INDEX('Policy Characteristics'!E:E,MATCH($C419,'Policy Characteristics'!$C:$C,0))),"",INDEX('Policy Characteristics'!E:E,MATCH($C419,'Policy Characteristics'!$C:$C,0)))</f>
        <v>elec generation subsidy</v>
      </c>
      <c r="L419" s="277">
        <f>IF(ISBLANK(INDEX('Policy Characteristics'!F:F,MATCH($C419,'Policy Characteristics'!$C:$C,0))),"",INDEX('Policy Characteristics'!F:F,MATCH($C419,'Policy Characteristics'!$C:$C,0)))</f>
        <v>0</v>
      </c>
      <c r="M419" s="277">
        <f>IF(ISBLANK(INDEX('Policy Characteristics'!G:G,MATCH($C419,'Policy Characteristics'!$C:$C,0))),"",INDEX('Policy Characteristics'!G:G,MATCH($C419,'Policy Characteristics'!$C:$C,0)))</f>
        <v>60</v>
      </c>
      <c r="N419" s="277">
        <f>IF(ISBLANK(INDEX('Policy Characteristics'!H:H,MATCH($C419,'Policy Characteristics'!$C:$C,0))),"",INDEX('Policy Characteristics'!H:H,MATCH($C419,'Policy Characteristics'!$C:$C,0)))</f>
        <v>1</v>
      </c>
      <c r="O419" s="277" t="str">
        <f>IF(ISBLANK(INDEX('Policy Characteristics'!I:I,MATCH($C419,'Policy Characteristics'!$C:$C,0))),"",INDEX('Policy Characteristics'!I:I,MATCH($C419,'Policy Characteristics'!$C:$C,0)))</f>
        <v>$/MWh</v>
      </c>
      <c r="P419" s="277" t="str">
        <f>IF(ISBLANK(INDEX('Policy Characteristics'!J:J,MATCH($C419,'Policy Characteristics'!$C:$C,0))),"",INDEX('Policy Characteristics'!J:J,MATCH($C419,'Policy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19" s="277" t="str">
        <f>IF(ISBLANK(INDEX('Policy Characteristics'!K:K,MATCH($C419,'Policy Characteristics'!$C:$C,0))),"",INDEX('Policy Characteristics'!K:K,MATCH($C419,'Policy Characteristics'!$C:$C,0)))</f>
        <v>electricity-sector-main.html#subsidies</v>
      </c>
      <c r="R419" s="277" t="str">
        <f>IF(ISBLANK(INDEX('Policy Characteristics'!L:L,MATCH($C419,'Policy Characteristics'!$C:$C,0))),"",INDEX('Policy Characteristics'!L:L,MATCH($C419,'Policy Characteristics'!$C:$C,0)))</f>
        <v>subsidy-for-electricity-production.html</v>
      </c>
      <c r="S419" s="338"/>
    </row>
    <row r="420" spans="1:19" x14ac:dyDescent="0.25">
      <c r="A420" s="277" t="str">
        <f>IF(ISBLANK(INDEX('Policy Characteristics'!A:A,MATCH($C420,'Policy Characteristics'!$C:$C,0))),"",INDEX('Policy Characteristics'!A:A,MATCH($C420,'Policy Characteristics'!$C:$C,0)))</f>
        <v>Electricity Supply</v>
      </c>
      <c r="B420" s="286" t="str">
        <f>IF(ISBLANK(INDEX('Policy Characteristics'!B:B,MATCH($C420,'Policy Characteristics'!$C:$C,0))),"",INDEX('Policy Characteristics'!B:B,MATCH($C420,'Policy Characteristics'!$C:$C,0)))</f>
        <v>Subsidy for Electricity Production</v>
      </c>
      <c r="C420" s="277" t="str">
        <f t="shared" si="25"/>
        <v>Subsidy for Elec Production by Fuel</v>
      </c>
      <c r="D420" s="6" t="s">
        <v>459</v>
      </c>
      <c r="E420" s="47"/>
      <c r="F420" s="6" t="s">
        <v>458</v>
      </c>
      <c r="G420" s="338"/>
      <c r="H420" s="44">
        <v>1580</v>
      </c>
      <c r="I420" s="349" t="s">
        <v>45</v>
      </c>
      <c r="J420" s="278" t="str">
        <f>IF(ISBLANK(INDEX('Policy Characteristics'!D:D,MATCH($C420,'Policy Characteristics'!$C:$C,0))),"",INDEX('Policy Characteristics'!D:D,MATCH($C420,'Policy Characteristics'!$C:$C,0)))</f>
        <v>Subsidy for Electricity Production</v>
      </c>
      <c r="K420" s="277" t="str">
        <f>IF(ISBLANK(INDEX('Policy Characteristics'!E:E,MATCH($C420,'Policy Characteristics'!$C:$C,0))),"",INDEX('Policy Characteristics'!E:E,MATCH($C420,'Policy Characteristics'!$C:$C,0)))</f>
        <v>elec generation subsidy</v>
      </c>
      <c r="L420" s="277">
        <f>IF(ISBLANK(INDEX('Policy Characteristics'!F:F,MATCH($C420,'Policy Characteristics'!$C:$C,0))),"",INDEX('Policy Characteristics'!F:F,MATCH($C420,'Policy Characteristics'!$C:$C,0)))</f>
        <v>0</v>
      </c>
      <c r="M420" s="277">
        <f>IF(ISBLANK(INDEX('Policy Characteristics'!G:G,MATCH($C420,'Policy Characteristics'!$C:$C,0))),"",INDEX('Policy Characteristics'!G:G,MATCH($C420,'Policy Characteristics'!$C:$C,0)))</f>
        <v>60</v>
      </c>
      <c r="N420" s="277">
        <f>IF(ISBLANK(INDEX('Policy Characteristics'!H:H,MATCH($C420,'Policy Characteristics'!$C:$C,0))),"",INDEX('Policy Characteristics'!H:H,MATCH($C420,'Policy Characteristics'!$C:$C,0)))</f>
        <v>1</v>
      </c>
      <c r="O420" s="277" t="str">
        <f>IF(ISBLANK(INDEX('Policy Characteristics'!I:I,MATCH($C420,'Policy Characteristics'!$C:$C,0))),"",INDEX('Policy Characteristics'!I:I,MATCH($C420,'Policy Characteristics'!$C:$C,0)))</f>
        <v>$/MWh</v>
      </c>
      <c r="P420" s="277" t="str">
        <f>IF(ISBLANK(INDEX('Policy Characteristics'!J:J,MATCH($C420,'Policy Characteristics'!$C:$C,0))),"",INDEX('Policy Characteristics'!J:J,MATCH($C420,'Policy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0" s="277" t="str">
        <f>IF(ISBLANK(INDEX('Policy Characteristics'!K:K,MATCH($C420,'Policy Characteristics'!$C:$C,0))),"",INDEX('Policy Characteristics'!K:K,MATCH($C420,'Policy Characteristics'!$C:$C,0)))</f>
        <v>electricity-sector-main.html#subsidies</v>
      </c>
      <c r="R420" s="277" t="str">
        <f>IF(ISBLANK(INDEX('Policy Characteristics'!L:L,MATCH($C420,'Policy Characteristics'!$C:$C,0))),"",INDEX('Policy Characteristics'!L:L,MATCH($C420,'Policy Characteristics'!$C:$C,0)))</f>
        <v>subsidy-for-electricity-production.html</v>
      </c>
      <c r="S420" s="338"/>
    </row>
    <row r="421" spans="1:19" x14ac:dyDescent="0.25">
      <c r="A421" s="277" t="str">
        <f>IF(ISBLANK(INDEX('Policy Characteristics'!A:A,MATCH($C421,'Policy Characteristics'!$C:$C,0))),"",INDEX('Policy Characteristics'!A:A,MATCH($C421,'Policy Characteristics'!$C:$C,0)))</f>
        <v>Electricity Supply</v>
      </c>
      <c r="B421" s="286" t="str">
        <f>IF(ISBLANK(INDEX('Policy Characteristics'!B:B,MATCH($C421,'Policy Characteristics'!$C:$C,0))),"",INDEX('Policy Characteristics'!B:B,MATCH($C421,'Policy Characteristics'!$C:$C,0)))</f>
        <v>Subsidy for Electricity Production</v>
      </c>
      <c r="C421" s="277" t="str">
        <f t="shared" si="25"/>
        <v>Subsidy for Elec Production by Fuel</v>
      </c>
      <c r="D421" s="6" t="s">
        <v>468</v>
      </c>
      <c r="E421" s="47"/>
      <c r="F421" s="6" t="s">
        <v>469</v>
      </c>
      <c r="G421" s="338"/>
      <c r="H421" s="44">
        <v>1582</v>
      </c>
      <c r="I421" s="348" t="s">
        <v>44</v>
      </c>
      <c r="J421" s="278" t="str">
        <f>IF(ISBLANK(INDEX('Policy Characteristics'!D:D,MATCH($C421,'Policy Characteristics'!$C:$C,0))),"",INDEX('Policy Characteristics'!D:D,MATCH($C421,'Policy Characteristics'!$C:$C,0)))</f>
        <v>Subsidy for Electricity Production</v>
      </c>
      <c r="K421" s="277" t="str">
        <f>IF(ISBLANK(INDEX('Policy Characteristics'!E:E,MATCH($C421,'Policy Characteristics'!$C:$C,0))),"",INDEX('Policy Characteristics'!E:E,MATCH($C421,'Policy Characteristics'!$C:$C,0)))</f>
        <v>elec generation subsidy</v>
      </c>
      <c r="L421" s="277">
        <f>IF(ISBLANK(INDEX('Policy Characteristics'!F:F,MATCH($C421,'Policy Characteristics'!$C:$C,0))),"",INDEX('Policy Characteristics'!F:F,MATCH($C421,'Policy Characteristics'!$C:$C,0)))</f>
        <v>0</v>
      </c>
      <c r="M421" s="277">
        <f>IF(ISBLANK(INDEX('Policy Characteristics'!G:G,MATCH($C421,'Policy Characteristics'!$C:$C,0))),"",INDEX('Policy Characteristics'!G:G,MATCH($C421,'Policy Characteristics'!$C:$C,0)))</f>
        <v>60</v>
      </c>
      <c r="N421" s="277">
        <f>IF(ISBLANK(INDEX('Policy Characteristics'!H:H,MATCH($C421,'Policy Characteristics'!$C:$C,0))),"",INDEX('Policy Characteristics'!H:H,MATCH($C421,'Policy Characteristics'!$C:$C,0)))</f>
        <v>1</v>
      </c>
      <c r="O421" s="277" t="str">
        <f>IF(ISBLANK(INDEX('Policy Characteristics'!I:I,MATCH($C421,'Policy Characteristics'!$C:$C,0))),"",INDEX('Policy Characteristics'!I:I,MATCH($C421,'Policy Characteristics'!$C:$C,0)))</f>
        <v>$/MWh</v>
      </c>
      <c r="P421" s="277" t="str">
        <f>IF(ISBLANK(INDEX('Policy Characteristics'!J:J,MATCH($C421,'Policy Characteristics'!$C:$C,0))),"",INDEX('Policy Characteristics'!J:J,MATCH($C421,'Policy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1" s="277" t="str">
        <f>IF(ISBLANK(INDEX('Policy Characteristics'!K:K,MATCH($C421,'Policy Characteristics'!$C:$C,0))),"",INDEX('Policy Characteristics'!K:K,MATCH($C421,'Policy Characteristics'!$C:$C,0)))</f>
        <v>electricity-sector-main.html#subsidies</v>
      </c>
      <c r="R421" s="277" t="str">
        <f>IF(ISBLANK(INDEX('Policy Characteristics'!L:L,MATCH($C421,'Policy Characteristics'!$C:$C,0))),"",INDEX('Policy Characteristics'!L:L,MATCH($C421,'Policy Characteristics'!$C:$C,0)))</f>
        <v>subsidy-for-electricity-production.html</v>
      </c>
      <c r="S421" s="338"/>
    </row>
    <row r="422" spans="1:19" x14ac:dyDescent="0.25">
      <c r="A422" s="277" t="str">
        <f>IF(ISBLANK(INDEX('Policy Characteristics'!A:A,MATCH($C422,'Policy Characteristics'!$C:$C,0))),"",INDEX('Policy Characteristics'!A:A,MATCH($C422,'Policy Characteristics'!$C:$C,0)))</f>
        <v>Electricity Supply</v>
      </c>
      <c r="B422" s="286" t="str">
        <f>IF(ISBLANK(INDEX('Policy Characteristics'!B:B,MATCH($C422,'Policy Characteristics'!$C:$C,0))),"",INDEX('Policy Characteristics'!B:B,MATCH($C422,'Policy Characteristics'!$C:$C,0)))</f>
        <v>Subsidy for Electricity Production</v>
      </c>
      <c r="C422" s="277" t="str">
        <f t="shared" si="25"/>
        <v>Subsidy for Elec Production by Fuel</v>
      </c>
      <c r="D422" s="6" t="s">
        <v>2781</v>
      </c>
      <c r="E422" s="47"/>
      <c r="F422" s="6" t="s">
        <v>2494</v>
      </c>
      <c r="G422" s="338"/>
      <c r="H422" s="44">
        <v>1584</v>
      </c>
      <c r="I422" s="349" t="s">
        <v>45</v>
      </c>
      <c r="J422" s="278" t="str">
        <f>IF(ISBLANK(INDEX('Policy Characteristics'!D:D,MATCH($C422,'Policy Characteristics'!$C:$C,0))),"",INDEX('Policy Characteristics'!D:D,MATCH($C422,'Policy Characteristics'!$C:$C,0)))</f>
        <v>Subsidy for Electricity Production</v>
      </c>
      <c r="K422" s="277" t="str">
        <f>IF(ISBLANK(INDEX('Policy Characteristics'!E:E,MATCH($C422,'Policy Characteristics'!$C:$C,0))),"",INDEX('Policy Characteristics'!E:E,MATCH($C422,'Policy Characteristics'!$C:$C,0)))</f>
        <v>elec generation subsidy</v>
      </c>
      <c r="L422" s="277">
        <f>IF(ISBLANK(INDEX('Policy Characteristics'!F:F,MATCH($C422,'Policy Characteristics'!$C:$C,0))),"",INDEX('Policy Characteristics'!F:F,MATCH($C422,'Policy Characteristics'!$C:$C,0)))</f>
        <v>0</v>
      </c>
      <c r="M422" s="277">
        <f>IF(ISBLANK(INDEX('Policy Characteristics'!G:G,MATCH($C422,'Policy Characteristics'!$C:$C,0))),"",INDEX('Policy Characteristics'!G:G,MATCH($C422,'Policy Characteristics'!$C:$C,0)))</f>
        <v>60</v>
      </c>
      <c r="N422" s="277">
        <f>IF(ISBLANK(INDEX('Policy Characteristics'!H:H,MATCH($C422,'Policy Characteristics'!$C:$C,0))),"",INDEX('Policy Characteristics'!H:H,MATCH($C422,'Policy Characteristics'!$C:$C,0)))</f>
        <v>1</v>
      </c>
      <c r="O422" s="277" t="str">
        <f>IF(ISBLANK(INDEX('Policy Characteristics'!I:I,MATCH($C422,'Policy Characteristics'!$C:$C,0))),"",INDEX('Policy Characteristics'!I:I,MATCH($C422,'Policy Characteristics'!$C:$C,0)))</f>
        <v>$/MWh</v>
      </c>
      <c r="P422" s="277" t="str">
        <f>IF(ISBLANK(INDEX('Policy Characteristics'!J:J,MATCH($C422,'Policy Characteristics'!$C:$C,0))),"",INDEX('Policy Characteristics'!J:J,MATCH($C422,'Policy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2" s="277" t="str">
        <f>IF(ISBLANK(INDEX('Policy Characteristics'!K:K,MATCH($C422,'Policy Characteristics'!$C:$C,0))),"",INDEX('Policy Characteristics'!K:K,MATCH($C422,'Policy Characteristics'!$C:$C,0)))</f>
        <v>electricity-sector-main.html#subsidies</v>
      </c>
      <c r="R422" s="277" t="str">
        <f>IF(ISBLANK(INDEX('Policy Characteristics'!L:L,MATCH($C422,'Policy Characteristics'!$C:$C,0))),"",INDEX('Policy Characteristics'!L:L,MATCH($C422,'Policy Characteristics'!$C:$C,0)))</f>
        <v>subsidy-for-electricity-production.html</v>
      </c>
      <c r="S422" s="338"/>
    </row>
    <row r="423" spans="1:19" x14ac:dyDescent="0.25">
      <c r="A423" s="277" t="str">
        <f>IF(ISBLANK(INDEX('Policy Characteristics'!A:A,MATCH($C423,'Policy Characteristics'!$C:$C,0))),"",INDEX('Policy Characteristics'!A:A,MATCH($C423,'Policy Characteristics'!$C:$C,0)))</f>
        <v>Electricity Supply</v>
      </c>
      <c r="B423" s="286" t="str">
        <f>IF(ISBLANK(INDEX('Policy Characteristics'!B:B,MATCH($C423,'Policy Characteristics'!$C:$C,0))),"",INDEX('Policy Characteristics'!B:B,MATCH($C423,'Policy Characteristics'!$C:$C,0)))</f>
        <v>Subsidy for Electricity Production</v>
      </c>
      <c r="C423" s="277" t="str">
        <f t="shared" si="25"/>
        <v>Subsidy for Elec Production by Fuel</v>
      </c>
      <c r="D423" s="6" t="s">
        <v>2782</v>
      </c>
      <c r="E423" s="47"/>
      <c r="F423" s="6" t="s">
        <v>2619</v>
      </c>
      <c r="G423" s="338"/>
      <c r="H423" s="44">
        <v>1586</v>
      </c>
      <c r="I423" s="349" t="s">
        <v>45</v>
      </c>
      <c r="J423" s="278" t="str">
        <f>IF(ISBLANK(INDEX('Policy Characteristics'!D:D,MATCH($C423,'Policy Characteristics'!$C:$C,0))),"",INDEX('Policy Characteristics'!D:D,MATCH($C423,'Policy Characteristics'!$C:$C,0)))</f>
        <v>Subsidy for Electricity Production</v>
      </c>
      <c r="K423" s="277" t="str">
        <f>IF(ISBLANK(INDEX('Policy Characteristics'!E:E,MATCH($C423,'Policy Characteristics'!$C:$C,0))),"",INDEX('Policy Characteristics'!E:E,MATCH($C423,'Policy Characteristics'!$C:$C,0)))</f>
        <v>elec generation subsidy</v>
      </c>
      <c r="L423" s="277">
        <f>IF(ISBLANK(INDEX('Policy Characteristics'!F:F,MATCH($C423,'Policy Characteristics'!$C:$C,0))),"",INDEX('Policy Characteristics'!F:F,MATCH($C423,'Policy Characteristics'!$C:$C,0)))</f>
        <v>0</v>
      </c>
      <c r="M423" s="277">
        <f>IF(ISBLANK(INDEX('Policy Characteristics'!G:G,MATCH($C423,'Policy Characteristics'!$C:$C,0))),"",INDEX('Policy Characteristics'!G:G,MATCH($C423,'Policy Characteristics'!$C:$C,0)))</f>
        <v>60</v>
      </c>
      <c r="N423" s="277">
        <f>IF(ISBLANK(INDEX('Policy Characteristics'!H:H,MATCH($C423,'Policy Characteristics'!$C:$C,0))),"",INDEX('Policy Characteristics'!H:H,MATCH($C423,'Policy Characteristics'!$C:$C,0)))</f>
        <v>1</v>
      </c>
      <c r="O423" s="277" t="str">
        <f>IF(ISBLANK(INDEX('Policy Characteristics'!I:I,MATCH($C423,'Policy Characteristics'!$C:$C,0))),"",INDEX('Policy Characteristics'!I:I,MATCH($C423,'Policy Characteristics'!$C:$C,0)))</f>
        <v>$/MWh</v>
      </c>
      <c r="P423" s="277" t="str">
        <f>IF(ISBLANK(INDEX('Policy Characteristics'!J:J,MATCH($C423,'Policy Characteristics'!$C:$C,0))),"",INDEX('Policy Characteristics'!J:J,MATCH($C423,'Policy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3" s="277" t="str">
        <f>IF(ISBLANK(INDEX('Policy Characteristics'!K:K,MATCH($C423,'Policy Characteristics'!$C:$C,0))),"",INDEX('Policy Characteristics'!K:K,MATCH($C423,'Policy Characteristics'!$C:$C,0)))</f>
        <v>electricity-sector-main.html#subsidies</v>
      </c>
      <c r="R423" s="277" t="str">
        <f>IF(ISBLANK(INDEX('Policy Characteristics'!L:L,MATCH($C423,'Policy Characteristics'!$C:$C,0))),"",INDEX('Policy Characteristics'!L:L,MATCH($C423,'Policy Characteristics'!$C:$C,0)))</f>
        <v>subsidy-for-electricity-production.html</v>
      </c>
      <c r="S423" s="338"/>
    </row>
    <row r="424" spans="1:19" x14ac:dyDescent="0.25">
      <c r="A424" s="277" t="str">
        <f>IF(ISBLANK(INDEX('Policy Characteristics'!A:A,MATCH($C424,'Policy Characteristics'!$C:$C,0))),"",INDEX('Policy Characteristics'!A:A,MATCH($C424,'Policy Characteristics'!$C:$C,0)))</f>
        <v>Electricity Supply</v>
      </c>
      <c r="B424" s="286" t="str">
        <f>IF(ISBLANK(INDEX('Policy Characteristics'!B:B,MATCH($C424,'Policy Characteristics'!$C:$C,0))),"",INDEX('Policy Characteristics'!B:B,MATCH($C424,'Policy Characteristics'!$C:$C,0)))</f>
        <v>Subsidy for Electricity Production</v>
      </c>
      <c r="C424" s="277" t="str">
        <f t="shared" si="25"/>
        <v>Subsidy for Elec Production by Fuel</v>
      </c>
      <c r="D424" s="6" t="s">
        <v>2783</v>
      </c>
      <c r="E424" s="47"/>
      <c r="F424" s="6" t="s">
        <v>2496</v>
      </c>
      <c r="G424" s="338"/>
      <c r="H424" s="44">
        <v>1588</v>
      </c>
      <c r="I424" s="349" t="s">
        <v>45</v>
      </c>
      <c r="J424" s="278" t="str">
        <f>IF(ISBLANK(INDEX('Policy Characteristics'!D:D,MATCH($C424,'Policy Characteristics'!$C:$C,0))),"",INDEX('Policy Characteristics'!D:D,MATCH($C424,'Policy Characteristics'!$C:$C,0)))</f>
        <v>Subsidy for Electricity Production</v>
      </c>
      <c r="K424" s="277" t="str">
        <f>IF(ISBLANK(INDEX('Policy Characteristics'!E:E,MATCH($C424,'Policy Characteristics'!$C:$C,0))),"",INDEX('Policy Characteristics'!E:E,MATCH($C424,'Policy Characteristics'!$C:$C,0)))</f>
        <v>elec generation subsidy</v>
      </c>
      <c r="L424" s="277">
        <f>IF(ISBLANK(INDEX('Policy Characteristics'!F:F,MATCH($C424,'Policy Characteristics'!$C:$C,0))),"",INDEX('Policy Characteristics'!F:F,MATCH($C424,'Policy Characteristics'!$C:$C,0)))</f>
        <v>0</v>
      </c>
      <c r="M424" s="277">
        <f>IF(ISBLANK(INDEX('Policy Characteristics'!G:G,MATCH($C424,'Policy Characteristics'!$C:$C,0))),"",INDEX('Policy Characteristics'!G:G,MATCH($C424,'Policy Characteristics'!$C:$C,0)))</f>
        <v>60</v>
      </c>
      <c r="N424" s="277">
        <f>IF(ISBLANK(INDEX('Policy Characteristics'!H:H,MATCH($C424,'Policy Characteristics'!$C:$C,0))),"",INDEX('Policy Characteristics'!H:H,MATCH($C424,'Policy Characteristics'!$C:$C,0)))</f>
        <v>1</v>
      </c>
      <c r="O424" s="277" t="str">
        <f>IF(ISBLANK(INDEX('Policy Characteristics'!I:I,MATCH($C424,'Policy Characteristics'!$C:$C,0))),"",INDEX('Policy Characteristics'!I:I,MATCH($C424,'Policy Characteristics'!$C:$C,0)))</f>
        <v>$/MWh</v>
      </c>
      <c r="P424" s="277" t="str">
        <f>IF(ISBLANK(INDEX('Policy Characteristics'!J:J,MATCH($C424,'Policy Characteristics'!$C:$C,0))),"",INDEX('Policy Characteristics'!J:J,MATCH($C424,'Policy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4" s="277" t="str">
        <f>IF(ISBLANK(INDEX('Policy Characteristics'!K:K,MATCH($C424,'Policy Characteristics'!$C:$C,0))),"",INDEX('Policy Characteristics'!K:K,MATCH($C424,'Policy Characteristics'!$C:$C,0)))</f>
        <v>electricity-sector-main.html#subsidies</v>
      </c>
      <c r="R424" s="277" t="str">
        <f>IF(ISBLANK(INDEX('Policy Characteristics'!L:L,MATCH($C424,'Policy Characteristics'!$C:$C,0))),"",INDEX('Policy Characteristics'!L:L,MATCH($C424,'Policy Characteristics'!$C:$C,0)))</f>
        <v>subsidy-for-electricity-production.html</v>
      </c>
      <c r="S424" s="338"/>
    </row>
    <row r="425" spans="1:19" x14ac:dyDescent="0.25">
      <c r="A425" s="277" t="str">
        <f>IF(ISBLANK(INDEX('Policy Characteristics'!A:A,MATCH($C425,'Policy Characteristics'!$C:$C,0))),"",INDEX('Policy Characteristics'!A:A,MATCH($C425,'Policy Characteristics'!$C:$C,0)))</f>
        <v>Electricity Supply</v>
      </c>
      <c r="B425" s="286" t="str">
        <f>IF(ISBLANK(INDEX('Policy Characteristics'!B:B,MATCH($C425,'Policy Characteristics'!$C:$C,0))),"",INDEX('Policy Characteristics'!B:B,MATCH($C425,'Policy Characteristics'!$C:$C,0)))</f>
        <v>Subsidy for Electricity Production</v>
      </c>
      <c r="C425" s="277" t="str">
        <f t="shared" si="25"/>
        <v>Subsidy for Elec Production by Fuel</v>
      </c>
      <c r="D425" s="6" t="s">
        <v>3607</v>
      </c>
      <c r="E425" s="47"/>
      <c r="F425" s="6" t="s">
        <v>3615</v>
      </c>
      <c r="G425" s="338"/>
      <c r="H425" s="44">
        <v>1797</v>
      </c>
      <c r="I425" s="349" t="s">
        <v>44</v>
      </c>
      <c r="J425" s="278" t="str">
        <f>IF(ISBLANK(INDEX('Policy Characteristics'!D:D,MATCH($C425,'Policy Characteristics'!$C:$C,0))),"",INDEX('Policy Characteristics'!D:D,MATCH($C425,'Policy Characteristics'!$C:$C,0)))</f>
        <v>Subsidy for Electricity Production</v>
      </c>
      <c r="K425" s="277" t="str">
        <f>IF(ISBLANK(INDEX('Policy Characteristics'!E:E,MATCH($C425,'Policy Characteristics'!$C:$C,0))),"",INDEX('Policy Characteristics'!E:E,MATCH($C425,'Policy Characteristics'!$C:$C,0)))</f>
        <v>elec generation subsidy</v>
      </c>
      <c r="L425" s="277">
        <f>IF(ISBLANK(INDEX('Policy Characteristics'!F:F,MATCH($C425,'Policy Characteristics'!$C:$C,0))),"",INDEX('Policy Characteristics'!F:F,MATCH($C425,'Policy Characteristics'!$C:$C,0)))</f>
        <v>0</v>
      </c>
      <c r="M425" s="277">
        <f>IF(ISBLANK(INDEX('Policy Characteristics'!G:G,MATCH($C425,'Policy Characteristics'!$C:$C,0))),"",INDEX('Policy Characteristics'!G:G,MATCH($C425,'Policy Characteristics'!$C:$C,0)))</f>
        <v>60</v>
      </c>
      <c r="N425" s="277">
        <f>IF(ISBLANK(INDEX('Policy Characteristics'!H:H,MATCH($C425,'Policy Characteristics'!$C:$C,0))),"",INDEX('Policy Characteristics'!H:H,MATCH($C425,'Policy Characteristics'!$C:$C,0)))</f>
        <v>1</v>
      </c>
      <c r="O425" s="277" t="str">
        <f>IF(ISBLANK(INDEX('Policy Characteristics'!I:I,MATCH($C425,'Policy Characteristics'!$C:$C,0))),"",INDEX('Policy Characteristics'!I:I,MATCH($C425,'Policy Characteristics'!$C:$C,0)))</f>
        <v>$/MWh</v>
      </c>
      <c r="P425" s="277" t="str">
        <f>IF(ISBLANK(INDEX('Policy Characteristics'!J:J,MATCH($C425,'Policy Characteristics'!$C:$C,0))),"",INDEX('Policy Characteristics'!J:J,MATCH($C425,'Policy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5" s="277" t="str">
        <f>IF(ISBLANK(INDEX('Policy Characteristics'!K:K,MATCH($C425,'Policy Characteristics'!$C:$C,0))),"",INDEX('Policy Characteristics'!K:K,MATCH($C425,'Policy Characteristics'!$C:$C,0)))</f>
        <v>electricity-sector-main.html#subsidies</v>
      </c>
      <c r="R425" s="277" t="str">
        <f>IF(ISBLANK(INDEX('Policy Characteristics'!L:L,MATCH($C425,'Policy Characteristics'!$C:$C,0))),"",INDEX('Policy Characteristics'!L:L,MATCH($C425,'Policy Characteristics'!$C:$C,0)))</f>
        <v>subsidy-for-electricity-production.html</v>
      </c>
      <c r="S425" s="338"/>
    </row>
    <row r="426" spans="1:19" x14ac:dyDescent="0.25">
      <c r="A426" s="277" t="str">
        <f>IF(ISBLANK(INDEX('Policy Characteristics'!A:A,MATCH($C426,'Policy Characteristics'!$C:$C,0))),"",INDEX('Policy Characteristics'!A:A,MATCH($C426,'Policy Characteristics'!$C:$C,0)))</f>
        <v>Electricity Supply</v>
      </c>
      <c r="B426" s="286" t="str">
        <f>IF(ISBLANK(INDEX('Policy Characteristics'!B:B,MATCH($C426,'Policy Characteristics'!$C:$C,0))),"",INDEX('Policy Characteristics'!B:B,MATCH($C426,'Policy Characteristics'!$C:$C,0)))</f>
        <v>Subsidy for Electricity Production</v>
      </c>
      <c r="C426" s="277" t="str">
        <f t="shared" si="25"/>
        <v>Subsidy for Elec Production by Fuel</v>
      </c>
      <c r="D426" s="6" t="s">
        <v>3610</v>
      </c>
      <c r="E426" s="47"/>
      <c r="F426" s="6" t="s">
        <v>3616</v>
      </c>
      <c r="G426" s="338"/>
      <c r="H426" s="44">
        <v>1798</v>
      </c>
      <c r="I426" s="349" t="s">
        <v>44</v>
      </c>
      <c r="J426" s="278" t="str">
        <f>IF(ISBLANK(INDEX('Policy Characteristics'!D:D,MATCH($C426,'Policy Characteristics'!$C:$C,0))),"",INDEX('Policy Characteristics'!D:D,MATCH($C426,'Policy Characteristics'!$C:$C,0)))</f>
        <v>Subsidy for Electricity Production</v>
      </c>
      <c r="K426" s="277" t="str">
        <f>IF(ISBLANK(INDEX('Policy Characteristics'!E:E,MATCH($C426,'Policy Characteristics'!$C:$C,0))),"",INDEX('Policy Characteristics'!E:E,MATCH($C426,'Policy Characteristics'!$C:$C,0)))</f>
        <v>elec generation subsidy</v>
      </c>
      <c r="L426" s="277">
        <f>IF(ISBLANK(INDEX('Policy Characteristics'!F:F,MATCH($C426,'Policy Characteristics'!$C:$C,0))),"",INDEX('Policy Characteristics'!F:F,MATCH($C426,'Policy Characteristics'!$C:$C,0)))</f>
        <v>0</v>
      </c>
      <c r="M426" s="277">
        <f>IF(ISBLANK(INDEX('Policy Characteristics'!G:G,MATCH($C426,'Policy Characteristics'!$C:$C,0))),"",INDEX('Policy Characteristics'!G:G,MATCH($C426,'Policy Characteristics'!$C:$C,0)))</f>
        <v>60</v>
      </c>
      <c r="N426" s="277">
        <f>IF(ISBLANK(INDEX('Policy Characteristics'!H:H,MATCH($C426,'Policy Characteristics'!$C:$C,0))),"",INDEX('Policy Characteristics'!H:H,MATCH($C426,'Policy Characteristics'!$C:$C,0)))</f>
        <v>1</v>
      </c>
      <c r="O426" s="277" t="str">
        <f>IF(ISBLANK(INDEX('Policy Characteristics'!I:I,MATCH($C426,'Policy Characteristics'!$C:$C,0))),"",INDEX('Policy Characteristics'!I:I,MATCH($C426,'Policy Characteristics'!$C:$C,0)))</f>
        <v>$/MWh</v>
      </c>
      <c r="P426" s="277" t="str">
        <f>IF(ISBLANK(INDEX('Policy Characteristics'!J:J,MATCH($C426,'Policy Characteristics'!$C:$C,0))),"",INDEX('Policy Characteristics'!J:J,MATCH($C426,'Policy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6" s="277" t="str">
        <f>IF(ISBLANK(INDEX('Policy Characteristics'!K:K,MATCH($C426,'Policy Characteristics'!$C:$C,0))),"",INDEX('Policy Characteristics'!K:K,MATCH($C426,'Policy Characteristics'!$C:$C,0)))</f>
        <v>electricity-sector-main.html#subsidies</v>
      </c>
      <c r="R426" s="277" t="str">
        <f>IF(ISBLANK(INDEX('Policy Characteristics'!L:L,MATCH($C426,'Policy Characteristics'!$C:$C,0))),"",INDEX('Policy Characteristics'!L:L,MATCH($C426,'Policy Characteristics'!$C:$C,0)))</f>
        <v>subsidy-for-electricity-production.html</v>
      </c>
      <c r="S426" s="338"/>
    </row>
    <row r="427" spans="1:19" x14ac:dyDescent="0.25">
      <c r="A427" s="277" t="str">
        <f>IF(ISBLANK(INDEX('Policy Characteristics'!A:A,MATCH($C427,'Policy Characteristics'!$C:$C,0))),"",INDEX('Policy Characteristics'!A:A,MATCH($C427,'Policy Characteristics'!$C:$C,0)))</f>
        <v>Electricity Supply</v>
      </c>
      <c r="B427" s="286" t="str">
        <f>IF(ISBLANK(INDEX('Policy Characteristics'!B:B,MATCH($C427,'Policy Characteristics'!$C:$C,0))),"",INDEX('Policy Characteristics'!B:B,MATCH($C427,'Policy Characteristics'!$C:$C,0)))</f>
        <v>Subsidy for Electricity Production</v>
      </c>
      <c r="C427" s="277" t="str">
        <f t="shared" si="25"/>
        <v>Subsidy for Elec Production by Fuel</v>
      </c>
      <c r="D427" s="6" t="s">
        <v>3611</v>
      </c>
      <c r="E427" s="47"/>
      <c r="F427" s="6" t="s">
        <v>3617</v>
      </c>
      <c r="G427" s="338"/>
      <c r="H427" s="44">
        <v>1799</v>
      </c>
      <c r="I427" s="349" t="s">
        <v>44</v>
      </c>
      <c r="J427" s="278" t="str">
        <f>IF(ISBLANK(INDEX('Policy Characteristics'!D:D,MATCH($C427,'Policy Characteristics'!$C:$C,0))),"",INDEX('Policy Characteristics'!D:D,MATCH($C427,'Policy Characteristics'!$C:$C,0)))</f>
        <v>Subsidy for Electricity Production</v>
      </c>
      <c r="K427" s="277" t="str">
        <f>IF(ISBLANK(INDEX('Policy Characteristics'!E:E,MATCH($C427,'Policy Characteristics'!$C:$C,0))),"",INDEX('Policy Characteristics'!E:E,MATCH($C427,'Policy Characteristics'!$C:$C,0)))</f>
        <v>elec generation subsidy</v>
      </c>
      <c r="L427" s="277">
        <f>IF(ISBLANK(INDEX('Policy Characteristics'!F:F,MATCH($C427,'Policy Characteristics'!$C:$C,0))),"",INDEX('Policy Characteristics'!F:F,MATCH($C427,'Policy Characteristics'!$C:$C,0)))</f>
        <v>0</v>
      </c>
      <c r="M427" s="277">
        <f>IF(ISBLANK(INDEX('Policy Characteristics'!G:G,MATCH($C427,'Policy Characteristics'!$C:$C,0))),"",INDEX('Policy Characteristics'!G:G,MATCH($C427,'Policy Characteristics'!$C:$C,0)))</f>
        <v>60</v>
      </c>
      <c r="N427" s="277">
        <f>IF(ISBLANK(INDEX('Policy Characteristics'!H:H,MATCH($C427,'Policy Characteristics'!$C:$C,0))),"",INDEX('Policy Characteristics'!H:H,MATCH($C427,'Policy Characteristics'!$C:$C,0)))</f>
        <v>1</v>
      </c>
      <c r="O427" s="277" t="str">
        <f>IF(ISBLANK(INDEX('Policy Characteristics'!I:I,MATCH($C427,'Policy Characteristics'!$C:$C,0))),"",INDEX('Policy Characteristics'!I:I,MATCH($C427,'Policy Characteristics'!$C:$C,0)))</f>
        <v>$/MWh</v>
      </c>
      <c r="P427" s="277" t="str">
        <f>IF(ISBLANK(INDEX('Policy Characteristics'!J:J,MATCH($C427,'Policy Characteristics'!$C:$C,0))),"",INDEX('Policy Characteristics'!J:J,MATCH($C427,'Policy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7" s="277" t="str">
        <f>IF(ISBLANK(INDEX('Policy Characteristics'!K:K,MATCH($C427,'Policy Characteristics'!$C:$C,0))),"",INDEX('Policy Characteristics'!K:K,MATCH($C427,'Policy Characteristics'!$C:$C,0)))</f>
        <v>electricity-sector-main.html#subsidies</v>
      </c>
      <c r="R427" s="277" t="str">
        <f>IF(ISBLANK(INDEX('Policy Characteristics'!L:L,MATCH($C427,'Policy Characteristics'!$C:$C,0))),"",INDEX('Policy Characteristics'!L:L,MATCH($C427,'Policy Characteristics'!$C:$C,0)))</f>
        <v>subsidy-for-electricity-production.html</v>
      </c>
      <c r="S427" s="338"/>
    </row>
    <row r="428" spans="1:19" x14ac:dyDescent="0.25">
      <c r="A428" s="277" t="str">
        <f>IF(ISBLANK(INDEX('Policy Characteristics'!A:A,MATCH($C428,'Policy Characteristics'!$C:$C,0))),"",INDEX('Policy Characteristics'!A:A,MATCH($C428,'Policy Characteristics'!$C:$C,0)))</f>
        <v>Electricity Supply</v>
      </c>
      <c r="B428" s="286" t="str">
        <f>IF(ISBLANK(INDEX('Policy Characteristics'!B:B,MATCH($C428,'Policy Characteristics'!$C:$C,0))),"",INDEX('Policy Characteristics'!B:B,MATCH($C428,'Policy Characteristics'!$C:$C,0)))</f>
        <v>Subsidy for Electricity Production</v>
      </c>
      <c r="C428" s="277" t="str">
        <f t="shared" si="25"/>
        <v>Subsidy for Elec Production by Fuel</v>
      </c>
      <c r="D428" s="6" t="s">
        <v>3612</v>
      </c>
      <c r="E428" s="47"/>
      <c r="F428" s="6" t="s">
        <v>3618</v>
      </c>
      <c r="G428" s="338"/>
      <c r="H428" s="44">
        <v>1800</v>
      </c>
      <c r="I428" s="349" t="s">
        <v>44</v>
      </c>
      <c r="J428" s="278" t="str">
        <f>IF(ISBLANK(INDEX('Policy Characteristics'!D:D,MATCH($C428,'Policy Characteristics'!$C:$C,0))),"",INDEX('Policy Characteristics'!D:D,MATCH($C428,'Policy Characteristics'!$C:$C,0)))</f>
        <v>Subsidy for Electricity Production</v>
      </c>
      <c r="K428" s="277" t="str">
        <f>IF(ISBLANK(INDEX('Policy Characteristics'!E:E,MATCH($C428,'Policy Characteristics'!$C:$C,0))),"",INDEX('Policy Characteristics'!E:E,MATCH($C428,'Policy Characteristics'!$C:$C,0)))</f>
        <v>elec generation subsidy</v>
      </c>
      <c r="L428" s="277">
        <f>IF(ISBLANK(INDEX('Policy Characteristics'!F:F,MATCH($C428,'Policy Characteristics'!$C:$C,0))),"",INDEX('Policy Characteristics'!F:F,MATCH($C428,'Policy Characteristics'!$C:$C,0)))</f>
        <v>0</v>
      </c>
      <c r="M428" s="277">
        <f>IF(ISBLANK(INDEX('Policy Characteristics'!G:G,MATCH($C428,'Policy Characteristics'!$C:$C,0))),"",INDEX('Policy Characteristics'!G:G,MATCH($C428,'Policy Characteristics'!$C:$C,0)))</f>
        <v>60</v>
      </c>
      <c r="N428" s="277">
        <f>IF(ISBLANK(INDEX('Policy Characteristics'!H:H,MATCH($C428,'Policy Characteristics'!$C:$C,0))),"",INDEX('Policy Characteristics'!H:H,MATCH($C428,'Policy Characteristics'!$C:$C,0)))</f>
        <v>1</v>
      </c>
      <c r="O428" s="277" t="str">
        <f>IF(ISBLANK(INDEX('Policy Characteristics'!I:I,MATCH($C428,'Policy Characteristics'!$C:$C,0))),"",INDEX('Policy Characteristics'!I:I,MATCH($C428,'Policy Characteristics'!$C:$C,0)))</f>
        <v>$/MWh</v>
      </c>
      <c r="P428" s="277" t="str">
        <f>IF(ISBLANK(INDEX('Policy Characteristics'!J:J,MATCH($C428,'Policy Characteristics'!$C:$C,0))),"",INDEX('Policy Characteristics'!J:J,MATCH($C428,'Policy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8" s="277" t="str">
        <f>IF(ISBLANK(INDEX('Policy Characteristics'!K:K,MATCH($C428,'Policy Characteristics'!$C:$C,0))),"",INDEX('Policy Characteristics'!K:K,MATCH($C428,'Policy Characteristics'!$C:$C,0)))</f>
        <v>electricity-sector-main.html#subsidies</v>
      </c>
      <c r="R428" s="277" t="str">
        <f>IF(ISBLANK(INDEX('Policy Characteristics'!L:L,MATCH($C428,'Policy Characteristics'!$C:$C,0))),"",INDEX('Policy Characteristics'!L:L,MATCH($C428,'Policy Characteristics'!$C:$C,0)))</f>
        <v>subsidy-for-electricity-production.html</v>
      </c>
      <c r="S428" s="338"/>
    </row>
    <row r="429" spans="1:19" x14ac:dyDescent="0.25">
      <c r="A429" s="277" t="str">
        <f>IF(ISBLANK(INDEX('Policy Characteristics'!A:A,MATCH($C429,'Policy Characteristics'!$C:$C,0))),"",INDEX('Policy Characteristics'!A:A,MATCH($C429,'Policy Characteristics'!$C:$C,0)))</f>
        <v>Electricity Supply</v>
      </c>
      <c r="B429" s="286" t="str">
        <f>IF(ISBLANK(INDEX('Policy Characteristics'!B:B,MATCH($C429,'Policy Characteristics'!$C:$C,0))),"",INDEX('Policy Characteristics'!B:B,MATCH($C429,'Policy Characteristics'!$C:$C,0)))</f>
        <v>Subsidy for Electricity Production</v>
      </c>
      <c r="C429" s="277" t="str">
        <f t="shared" si="25"/>
        <v>Subsidy for Elec Production by Fuel</v>
      </c>
      <c r="D429" s="6" t="s">
        <v>3613</v>
      </c>
      <c r="E429" s="47"/>
      <c r="F429" s="6" t="s">
        <v>3619</v>
      </c>
      <c r="G429" s="338"/>
      <c r="H429" s="44">
        <v>1801</v>
      </c>
      <c r="I429" s="349" t="s">
        <v>44</v>
      </c>
      <c r="J429" s="278" t="str">
        <f>IF(ISBLANK(INDEX('Policy Characteristics'!D:D,MATCH($C429,'Policy Characteristics'!$C:$C,0))),"",INDEX('Policy Characteristics'!D:D,MATCH($C429,'Policy Characteristics'!$C:$C,0)))</f>
        <v>Subsidy for Electricity Production</v>
      </c>
      <c r="K429" s="277" t="str">
        <f>IF(ISBLANK(INDEX('Policy Characteristics'!E:E,MATCH($C429,'Policy Characteristics'!$C:$C,0))),"",INDEX('Policy Characteristics'!E:E,MATCH($C429,'Policy Characteristics'!$C:$C,0)))</f>
        <v>elec generation subsidy</v>
      </c>
      <c r="L429" s="277">
        <f>IF(ISBLANK(INDEX('Policy Characteristics'!F:F,MATCH($C429,'Policy Characteristics'!$C:$C,0))),"",INDEX('Policy Characteristics'!F:F,MATCH($C429,'Policy Characteristics'!$C:$C,0)))</f>
        <v>0</v>
      </c>
      <c r="M429" s="277">
        <f>IF(ISBLANK(INDEX('Policy Characteristics'!G:G,MATCH($C429,'Policy Characteristics'!$C:$C,0))),"",INDEX('Policy Characteristics'!G:G,MATCH($C429,'Policy Characteristics'!$C:$C,0)))</f>
        <v>60</v>
      </c>
      <c r="N429" s="277">
        <f>IF(ISBLANK(INDEX('Policy Characteristics'!H:H,MATCH($C429,'Policy Characteristics'!$C:$C,0))),"",INDEX('Policy Characteristics'!H:H,MATCH($C429,'Policy Characteristics'!$C:$C,0)))</f>
        <v>1</v>
      </c>
      <c r="O429" s="277" t="str">
        <f>IF(ISBLANK(INDEX('Policy Characteristics'!I:I,MATCH($C429,'Policy Characteristics'!$C:$C,0))),"",INDEX('Policy Characteristics'!I:I,MATCH($C429,'Policy Characteristics'!$C:$C,0)))</f>
        <v>$/MWh</v>
      </c>
      <c r="P429" s="277" t="str">
        <f>IF(ISBLANK(INDEX('Policy Characteristics'!J:J,MATCH($C429,'Policy Characteristics'!$C:$C,0))),"",INDEX('Policy Characteristics'!J:J,MATCH($C429,'Policy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29" s="277" t="str">
        <f>IF(ISBLANK(INDEX('Policy Characteristics'!K:K,MATCH($C429,'Policy Characteristics'!$C:$C,0))),"",INDEX('Policy Characteristics'!K:K,MATCH($C429,'Policy Characteristics'!$C:$C,0)))</f>
        <v>electricity-sector-main.html#subsidies</v>
      </c>
      <c r="R429" s="277" t="str">
        <f>IF(ISBLANK(INDEX('Policy Characteristics'!L:L,MATCH($C429,'Policy Characteristics'!$C:$C,0))),"",INDEX('Policy Characteristics'!L:L,MATCH($C429,'Policy Characteristics'!$C:$C,0)))</f>
        <v>subsidy-for-electricity-production.html</v>
      </c>
      <c r="S429" s="338"/>
    </row>
    <row r="430" spans="1:19" x14ac:dyDescent="0.25">
      <c r="A430" s="277" t="str">
        <f>IF(ISBLANK(INDEX('Policy Characteristics'!A:A,MATCH($C430,'Policy Characteristics'!$C:$C,0))),"",INDEX('Policy Characteristics'!A:A,MATCH($C430,'Policy Characteristics'!$C:$C,0)))</f>
        <v>Electricity Supply</v>
      </c>
      <c r="B430" s="286" t="str">
        <f>IF(ISBLANK(INDEX('Policy Characteristics'!B:B,MATCH($C430,'Policy Characteristics'!$C:$C,0))),"",INDEX('Policy Characteristics'!B:B,MATCH($C430,'Policy Characteristics'!$C:$C,0)))</f>
        <v>Subsidy for Electricity Production</v>
      </c>
      <c r="C430" s="277" t="str">
        <f t="shared" si="25"/>
        <v>Subsidy for Elec Production by Fuel</v>
      </c>
      <c r="D430" s="6" t="s">
        <v>3614</v>
      </c>
      <c r="E430" s="47"/>
      <c r="F430" s="6" t="s">
        <v>2497</v>
      </c>
      <c r="G430" s="338"/>
      <c r="H430" s="44">
        <v>1802</v>
      </c>
      <c r="I430" s="349" t="s">
        <v>44</v>
      </c>
      <c r="J430" s="278" t="str">
        <f>IF(ISBLANK(INDEX('Policy Characteristics'!D:D,MATCH($C430,'Policy Characteristics'!$C:$C,0))),"",INDEX('Policy Characteristics'!D:D,MATCH($C430,'Policy Characteristics'!$C:$C,0)))</f>
        <v>Subsidy for Electricity Production</v>
      </c>
      <c r="K430" s="277" t="str">
        <f>IF(ISBLANK(INDEX('Policy Characteristics'!E:E,MATCH($C430,'Policy Characteristics'!$C:$C,0))),"",INDEX('Policy Characteristics'!E:E,MATCH($C430,'Policy Characteristics'!$C:$C,0)))</f>
        <v>elec generation subsidy</v>
      </c>
      <c r="L430" s="277">
        <f>IF(ISBLANK(INDEX('Policy Characteristics'!F:F,MATCH($C430,'Policy Characteristics'!$C:$C,0))),"",INDEX('Policy Characteristics'!F:F,MATCH($C430,'Policy Characteristics'!$C:$C,0)))</f>
        <v>0</v>
      </c>
      <c r="M430" s="277">
        <f>IF(ISBLANK(INDEX('Policy Characteristics'!G:G,MATCH($C430,'Policy Characteristics'!$C:$C,0))),"",INDEX('Policy Characteristics'!G:G,MATCH($C430,'Policy Characteristics'!$C:$C,0)))</f>
        <v>60</v>
      </c>
      <c r="N430" s="277">
        <f>IF(ISBLANK(INDEX('Policy Characteristics'!H:H,MATCH($C430,'Policy Characteristics'!$C:$C,0))),"",INDEX('Policy Characteristics'!H:H,MATCH($C430,'Policy Characteristics'!$C:$C,0)))</f>
        <v>1</v>
      </c>
      <c r="O430" s="277" t="str">
        <f>IF(ISBLANK(INDEX('Policy Characteristics'!I:I,MATCH($C430,'Policy Characteristics'!$C:$C,0))),"",INDEX('Policy Characteristics'!I:I,MATCH($C430,'Policy Characteristics'!$C:$C,0)))</f>
        <v>$/MWh</v>
      </c>
      <c r="P430" s="277" t="str">
        <f>IF(ISBLANK(INDEX('Policy Characteristics'!J:J,MATCH($C430,'Policy Characteristics'!$C:$C,0))),"",INDEX('Policy Characteristics'!J:J,MATCH($C430,'Policy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0" s="277" t="str">
        <f>IF(ISBLANK(INDEX('Policy Characteristics'!K:K,MATCH($C430,'Policy Characteristics'!$C:$C,0))),"",INDEX('Policy Characteristics'!K:K,MATCH($C430,'Policy Characteristics'!$C:$C,0)))</f>
        <v>electricity-sector-main.html#subsidies</v>
      </c>
      <c r="R430" s="277" t="str">
        <f>IF(ISBLANK(INDEX('Policy Characteristics'!L:L,MATCH($C430,'Policy Characteristics'!$C:$C,0))),"",INDEX('Policy Characteristics'!L:L,MATCH($C430,'Policy Characteristics'!$C:$C,0)))</f>
        <v>subsidy-for-electricity-production.html</v>
      </c>
      <c r="S430" s="338"/>
    </row>
    <row r="431" spans="1:19" x14ac:dyDescent="0.25">
      <c r="A431" s="277" t="str">
        <f>IF(ISBLANK(INDEX('Policy Characteristics'!A:A,MATCH($C431,'Policy Characteristics'!$C:$C,0))),"",INDEX('Policy Characteristics'!A:A,MATCH($C431,'Policy Characteristics'!$C:$C,0)))</f>
        <v>Electricity Supply</v>
      </c>
      <c r="B431" s="286" t="str">
        <f>IF(ISBLANK(INDEX('Policy Characteristics'!B:B,MATCH($C431,'Policy Characteristics'!$C:$C,0))),"",INDEX('Policy Characteristics'!B:B,MATCH($C431,'Policy Characteristics'!$C:$C,0)))</f>
        <v>Decrease Cost of Capital</v>
      </c>
      <c r="C431" s="1" t="s">
        <v>3601</v>
      </c>
      <c r="D431" s="47" t="s">
        <v>462</v>
      </c>
      <c r="E431" s="47"/>
      <c r="F431" s="47" t="s">
        <v>461</v>
      </c>
      <c r="G431" s="6"/>
      <c r="H431" s="44">
        <v>1730</v>
      </c>
      <c r="I431" s="349" t="s">
        <v>45</v>
      </c>
      <c r="J431" s="278" t="str">
        <f>IF(ISBLANK(INDEX('Policy Characteristics'!D:D,MATCH($C431,'Policy Characteristics'!$C:$C,0))),"",INDEX('Policy Characteristics'!D:D,MATCH($C431,'Policy Characteristics'!$C:$C,0)))</f>
        <v>Decrease Electricity Sector Cost of Capital</v>
      </c>
      <c r="K431" s="277" t="str">
        <f>IF(ISBLANK(INDEX('Policy Characteristics'!E:E,MATCH($C431,'Policy Characteristics'!$C:$C,0))),"",INDEX('Policy Characteristics'!E:E,MATCH($C431,'Policy Characteristics'!$C:$C,0)))</f>
        <v>power plant cost of capital</v>
      </c>
      <c r="L431" s="277">
        <f>IF(ISBLANK(INDEX('Policy Characteristics'!F:F,MATCH($C431,'Policy Characteristics'!$C:$C,0))),"",INDEX('Policy Characteristics'!F:F,MATCH($C431,'Policy Characteristics'!$C:$C,0)))</f>
        <v>0</v>
      </c>
      <c r="M431" s="277">
        <f>IF(ISBLANK(INDEX('Policy Characteristics'!G:G,MATCH($C431,'Policy Characteristics'!$C:$C,0))),"",INDEX('Policy Characteristics'!G:G,MATCH($C431,'Policy Characteristics'!$C:$C,0)))</f>
        <v>100</v>
      </c>
      <c r="N431" s="277">
        <f>IF(ISBLANK(INDEX('Policy Characteristics'!H:H,MATCH($C431,'Policy Characteristics'!$C:$C,0))),"",INDEX('Policy Characteristics'!H:H,MATCH($C431,'Policy Characteristics'!$C:$C,0)))</f>
        <v>1</v>
      </c>
      <c r="O431" s="277" t="str">
        <f>IF(ISBLANK(INDEX('Policy Characteristics'!I:I,MATCH($C431,'Policy Characteristics'!$C:$C,0))),"",INDEX('Policy Characteristics'!I:I,MATCH($C431,'Policy Characteristics'!$C:$C,0)))</f>
        <v>% decrease</v>
      </c>
      <c r="P431" s="277" t="str">
        <f>IF(ISBLANK(INDEX('Policy Characteristics'!J:J,MATCH($C431,'Policy Characteristics'!$C:$C,0))),"",INDEX('Policy Characteristics'!J:J,MATCH($C431,'Policy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1" s="277" t="str">
        <f>IF(ISBLANK(INDEX('Policy Characteristics'!K:K,MATCH($C431,'Policy Characteristics'!$C:$C,0))),"",INDEX('Policy Characteristics'!K:K,MATCH($C431,'Policy Characteristics'!$C:$C,0)))</f>
        <v/>
      </c>
      <c r="R431" s="277" t="str">
        <f>IF(ISBLANK(INDEX('Policy Characteristics'!L:L,MATCH($C431,'Policy Characteristics'!$C:$C,0))),"",INDEX('Policy Characteristics'!L:L,MATCH($C431,'Policy Characteristics'!$C:$C,0)))</f>
        <v/>
      </c>
      <c r="S431" s="338"/>
    </row>
    <row r="432" spans="1:19" x14ac:dyDescent="0.25">
      <c r="A432" s="277" t="str">
        <f>IF(ISBLANK(INDEX('Policy Characteristics'!A:A,MATCH($C432,'Policy Characteristics'!$C:$C,0))),"",INDEX('Policy Characteristics'!A:A,MATCH($C432,'Policy Characteristics'!$C:$C,0)))</f>
        <v>Electricity Supply</v>
      </c>
      <c r="B432" s="286" t="str">
        <f>IF(ISBLANK(INDEX('Policy Characteristics'!B:B,MATCH($C432,'Policy Characteristics'!$C:$C,0))),"",INDEX('Policy Characteristics'!B:B,MATCH($C432,'Policy Characteristics'!$C:$C,0)))</f>
        <v>Decrease Cost of Capital</v>
      </c>
      <c r="C432" s="277" t="str">
        <f>$C$431</f>
        <v>Percentage Decrease in Cost of Capital for Power Plants</v>
      </c>
      <c r="D432" s="6" t="s">
        <v>3608</v>
      </c>
      <c r="E432" s="47"/>
      <c r="F432" s="6" t="s">
        <v>3537</v>
      </c>
      <c r="G432" s="6"/>
      <c r="H432" s="44">
        <v>1731</v>
      </c>
      <c r="I432" s="349" t="s">
        <v>45</v>
      </c>
      <c r="J432" s="278" t="str">
        <f>IF(ISBLANK(INDEX('Policy Characteristics'!D:D,MATCH($C432,'Policy Characteristics'!$C:$C,0))),"",INDEX('Policy Characteristics'!D:D,MATCH($C432,'Policy Characteristics'!$C:$C,0)))</f>
        <v>Decrease Electricity Sector Cost of Capital</v>
      </c>
      <c r="K432" s="277" t="str">
        <f>IF(ISBLANK(INDEX('Policy Characteristics'!E:E,MATCH($C432,'Policy Characteristics'!$C:$C,0))),"",INDEX('Policy Characteristics'!E:E,MATCH($C432,'Policy Characteristics'!$C:$C,0)))</f>
        <v>power plant cost of capital</v>
      </c>
      <c r="L432" s="277">
        <f>IF(ISBLANK(INDEX('Policy Characteristics'!F:F,MATCH($C432,'Policy Characteristics'!$C:$C,0))),"",INDEX('Policy Characteristics'!F:F,MATCH($C432,'Policy Characteristics'!$C:$C,0)))</f>
        <v>0</v>
      </c>
      <c r="M432" s="277">
        <f>IF(ISBLANK(INDEX('Policy Characteristics'!G:G,MATCH($C432,'Policy Characteristics'!$C:$C,0))),"",INDEX('Policy Characteristics'!G:G,MATCH($C432,'Policy Characteristics'!$C:$C,0)))</f>
        <v>100</v>
      </c>
      <c r="N432" s="277">
        <f>IF(ISBLANK(INDEX('Policy Characteristics'!H:H,MATCH($C432,'Policy Characteristics'!$C:$C,0))),"",INDEX('Policy Characteristics'!H:H,MATCH($C432,'Policy Characteristics'!$C:$C,0)))</f>
        <v>1</v>
      </c>
      <c r="O432" s="277" t="str">
        <f>IF(ISBLANK(INDEX('Policy Characteristics'!I:I,MATCH($C432,'Policy Characteristics'!$C:$C,0))),"",INDEX('Policy Characteristics'!I:I,MATCH($C432,'Policy Characteristics'!$C:$C,0)))</f>
        <v>% decrease</v>
      </c>
      <c r="P432" s="277" t="str">
        <f>IF(ISBLANK(INDEX('Policy Characteristics'!J:J,MATCH($C432,'Policy Characteristics'!$C:$C,0))),"",INDEX('Policy Characteristics'!J:J,MATCH($C432,'Policy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2" s="277" t="str">
        <f>IF(ISBLANK(INDEX('Policy Characteristics'!K:K,MATCH($C432,'Policy Characteristics'!$C:$C,0))),"",INDEX('Policy Characteristics'!K:K,MATCH($C432,'Policy Characteristics'!$C:$C,0)))</f>
        <v/>
      </c>
      <c r="R432" s="277" t="str">
        <f>IF(ISBLANK(INDEX('Policy Characteristics'!L:L,MATCH($C432,'Policy Characteristics'!$C:$C,0))),"",INDEX('Policy Characteristics'!L:L,MATCH($C432,'Policy Characteristics'!$C:$C,0)))</f>
        <v/>
      </c>
      <c r="S432" s="338"/>
    </row>
    <row r="433" spans="1:19" x14ac:dyDescent="0.25">
      <c r="A433" s="277" t="str">
        <f>IF(ISBLANK(INDEX('Policy Characteristics'!A:A,MATCH($C433,'Policy Characteristics'!$C:$C,0))),"",INDEX('Policy Characteristics'!A:A,MATCH($C433,'Policy Characteristics'!$C:$C,0)))</f>
        <v>Electricity Supply</v>
      </c>
      <c r="B433" s="286" t="str">
        <f>IF(ISBLANK(INDEX('Policy Characteristics'!B:B,MATCH($C433,'Policy Characteristics'!$C:$C,0))),"",INDEX('Policy Characteristics'!B:B,MATCH($C433,'Policy Characteristics'!$C:$C,0)))</f>
        <v>Decrease Cost of Capital</v>
      </c>
      <c r="C433" s="277" t="str">
        <f t="shared" ref="C433:C453" si="26">$C$431</f>
        <v>Percentage Decrease in Cost of Capital for Power Plants</v>
      </c>
      <c r="D433" s="6" t="s">
        <v>3609</v>
      </c>
      <c r="E433" s="47"/>
      <c r="F433" s="6" t="s">
        <v>3538</v>
      </c>
      <c r="G433" s="6"/>
      <c r="H433" s="44">
        <v>1803</v>
      </c>
      <c r="I433" s="349" t="s">
        <v>45</v>
      </c>
      <c r="J433" s="278" t="str">
        <f>IF(ISBLANK(INDEX('Policy Characteristics'!D:D,MATCH($C433,'Policy Characteristics'!$C:$C,0))),"",INDEX('Policy Characteristics'!D:D,MATCH($C433,'Policy Characteristics'!$C:$C,0)))</f>
        <v>Decrease Electricity Sector Cost of Capital</v>
      </c>
      <c r="K433" s="277" t="str">
        <f>IF(ISBLANK(INDEX('Policy Characteristics'!E:E,MATCH($C433,'Policy Characteristics'!$C:$C,0))),"",INDEX('Policy Characteristics'!E:E,MATCH($C433,'Policy Characteristics'!$C:$C,0)))</f>
        <v>power plant cost of capital</v>
      </c>
      <c r="L433" s="277">
        <f>IF(ISBLANK(INDEX('Policy Characteristics'!F:F,MATCH($C433,'Policy Characteristics'!$C:$C,0))),"",INDEX('Policy Characteristics'!F:F,MATCH($C433,'Policy Characteristics'!$C:$C,0)))</f>
        <v>0</v>
      </c>
      <c r="M433" s="277">
        <f>IF(ISBLANK(INDEX('Policy Characteristics'!G:G,MATCH($C433,'Policy Characteristics'!$C:$C,0))),"",INDEX('Policy Characteristics'!G:G,MATCH($C433,'Policy Characteristics'!$C:$C,0)))</f>
        <v>100</v>
      </c>
      <c r="N433" s="277">
        <f>IF(ISBLANK(INDEX('Policy Characteristics'!H:H,MATCH($C433,'Policy Characteristics'!$C:$C,0))),"",INDEX('Policy Characteristics'!H:H,MATCH($C433,'Policy Characteristics'!$C:$C,0)))</f>
        <v>1</v>
      </c>
      <c r="O433" s="277" t="str">
        <f>IF(ISBLANK(INDEX('Policy Characteristics'!I:I,MATCH($C433,'Policy Characteristics'!$C:$C,0))),"",INDEX('Policy Characteristics'!I:I,MATCH($C433,'Policy Characteristics'!$C:$C,0)))</f>
        <v>% decrease</v>
      </c>
      <c r="P433" s="277" t="str">
        <f>IF(ISBLANK(INDEX('Policy Characteristics'!J:J,MATCH($C433,'Policy Characteristics'!$C:$C,0))),"",INDEX('Policy Characteristics'!J:J,MATCH($C433,'Policy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3" s="277" t="str">
        <f>IF(ISBLANK(INDEX('Policy Characteristics'!K:K,MATCH($C433,'Policy Characteristics'!$C:$C,0))),"",INDEX('Policy Characteristics'!K:K,MATCH($C433,'Policy Characteristics'!$C:$C,0)))</f>
        <v/>
      </c>
      <c r="R433" s="277" t="str">
        <f>IF(ISBLANK(INDEX('Policy Characteristics'!L:L,MATCH($C433,'Policy Characteristics'!$C:$C,0))),"",INDEX('Policy Characteristics'!L:L,MATCH($C433,'Policy Characteristics'!$C:$C,0)))</f>
        <v/>
      </c>
      <c r="S433" s="338"/>
    </row>
    <row r="434" spans="1:19" x14ac:dyDescent="0.25">
      <c r="A434" s="277" t="str">
        <f>IF(ISBLANK(INDEX('Policy Characteristics'!A:A,MATCH($C434,'Policy Characteristics'!$C:$C,0))),"",INDEX('Policy Characteristics'!A:A,MATCH($C434,'Policy Characteristics'!$C:$C,0)))</f>
        <v>Electricity Supply</v>
      </c>
      <c r="B434" s="286" t="str">
        <f>IF(ISBLANK(INDEX('Policy Characteristics'!B:B,MATCH($C434,'Policy Characteristics'!$C:$C,0))),"",INDEX('Policy Characteristics'!B:B,MATCH($C434,'Policy Characteristics'!$C:$C,0)))</f>
        <v>Decrease Cost of Capital</v>
      </c>
      <c r="C434" s="277" t="str">
        <f t="shared" si="26"/>
        <v>Percentage Decrease in Cost of Capital for Power Plants</v>
      </c>
      <c r="D434" s="6" t="s">
        <v>77</v>
      </c>
      <c r="E434" s="47"/>
      <c r="F434" s="6" t="s">
        <v>3620</v>
      </c>
      <c r="G434" s="6"/>
      <c r="H434" s="44">
        <v>1732</v>
      </c>
      <c r="I434" s="349" t="s">
        <v>45</v>
      </c>
      <c r="J434" s="278" t="str">
        <f>IF(ISBLANK(INDEX('Policy Characteristics'!D:D,MATCH($C434,'Policy Characteristics'!$C:$C,0))),"",INDEX('Policy Characteristics'!D:D,MATCH($C434,'Policy Characteristics'!$C:$C,0)))</f>
        <v>Decrease Electricity Sector Cost of Capital</v>
      </c>
      <c r="K434" s="277" t="str">
        <f>IF(ISBLANK(INDEX('Policy Characteristics'!E:E,MATCH($C434,'Policy Characteristics'!$C:$C,0))),"",INDEX('Policy Characteristics'!E:E,MATCH($C434,'Policy Characteristics'!$C:$C,0)))</f>
        <v>power plant cost of capital</v>
      </c>
      <c r="L434" s="277">
        <f>IF(ISBLANK(INDEX('Policy Characteristics'!F:F,MATCH($C434,'Policy Characteristics'!$C:$C,0))),"",INDEX('Policy Characteristics'!F:F,MATCH($C434,'Policy Characteristics'!$C:$C,0)))</f>
        <v>0</v>
      </c>
      <c r="M434" s="277">
        <f>IF(ISBLANK(INDEX('Policy Characteristics'!G:G,MATCH($C434,'Policy Characteristics'!$C:$C,0))),"",INDEX('Policy Characteristics'!G:G,MATCH($C434,'Policy Characteristics'!$C:$C,0)))</f>
        <v>100</v>
      </c>
      <c r="N434" s="277">
        <f>IF(ISBLANK(INDEX('Policy Characteristics'!H:H,MATCH($C434,'Policy Characteristics'!$C:$C,0))),"",INDEX('Policy Characteristics'!H:H,MATCH($C434,'Policy Characteristics'!$C:$C,0)))</f>
        <v>1</v>
      </c>
      <c r="O434" s="277" t="str">
        <f>IF(ISBLANK(INDEX('Policy Characteristics'!I:I,MATCH($C434,'Policy Characteristics'!$C:$C,0))),"",INDEX('Policy Characteristics'!I:I,MATCH($C434,'Policy Characteristics'!$C:$C,0)))</f>
        <v>% decrease</v>
      </c>
      <c r="P434" s="277" t="str">
        <f>IF(ISBLANK(INDEX('Policy Characteristics'!J:J,MATCH($C434,'Policy Characteristics'!$C:$C,0))),"",INDEX('Policy Characteristics'!J:J,MATCH($C434,'Policy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4" s="277" t="str">
        <f>IF(ISBLANK(INDEX('Policy Characteristics'!K:K,MATCH($C434,'Policy Characteristics'!$C:$C,0))),"",INDEX('Policy Characteristics'!K:K,MATCH($C434,'Policy Characteristics'!$C:$C,0)))</f>
        <v/>
      </c>
      <c r="R434" s="277" t="str">
        <f>IF(ISBLANK(INDEX('Policy Characteristics'!L:L,MATCH($C434,'Policy Characteristics'!$C:$C,0))),"",INDEX('Policy Characteristics'!L:L,MATCH($C434,'Policy Characteristics'!$C:$C,0)))</f>
        <v/>
      </c>
      <c r="S434" s="338"/>
    </row>
    <row r="435" spans="1:19" x14ac:dyDescent="0.25">
      <c r="A435" s="277" t="str">
        <f>IF(ISBLANK(INDEX('Policy Characteristics'!A:A,MATCH($C435,'Policy Characteristics'!$C:$C,0))),"",INDEX('Policy Characteristics'!A:A,MATCH($C435,'Policy Characteristics'!$C:$C,0)))</f>
        <v>Electricity Supply</v>
      </c>
      <c r="B435" s="286" t="str">
        <f>IF(ISBLANK(INDEX('Policy Characteristics'!B:B,MATCH($C435,'Policy Characteristics'!$C:$C,0))),"",INDEX('Policy Characteristics'!B:B,MATCH($C435,'Policy Characteristics'!$C:$C,0)))</f>
        <v>Decrease Cost of Capital</v>
      </c>
      <c r="C435" s="277" t="str">
        <f t="shared" si="26"/>
        <v>Percentage Decrease in Cost of Capital for Power Plants</v>
      </c>
      <c r="D435" s="6" t="s">
        <v>78</v>
      </c>
      <c r="E435" s="47"/>
      <c r="F435" s="6" t="s">
        <v>90</v>
      </c>
      <c r="G435" s="6"/>
      <c r="H435" s="44">
        <v>1733</v>
      </c>
      <c r="I435" s="349" t="s">
        <v>44</v>
      </c>
      <c r="J435" s="278" t="str">
        <f>IF(ISBLANK(INDEX('Policy Characteristics'!D:D,MATCH($C435,'Policy Characteristics'!$C:$C,0))),"",INDEX('Policy Characteristics'!D:D,MATCH($C435,'Policy Characteristics'!$C:$C,0)))</f>
        <v>Decrease Electricity Sector Cost of Capital</v>
      </c>
      <c r="K435" s="277" t="str">
        <f>IF(ISBLANK(INDEX('Policy Characteristics'!E:E,MATCH($C435,'Policy Characteristics'!$C:$C,0))),"",INDEX('Policy Characteristics'!E:E,MATCH($C435,'Policy Characteristics'!$C:$C,0)))</f>
        <v>power plant cost of capital</v>
      </c>
      <c r="L435" s="277">
        <f>IF(ISBLANK(INDEX('Policy Characteristics'!F:F,MATCH($C435,'Policy Characteristics'!$C:$C,0))),"",INDEX('Policy Characteristics'!F:F,MATCH($C435,'Policy Characteristics'!$C:$C,0)))</f>
        <v>0</v>
      </c>
      <c r="M435" s="277">
        <f>IF(ISBLANK(INDEX('Policy Characteristics'!G:G,MATCH($C435,'Policy Characteristics'!$C:$C,0))),"",INDEX('Policy Characteristics'!G:G,MATCH($C435,'Policy Characteristics'!$C:$C,0)))</f>
        <v>100</v>
      </c>
      <c r="N435" s="277">
        <f>IF(ISBLANK(INDEX('Policy Characteristics'!H:H,MATCH($C435,'Policy Characteristics'!$C:$C,0))),"",INDEX('Policy Characteristics'!H:H,MATCH($C435,'Policy Characteristics'!$C:$C,0)))</f>
        <v>1</v>
      </c>
      <c r="O435" s="277" t="str">
        <f>IF(ISBLANK(INDEX('Policy Characteristics'!I:I,MATCH($C435,'Policy Characteristics'!$C:$C,0))),"",INDEX('Policy Characteristics'!I:I,MATCH($C435,'Policy Characteristics'!$C:$C,0)))</f>
        <v>% decrease</v>
      </c>
      <c r="P435" s="277" t="str">
        <f>IF(ISBLANK(INDEX('Policy Characteristics'!J:J,MATCH($C435,'Policy Characteristics'!$C:$C,0))),"",INDEX('Policy Characteristics'!J:J,MATCH($C435,'Policy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5" s="277" t="str">
        <f>IF(ISBLANK(INDEX('Policy Characteristics'!K:K,MATCH($C435,'Policy Characteristics'!$C:$C,0))),"",INDEX('Policy Characteristics'!K:K,MATCH($C435,'Policy Characteristics'!$C:$C,0)))</f>
        <v/>
      </c>
      <c r="R435" s="277" t="str">
        <f>IF(ISBLANK(INDEX('Policy Characteristics'!L:L,MATCH($C435,'Policy Characteristics'!$C:$C,0))),"",INDEX('Policy Characteristics'!L:L,MATCH($C435,'Policy Characteristics'!$C:$C,0)))</f>
        <v/>
      </c>
      <c r="S435" s="338"/>
    </row>
    <row r="436" spans="1:19" x14ac:dyDescent="0.25">
      <c r="A436" s="277" t="str">
        <f>IF(ISBLANK(INDEX('Policy Characteristics'!A:A,MATCH($C436,'Policy Characteristics'!$C:$C,0))),"",INDEX('Policy Characteristics'!A:A,MATCH($C436,'Policy Characteristics'!$C:$C,0)))</f>
        <v>Electricity Supply</v>
      </c>
      <c r="B436" s="286" t="str">
        <f>IF(ISBLANK(INDEX('Policy Characteristics'!B:B,MATCH($C436,'Policy Characteristics'!$C:$C,0))),"",INDEX('Policy Characteristics'!B:B,MATCH($C436,'Policy Characteristics'!$C:$C,0)))</f>
        <v>Decrease Cost of Capital</v>
      </c>
      <c r="C436" s="277" t="str">
        <f t="shared" si="26"/>
        <v>Percentage Decrease in Cost of Capital for Power Plants</v>
      </c>
      <c r="D436" s="6" t="s">
        <v>463</v>
      </c>
      <c r="E436" s="47"/>
      <c r="F436" s="6" t="s">
        <v>466</v>
      </c>
      <c r="G436" s="6"/>
      <c r="H436" s="44">
        <v>1734</v>
      </c>
      <c r="I436" s="349" t="s">
        <v>44</v>
      </c>
      <c r="J436" s="278" t="str">
        <f>IF(ISBLANK(INDEX('Policy Characteristics'!D:D,MATCH($C436,'Policy Characteristics'!$C:$C,0))),"",INDEX('Policy Characteristics'!D:D,MATCH($C436,'Policy Characteristics'!$C:$C,0)))</f>
        <v>Decrease Electricity Sector Cost of Capital</v>
      </c>
      <c r="K436" s="277" t="str">
        <f>IF(ISBLANK(INDEX('Policy Characteristics'!E:E,MATCH($C436,'Policy Characteristics'!$C:$C,0))),"",INDEX('Policy Characteristics'!E:E,MATCH($C436,'Policy Characteristics'!$C:$C,0)))</f>
        <v>power plant cost of capital</v>
      </c>
      <c r="L436" s="277">
        <f>IF(ISBLANK(INDEX('Policy Characteristics'!F:F,MATCH($C436,'Policy Characteristics'!$C:$C,0))),"",INDEX('Policy Characteristics'!F:F,MATCH($C436,'Policy Characteristics'!$C:$C,0)))</f>
        <v>0</v>
      </c>
      <c r="M436" s="277">
        <f>IF(ISBLANK(INDEX('Policy Characteristics'!G:G,MATCH($C436,'Policy Characteristics'!$C:$C,0))),"",INDEX('Policy Characteristics'!G:G,MATCH($C436,'Policy Characteristics'!$C:$C,0)))</f>
        <v>100</v>
      </c>
      <c r="N436" s="277">
        <f>IF(ISBLANK(INDEX('Policy Characteristics'!H:H,MATCH($C436,'Policy Characteristics'!$C:$C,0))),"",INDEX('Policy Characteristics'!H:H,MATCH($C436,'Policy Characteristics'!$C:$C,0)))</f>
        <v>1</v>
      </c>
      <c r="O436" s="277" t="str">
        <f>IF(ISBLANK(INDEX('Policy Characteristics'!I:I,MATCH($C436,'Policy Characteristics'!$C:$C,0))),"",INDEX('Policy Characteristics'!I:I,MATCH($C436,'Policy Characteristics'!$C:$C,0)))</f>
        <v>% decrease</v>
      </c>
      <c r="P436" s="277" t="str">
        <f>IF(ISBLANK(INDEX('Policy Characteristics'!J:J,MATCH($C436,'Policy Characteristics'!$C:$C,0))),"",INDEX('Policy Characteristics'!J:J,MATCH($C436,'Policy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6" s="277" t="str">
        <f>IF(ISBLANK(INDEX('Policy Characteristics'!K:K,MATCH($C436,'Policy Characteristics'!$C:$C,0))),"",INDEX('Policy Characteristics'!K:K,MATCH($C436,'Policy Characteristics'!$C:$C,0)))</f>
        <v/>
      </c>
      <c r="R436" s="277" t="str">
        <f>IF(ISBLANK(INDEX('Policy Characteristics'!L:L,MATCH($C436,'Policy Characteristics'!$C:$C,0))),"",INDEX('Policy Characteristics'!L:L,MATCH($C436,'Policy Characteristics'!$C:$C,0)))</f>
        <v/>
      </c>
      <c r="S436" s="338"/>
    </row>
    <row r="437" spans="1:19" x14ac:dyDescent="0.25">
      <c r="A437" s="277" t="str">
        <f>IF(ISBLANK(INDEX('Policy Characteristics'!A:A,MATCH($C437,'Policy Characteristics'!$C:$C,0))),"",INDEX('Policy Characteristics'!A:A,MATCH($C437,'Policy Characteristics'!$C:$C,0)))</f>
        <v>Electricity Supply</v>
      </c>
      <c r="B437" s="286" t="str">
        <f>IF(ISBLANK(INDEX('Policy Characteristics'!B:B,MATCH($C437,'Policy Characteristics'!$C:$C,0))),"",INDEX('Policy Characteristics'!B:B,MATCH($C437,'Policy Characteristics'!$C:$C,0)))</f>
        <v>Decrease Cost of Capital</v>
      </c>
      <c r="C437" s="277" t="str">
        <f t="shared" si="26"/>
        <v>Percentage Decrease in Cost of Capital for Power Plants</v>
      </c>
      <c r="D437" s="6" t="s">
        <v>79</v>
      </c>
      <c r="E437" s="47"/>
      <c r="F437" s="6" t="s">
        <v>91</v>
      </c>
      <c r="G437" s="6"/>
      <c r="H437" s="44">
        <v>1735</v>
      </c>
      <c r="I437" s="349" t="s">
        <v>44</v>
      </c>
      <c r="J437" s="278" t="str">
        <f>IF(ISBLANK(INDEX('Policy Characteristics'!D:D,MATCH($C437,'Policy Characteristics'!$C:$C,0))),"",INDEX('Policy Characteristics'!D:D,MATCH($C437,'Policy Characteristics'!$C:$C,0)))</f>
        <v>Decrease Electricity Sector Cost of Capital</v>
      </c>
      <c r="K437" s="277" t="str">
        <f>IF(ISBLANK(INDEX('Policy Characteristics'!E:E,MATCH($C437,'Policy Characteristics'!$C:$C,0))),"",INDEX('Policy Characteristics'!E:E,MATCH($C437,'Policy Characteristics'!$C:$C,0)))</f>
        <v>power plant cost of capital</v>
      </c>
      <c r="L437" s="277">
        <f>IF(ISBLANK(INDEX('Policy Characteristics'!F:F,MATCH($C437,'Policy Characteristics'!$C:$C,0))),"",INDEX('Policy Characteristics'!F:F,MATCH($C437,'Policy Characteristics'!$C:$C,0)))</f>
        <v>0</v>
      </c>
      <c r="M437" s="277">
        <f>IF(ISBLANK(INDEX('Policy Characteristics'!G:G,MATCH($C437,'Policy Characteristics'!$C:$C,0))),"",INDEX('Policy Characteristics'!G:G,MATCH($C437,'Policy Characteristics'!$C:$C,0)))</f>
        <v>100</v>
      </c>
      <c r="N437" s="277">
        <f>IF(ISBLANK(INDEX('Policy Characteristics'!H:H,MATCH($C437,'Policy Characteristics'!$C:$C,0))),"",INDEX('Policy Characteristics'!H:H,MATCH($C437,'Policy Characteristics'!$C:$C,0)))</f>
        <v>1</v>
      </c>
      <c r="O437" s="277" t="str">
        <f>IF(ISBLANK(INDEX('Policy Characteristics'!I:I,MATCH($C437,'Policy Characteristics'!$C:$C,0))),"",INDEX('Policy Characteristics'!I:I,MATCH($C437,'Policy Characteristics'!$C:$C,0)))</f>
        <v>% decrease</v>
      </c>
      <c r="P437" s="277" t="str">
        <f>IF(ISBLANK(INDEX('Policy Characteristics'!J:J,MATCH($C437,'Policy Characteristics'!$C:$C,0))),"",INDEX('Policy Characteristics'!J:J,MATCH($C437,'Policy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7" s="277" t="str">
        <f>IF(ISBLANK(INDEX('Policy Characteristics'!K:K,MATCH($C437,'Policy Characteristics'!$C:$C,0))),"",INDEX('Policy Characteristics'!K:K,MATCH($C437,'Policy Characteristics'!$C:$C,0)))</f>
        <v/>
      </c>
      <c r="R437" s="277" t="str">
        <f>IF(ISBLANK(INDEX('Policy Characteristics'!L:L,MATCH($C437,'Policy Characteristics'!$C:$C,0))),"",INDEX('Policy Characteristics'!L:L,MATCH($C437,'Policy Characteristics'!$C:$C,0)))</f>
        <v/>
      </c>
      <c r="S437" s="338"/>
    </row>
    <row r="438" spans="1:19" x14ac:dyDescent="0.25">
      <c r="A438" s="277" t="str">
        <f>IF(ISBLANK(INDEX('Policy Characteristics'!A:A,MATCH($C438,'Policy Characteristics'!$C:$C,0))),"",INDEX('Policy Characteristics'!A:A,MATCH($C438,'Policy Characteristics'!$C:$C,0)))</f>
        <v>Electricity Supply</v>
      </c>
      <c r="B438" s="286" t="str">
        <f>IF(ISBLANK(INDEX('Policy Characteristics'!B:B,MATCH($C438,'Policy Characteristics'!$C:$C,0))),"",INDEX('Policy Characteristics'!B:B,MATCH($C438,'Policy Characteristics'!$C:$C,0)))</f>
        <v>Decrease Cost of Capital</v>
      </c>
      <c r="C438" s="277" t="str">
        <f t="shared" si="26"/>
        <v>Percentage Decrease in Cost of Capital for Power Plants</v>
      </c>
      <c r="D438" s="6" t="s">
        <v>80</v>
      </c>
      <c r="E438" s="47"/>
      <c r="F438" s="6" t="s">
        <v>92</v>
      </c>
      <c r="G438" s="6"/>
      <c r="H438" s="44">
        <v>1736</v>
      </c>
      <c r="I438" s="349" t="s">
        <v>44</v>
      </c>
      <c r="J438" s="278" t="str">
        <f>IF(ISBLANK(INDEX('Policy Characteristics'!D:D,MATCH($C438,'Policy Characteristics'!$C:$C,0))),"",INDEX('Policy Characteristics'!D:D,MATCH($C438,'Policy Characteristics'!$C:$C,0)))</f>
        <v>Decrease Electricity Sector Cost of Capital</v>
      </c>
      <c r="K438" s="277" t="str">
        <f>IF(ISBLANK(INDEX('Policy Characteristics'!E:E,MATCH($C438,'Policy Characteristics'!$C:$C,0))),"",INDEX('Policy Characteristics'!E:E,MATCH($C438,'Policy Characteristics'!$C:$C,0)))</f>
        <v>power plant cost of capital</v>
      </c>
      <c r="L438" s="277">
        <f>IF(ISBLANK(INDEX('Policy Characteristics'!F:F,MATCH($C438,'Policy Characteristics'!$C:$C,0))),"",INDEX('Policy Characteristics'!F:F,MATCH($C438,'Policy Characteristics'!$C:$C,0)))</f>
        <v>0</v>
      </c>
      <c r="M438" s="277">
        <f>IF(ISBLANK(INDEX('Policy Characteristics'!G:G,MATCH($C438,'Policy Characteristics'!$C:$C,0))),"",INDEX('Policy Characteristics'!G:G,MATCH($C438,'Policy Characteristics'!$C:$C,0)))</f>
        <v>100</v>
      </c>
      <c r="N438" s="277">
        <f>IF(ISBLANK(INDEX('Policy Characteristics'!H:H,MATCH($C438,'Policy Characteristics'!$C:$C,0))),"",INDEX('Policy Characteristics'!H:H,MATCH($C438,'Policy Characteristics'!$C:$C,0)))</f>
        <v>1</v>
      </c>
      <c r="O438" s="277" t="str">
        <f>IF(ISBLANK(INDEX('Policy Characteristics'!I:I,MATCH($C438,'Policy Characteristics'!$C:$C,0))),"",INDEX('Policy Characteristics'!I:I,MATCH($C438,'Policy Characteristics'!$C:$C,0)))</f>
        <v>% decrease</v>
      </c>
      <c r="P438" s="277" t="str">
        <f>IF(ISBLANK(INDEX('Policy Characteristics'!J:J,MATCH($C438,'Policy Characteristics'!$C:$C,0))),"",INDEX('Policy Characteristics'!J:J,MATCH($C438,'Policy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8" s="277" t="str">
        <f>IF(ISBLANK(INDEX('Policy Characteristics'!K:K,MATCH($C438,'Policy Characteristics'!$C:$C,0))),"",INDEX('Policy Characteristics'!K:K,MATCH($C438,'Policy Characteristics'!$C:$C,0)))</f>
        <v/>
      </c>
      <c r="R438" s="277" t="str">
        <f>IF(ISBLANK(INDEX('Policy Characteristics'!L:L,MATCH($C438,'Policy Characteristics'!$C:$C,0))),"",INDEX('Policy Characteristics'!L:L,MATCH($C438,'Policy Characteristics'!$C:$C,0)))</f>
        <v/>
      </c>
      <c r="S438" s="338"/>
    </row>
    <row r="439" spans="1:19" x14ac:dyDescent="0.25">
      <c r="A439" s="277" t="str">
        <f>IF(ISBLANK(INDEX('Policy Characteristics'!A:A,MATCH($C439,'Policy Characteristics'!$C:$C,0))),"",INDEX('Policy Characteristics'!A:A,MATCH($C439,'Policy Characteristics'!$C:$C,0)))</f>
        <v>Electricity Supply</v>
      </c>
      <c r="B439" s="286" t="str">
        <f>IF(ISBLANK(INDEX('Policy Characteristics'!B:B,MATCH($C439,'Policy Characteristics'!$C:$C,0))),"",INDEX('Policy Characteristics'!B:B,MATCH($C439,'Policy Characteristics'!$C:$C,0)))</f>
        <v>Decrease Cost of Capital</v>
      </c>
      <c r="C439" s="277" t="str">
        <f t="shared" si="26"/>
        <v>Percentage Decrease in Cost of Capital for Power Plants</v>
      </c>
      <c r="D439" s="6" t="s">
        <v>81</v>
      </c>
      <c r="E439" s="47"/>
      <c r="F439" s="6" t="s">
        <v>93</v>
      </c>
      <c r="G439" s="6"/>
      <c r="H439" s="44">
        <v>1737</v>
      </c>
      <c r="I439" s="349" t="s">
        <v>44</v>
      </c>
      <c r="J439" s="278" t="str">
        <f>IF(ISBLANK(INDEX('Policy Characteristics'!D:D,MATCH($C439,'Policy Characteristics'!$C:$C,0))),"",INDEX('Policy Characteristics'!D:D,MATCH($C439,'Policy Characteristics'!$C:$C,0)))</f>
        <v>Decrease Electricity Sector Cost of Capital</v>
      </c>
      <c r="K439" s="277" t="str">
        <f>IF(ISBLANK(INDEX('Policy Characteristics'!E:E,MATCH($C439,'Policy Characteristics'!$C:$C,0))),"",INDEX('Policy Characteristics'!E:E,MATCH($C439,'Policy Characteristics'!$C:$C,0)))</f>
        <v>power plant cost of capital</v>
      </c>
      <c r="L439" s="277">
        <f>IF(ISBLANK(INDEX('Policy Characteristics'!F:F,MATCH($C439,'Policy Characteristics'!$C:$C,0))),"",INDEX('Policy Characteristics'!F:F,MATCH($C439,'Policy Characteristics'!$C:$C,0)))</f>
        <v>0</v>
      </c>
      <c r="M439" s="277">
        <f>IF(ISBLANK(INDEX('Policy Characteristics'!G:G,MATCH($C439,'Policy Characteristics'!$C:$C,0))),"",INDEX('Policy Characteristics'!G:G,MATCH($C439,'Policy Characteristics'!$C:$C,0)))</f>
        <v>100</v>
      </c>
      <c r="N439" s="277">
        <f>IF(ISBLANK(INDEX('Policy Characteristics'!H:H,MATCH($C439,'Policy Characteristics'!$C:$C,0))),"",INDEX('Policy Characteristics'!H:H,MATCH($C439,'Policy Characteristics'!$C:$C,0)))</f>
        <v>1</v>
      </c>
      <c r="O439" s="277" t="str">
        <f>IF(ISBLANK(INDEX('Policy Characteristics'!I:I,MATCH($C439,'Policy Characteristics'!$C:$C,0))),"",INDEX('Policy Characteristics'!I:I,MATCH($C439,'Policy Characteristics'!$C:$C,0)))</f>
        <v>% decrease</v>
      </c>
      <c r="P439" s="277" t="str">
        <f>IF(ISBLANK(INDEX('Policy Characteristics'!J:J,MATCH($C439,'Policy Characteristics'!$C:$C,0))),"",INDEX('Policy Characteristics'!J:J,MATCH($C439,'Policy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39" s="277" t="str">
        <f>IF(ISBLANK(INDEX('Policy Characteristics'!K:K,MATCH($C439,'Policy Characteristics'!$C:$C,0))),"",INDEX('Policy Characteristics'!K:K,MATCH($C439,'Policy Characteristics'!$C:$C,0)))</f>
        <v/>
      </c>
      <c r="R439" s="277" t="str">
        <f>IF(ISBLANK(INDEX('Policy Characteristics'!L:L,MATCH($C439,'Policy Characteristics'!$C:$C,0))),"",INDEX('Policy Characteristics'!L:L,MATCH($C439,'Policy Characteristics'!$C:$C,0)))</f>
        <v/>
      </c>
      <c r="S439" s="338"/>
    </row>
    <row r="440" spans="1:19" x14ac:dyDescent="0.25">
      <c r="A440" s="277" t="str">
        <f>IF(ISBLANK(INDEX('Policy Characteristics'!A:A,MATCH($C440,'Policy Characteristics'!$C:$C,0))),"",INDEX('Policy Characteristics'!A:A,MATCH($C440,'Policy Characteristics'!$C:$C,0)))</f>
        <v>Electricity Supply</v>
      </c>
      <c r="B440" s="286" t="str">
        <f>IF(ISBLANK(INDEX('Policy Characteristics'!B:B,MATCH($C440,'Policy Characteristics'!$C:$C,0))),"",INDEX('Policy Characteristics'!B:B,MATCH($C440,'Policy Characteristics'!$C:$C,0)))</f>
        <v>Decrease Cost of Capital</v>
      </c>
      <c r="C440" s="277" t="str">
        <f t="shared" si="26"/>
        <v>Percentage Decrease in Cost of Capital for Power Plants</v>
      </c>
      <c r="D440" s="6" t="s">
        <v>2450</v>
      </c>
      <c r="E440" s="47"/>
      <c r="F440" s="6" t="s">
        <v>451</v>
      </c>
      <c r="G440" s="6"/>
      <c r="H440" s="44">
        <v>1738</v>
      </c>
      <c r="I440" s="349" t="s">
        <v>44</v>
      </c>
      <c r="J440" s="278" t="str">
        <f>IF(ISBLANK(INDEX('Policy Characteristics'!D:D,MATCH($C440,'Policy Characteristics'!$C:$C,0))),"",INDEX('Policy Characteristics'!D:D,MATCH($C440,'Policy Characteristics'!$C:$C,0)))</f>
        <v>Decrease Electricity Sector Cost of Capital</v>
      </c>
      <c r="K440" s="277" t="str">
        <f>IF(ISBLANK(INDEX('Policy Characteristics'!E:E,MATCH($C440,'Policy Characteristics'!$C:$C,0))),"",INDEX('Policy Characteristics'!E:E,MATCH($C440,'Policy Characteristics'!$C:$C,0)))</f>
        <v>power plant cost of capital</v>
      </c>
      <c r="L440" s="277">
        <f>IF(ISBLANK(INDEX('Policy Characteristics'!F:F,MATCH($C440,'Policy Characteristics'!$C:$C,0))),"",INDEX('Policy Characteristics'!F:F,MATCH($C440,'Policy Characteristics'!$C:$C,0)))</f>
        <v>0</v>
      </c>
      <c r="M440" s="277">
        <f>IF(ISBLANK(INDEX('Policy Characteristics'!G:G,MATCH($C440,'Policy Characteristics'!$C:$C,0))),"",INDEX('Policy Characteristics'!G:G,MATCH($C440,'Policy Characteristics'!$C:$C,0)))</f>
        <v>100</v>
      </c>
      <c r="N440" s="277">
        <f>IF(ISBLANK(INDEX('Policy Characteristics'!H:H,MATCH($C440,'Policy Characteristics'!$C:$C,0))),"",INDEX('Policy Characteristics'!H:H,MATCH($C440,'Policy Characteristics'!$C:$C,0)))</f>
        <v>1</v>
      </c>
      <c r="O440" s="277" t="str">
        <f>IF(ISBLANK(INDEX('Policy Characteristics'!I:I,MATCH($C440,'Policy Characteristics'!$C:$C,0))),"",INDEX('Policy Characteristics'!I:I,MATCH($C440,'Policy Characteristics'!$C:$C,0)))</f>
        <v>% decrease</v>
      </c>
      <c r="P440" s="277" t="str">
        <f>IF(ISBLANK(INDEX('Policy Characteristics'!J:J,MATCH($C440,'Policy Characteristics'!$C:$C,0))),"",INDEX('Policy Characteristics'!J:J,MATCH($C440,'Policy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0" s="277" t="str">
        <f>IF(ISBLANK(INDEX('Policy Characteristics'!K:K,MATCH($C440,'Policy Characteristics'!$C:$C,0))),"",INDEX('Policy Characteristics'!K:K,MATCH($C440,'Policy Characteristics'!$C:$C,0)))</f>
        <v/>
      </c>
      <c r="R440" s="277" t="str">
        <f>IF(ISBLANK(INDEX('Policy Characteristics'!L:L,MATCH($C440,'Policy Characteristics'!$C:$C,0))),"",INDEX('Policy Characteristics'!L:L,MATCH($C440,'Policy Characteristics'!$C:$C,0)))</f>
        <v/>
      </c>
      <c r="S440" s="338"/>
    </row>
    <row r="441" spans="1:19" x14ac:dyDescent="0.25">
      <c r="A441" s="277" t="str">
        <f>IF(ISBLANK(INDEX('Policy Characteristics'!A:A,MATCH($C441,'Policy Characteristics'!$C:$C,0))),"",INDEX('Policy Characteristics'!A:A,MATCH($C441,'Policy Characteristics'!$C:$C,0)))</f>
        <v>Electricity Supply</v>
      </c>
      <c r="B441" s="286" t="str">
        <f>IF(ISBLANK(INDEX('Policy Characteristics'!B:B,MATCH($C441,'Policy Characteristics'!$C:$C,0))),"",INDEX('Policy Characteristics'!B:B,MATCH($C441,'Policy Characteristics'!$C:$C,0)))</f>
        <v>Decrease Cost of Capital</v>
      </c>
      <c r="C441" s="277" t="str">
        <f t="shared" si="26"/>
        <v>Percentage Decrease in Cost of Capital for Power Plants</v>
      </c>
      <c r="D441" s="6" t="s">
        <v>322</v>
      </c>
      <c r="E441" s="47"/>
      <c r="F441" s="6" t="s">
        <v>324</v>
      </c>
      <c r="G441" s="6"/>
      <c r="H441" s="44">
        <v>1739</v>
      </c>
      <c r="I441" s="349" t="s">
        <v>45</v>
      </c>
      <c r="J441" s="278" t="str">
        <f>IF(ISBLANK(INDEX('Policy Characteristics'!D:D,MATCH($C441,'Policy Characteristics'!$C:$C,0))),"",INDEX('Policy Characteristics'!D:D,MATCH($C441,'Policy Characteristics'!$C:$C,0)))</f>
        <v>Decrease Electricity Sector Cost of Capital</v>
      </c>
      <c r="K441" s="277" t="str">
        <f>IF(ISBLANK(INDEX('Policy Characteristics'!E:E,MATCH($C441,'Policy Characteristics'!$C:$C,0))),"",INDEX('Policy Characteristics'!E:E,MATCH($C441,'Policy Characteristics'!$C:$C,0)))</f>
        <v>power plant cost of capital</v>
      </c>
      <c r="L441" s="277">
        <f>IF(ISBLANK(INDEX('Policy Characteristics'!F:F,MATCH($C441,'Policy Characteristics'!$C:$C,0))),"",INDEX('Policy Characteristics'!F:F,MATCH($C441,'Policy Characteristics'!$C:$C,0)))</f>
        <v>0</v>
      </c>
      <c r="M441" s="277">
        <f>IF(ISBLANK(INDEX('Policy Characteristics'!G:G,MATCH($C441,'Policy Characteristics'!$C:$C,0))),"",INDEX('Policy Characteristics'!G:G,MATCH($C441,'Policy Characteristics'!$C:$C,0)))</f>
        <v>100</v>
      </c>
      <c r="N441" s="277">
        <f>IF(ISBLANK(INDEX('Policy Characteristics'!H:H,MATCH($C441,'Policy Characteristics'!$C:$C,0))),"",INDEX('Policy Characteristics'!H:H,MATCH($C441,'Policy Characteristics'!$C:$C,0)))</f>
        <v>1</v>
      </c>
      <c r="O441" s="277" t="str">
        <f>IF(ISBLANK(INDEX('Policy Characteristics'!I:I,MATCH($C441,'Policy Characteristics'!$C:$C,0))),"",INDEX('Policy Characteristics'!I:I,MATCH($C441,'Policy Characteristics'!$C:$C,0)))</f>
        <v>% decrease</v>
      </c>
      <c r="P441" s="277" t="str">
        <f>IF(ISBLANK(INDEX('Policy Characteristics'!J:J,MATCH($C441,'Policy Characteristics'!$C:$C,0))),"",INDEX('Policy Characteristics'!J:J,MATCH($C441,'Policy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1" s="277" t="str">
        <f>IF(ISBLANK(INDEX('Policy Characteristics'!K:K,MATCH($C441,'Policy Characteristics'!$C:$C,0))),"",INDEX('Policy Characteristics'!K:K,MATCH($C441,'Policy Characteristics'!$C:$C,0)))</f>
        <v/>
      </c>
      <c r="R441" s="277" t="str">
        <f>IF(ISBLANK(INDEX('Policy Characteristics'!L:L,MATCH($C441,'Policy Characteristics'!$C:$C,0))),"",INDEX('Policy Characteristics'!L:L,MATCH($C441,'Policy Characteristics'!$C:$C,0)))</f>
        <v/>
      </c>
      <c r="S441" s="338"/>
    </row>
    <row r="442" spans="1:19" x14ac:dyDescent="0.25">
      <c r="A442" s="277" t="str">
        <f>IF(ISBLANK(INDEX('Policy Characteristics'!A:A,MATCH($C442,'Policy Characteristics'!$C:$C,0))),"",INDEX('Policy Characteristics'!A:A,MATCH($C442,'Policy Characteristics'!$C:$C,0)))</f>
        <v>Electricity Supply</v>
      </c>
      <c r="B442" s="286" t="str">
        <f>IF(ISBLANK(INDEX('Policy Characteristics'!B:B,MATCH($C442,'Policy Characteristics'!$C:$C,0))),"",INDEX('Policy Characteristics'!B:B,MATCH($C442,'Policy Characteristics'!$C:$C,0)))</f>
        <v>Decrease Cost of Capital</v>
      </c>
      <c r="C442" s="277" t="str">
        <f t="shared" si="26"/>
        <v>Percentage Decrease in Cost of Capital for Power Plants</v>
      </c>
      <c r="D442" s="6" t="s">
        <v>323</v>
      </c>
      <c r="E442" s="47"/>
      <c r="F442" s="6" t="s">
        <v>325</v>
      </c>
      <c r="G442" s="6"/>
      <c r="H442" s="44">
        <v>1740</v>
      </c>
      <c r="I442" s="349" t="s">
        <v>45</v>
      </c>
      <c r="J442" s="278" t="str">
        <f>IF(ISBLANK(INDEX('Policy Characteristics'!D:D,MATCH($C442,'Policy Characteristics'!$C:$C,0))),"",INDEX('Policy Characteristics'!D:D,MATCH($C442,'Policy Characteristics'!$C:$C,0)))</f>
        <v>Decrease Electricity Sector Cost of Capital</v>
      </c>
      <c r="K442" s="277" t="str">
        <f>IF(ISBLANK(INDEX('Policy Characteristics'!E:E,MATCH($C442,'Policy Characteristics'!$C:$C,0))),"",INDEX('Policy Characteristics'!E:E,MATCH($C442,'Policy Characteristics'!$C:$C,0)))</f>
        <v>power plant cost of capital</v>
      </c>
      <c r="L442" s="277">
        <f>IF(ISBLANK(INDEX('Policy Characteristics'!F:F,MATCH($C442,'Policy Characteristics'!$C:$C,0))),"",INDEX('Policy Characteristics'!F:F,MATCH($C442,'Policy Characteristics'!$C:$C,0)))</f>
        <v>0</v>
      </c>
      <c r="M442" s="277">
        <f>IF(ISBLANK(INDEX('Policy Characteristics'!G:G,MATCH($C442,'Policy Characteristics'!$C:$C,0))),"",INDEX('Policy Characteristics'!G:G,MATCH($C442,'Policy Characteristics'!$C:$C,0)))</f>
        <v>100</v>
      </c>
      <c r="N442" s="277">
        <f>IF(ISBLANK(INDEX('Policy Characteristics'!H:H,MATCH($C442,'Policy Characteristics'!$C:$C,0))),"",INDEX('Policy Characteristics'!H:H,MATCH($C442,'Policy Characteristics'!$C:$C,0)))</f>
        <v>1</v>
      </c>
      <c r="O442" s="277" t="str">
        <f>IF(ISBLANK(INDEX('Policy Characteristics'!I:I,MATCH($C442,'Policy Characteristics'!$C:$C,0))),"",INDEX('Policy Characteristics'!I:I,MATCH($C442,'Policy Characteristics'!$C:$C,0)))</f>
        <v>% decrease</v>
      </c>
      <c r="P442" s="277" t="str">
        <f>IF(ISBLANK(INDEX('Policy Characteristics'!J:J,MATCH($C442,'Policy Characteristics'!$C:$C,0))),"",INDEX('Policy Characteristics'!J:J,MATCH($C442,'Policy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2" s="277" t="str">
        <f>IF(ISBLANK(INDEX('Policy Characteristics'!K:K,MATCH($C442,'Policy Characteristics'!$C:$C,0))),"",INDEX('Policy Characteristics'!K:K,MATCH($C442,'Policy Characteristics'!$C:$C,0)))</f>
        <v/>
      </c>
      <c r="R442" s="277" t="str">
        <f>IF(ISBLANK(INDEX('Policy Characteristics'!L:L,MATCH($C442,'Policy Characteristics'!$C:$C,0))),"",INDEX('Policy Characteristics'!L:L,MATCH($C442,'Policy Characteristics'!$C:$C,0)))</f>
        <v/>
      </c>
      <c r="S442" s="338"/>
    </row>
    <row r="443" spans="1:19" x14ac:dyDescent="0.25">
      <c r="A443" s="277" t="str">
        <f>IF(ISBLANK(INDEX('Policy Characteristics'!A:A,MATCH($C443,'Policy Characteristics'!$C:$C,0))),"",INDEX('Policy Characteristics'!A:A,MATCH($C443,'Policy Characteristics'!$C:$C,0)))</f>
        <v>Electricity Supply</v>
      </c>
      <c r="B443" s="286" t="str">
        <f>IF(ISBLANK(INDEX('Policy Characteristics'!B:B,MATCH($C443,'Policy Characteristics'!$C:$C,0))),"",INDEX('Policy Characteristics'!B:B,MATCH($C443,'Policy Characteristics'!$C:$C,0)))</f>
        <v>Decrease Cost of Capital</v>
      </c>
      <c r="C443" s="277" t="str">
        <f t="shared" si="26"/>
        <v>Percentage Decrease in Cost of Capital for Power Plants</v>
      </c>
      <c r="D443" s="6" t="s">
        <v>459</v>
      </c>
      <c r="E443" s="47"/>
      <c r="F443" s="6" t="s">
        <v>458</v>
      </c>
      <c r="G443" s="6"/>
      <c r="H443" s="44">
        <v>1741</v>
      </c>
      <c r="I443" s="349" t="s">
        <v>45</v>
      </c>
      <c r="J443" s="278" t="str">
        <f>IF(ISBLANK(INDEX('Policy Characteristics'!D:D,MATCH($C443,'Policy Characteristics'!$C:$C,0))),"",INDEX('Policy Characteristics'!D:D,MATCH($C443,'Policy Characteristics'!$C:$C,0)))</f>
        <v>Decrease Electricity Sector Cost of Capital</v>
      </c>
      <c r="K443" s="277" t="str">
        <f>IF(ISBLANK(INDEX('Policy Characteristics'!E:E,MATCH($C443,'Policy Characteristics'!$C:$C,0))),"",INDEX('Policy Characteristics'!E:E,MATCH($C443,'Policy Characteristics'!$C:$C,0)))</f>
        <v>power plant cost of capital</v>
      </c>
      <c r="L443" s="277">
        <f>IF(ISBLANK(INDEX('Policy Characteristics'!F:F,MATCH($C443,'Policy Characteristics'!$C:$C,0))),"",INDEX('Policy Characteristics'!F:F,MATCH($C443,'Policy Characteristics'!$C:$C,0)))</f>
        <v>0</v>
      </c>
      <c r="M443" s="277">
        <f>IF(ISBLANK(INDEX('Policy Characteristics'!G:G,MATCH($C443,'Policy Characteristics'!$C:$C,0))),"",INDEX('Policy Characteristics'!G:G,MATCH($C443,'Policy Characteristics'!$C:$C,0)))</f>
        <v>100</v>
      </c>
      <c r="N443" s="277">
        <f>IF(ISBLANK(INDEX('Policy Characteristics'!H:H,MATCH($C443,'Policy Characteristics'!$C:$C,0))),"",INDEX('Policy Characteristics'!H:H,MATCH($C443,'Policy Characteristics'!$C:$C,0)))</f>
        <v>1</v>
      </c>
      <c r="O443" s="277" t="str">
        <f>IF(ISBLANK(INDEX('Policy Characteristics'!I:I,MATCH($C443,'Policy Characteristics'!$C:$C,0))),"",INDEX('Policy Characteristics'!I:I,MATCH($C443,'Policy Characteristics'!$C:$C,0)))</f>
        <v>% decrease</v>
      </c>
      <c r="P443" s="277" t="str">
        <f>IF(ISBLANK(INDEX('Policy Characteristics'!J:J,MATCH($C443,'Policy Characteristics'!$C:$C,0))),"",INDEX('Policy Characteristics'!J:J,MATCH($C443,'Policy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3" s="277" t="str">
        <f>IF(ISBLANK(INDEX('Policy Characteristics'!K:K,MATCH($C443,'Policy Characteristics'!$C:$C,0))),"",INDEX('Policy Characteristics'!K:K,MATCH($C443,'Policy Characteristics'!$C:$C,0)))</f>
        <v/>
      </c>
      <c r="R443" s="277" t="str">
        <f>IF(ISBLANK(INDEX('Policy Characteristics'!L:L,MATCH($C443,'Policy Characteristics'!$C:$C,0))),"",INDEX('Policy Characteristics'!L:L,MATCH($C443,'Policy Characteristics'!$C:$C,0)))</f>
        <v/>
      </c>
      <c r="S443" s="338"/>
    </row>
    <row r="444" spans="1:19" x14ac:dyDescent="0.25">
      <c r="A444" s="277" t="str">
        <f>IF(ISBLANK(INDEX('Policy Characteristics'!A:A,MATCH($C444,'Policy Characteristics'!$C:$C,0))),"",INDEX('Policy Characteristics'!A:A,MATCH($C444,'Policy Characteristics'!$C:$C,0)))</f>
        <v>Electricity Supply</v>
      </c>
      <c r="B444" s="286" t="str">
        <f>IF(ISBLANK(INDEX('Policy Characteristics'!B:B,MATCH($C444,'Policy Characteristics'!$C:$C,0))),"",INDEX('Policy Characteristics'!B:B,MATCH($C444,'Policy Characteristics'!$C:$C,0)))</f>
        <v>Decrease Cost of Capital</v>
      </c>
      <c r="C444" s="277" t="str">
        <f t="shared" si="26"/>
        <v>Percentage Decrease in Cost of Capital for Power Plants</v>
      </c>
      <c r="D444" s="6" t="s">
        <v>468</v>
      </c>
      <c r="E444" s="47"/>
      <c r="F444" s="6" t="s">
        <v>469</v>
      </c>
      <c r="G444" s="6"/>
      <c r="H444" s="44">
        <v>1742</v>
      </c>
      <c r="I444" s="349" t="s">
        <v>44</v>
      </c>
      <c r="J444" s="278" t="str">
        <f>IF(ISBLANK(INDEX('Policy Characteristics'!D:D,MATCH($C444,'Policy Characteristics'!$C:$C,0))),"",INDEX('Policy Characteristics'!D:D,MATCH($C444,'Policy Characteristics'!$C:$C,0)))</f>
        <v>Decrease Electricity Sector Cost of Capital</v>
      </c>
      <c r="K444" s="277" t="str">
        <f>IF(ISBLANK(INDEX('Policy Characteristics'!E:E,MATCH($C444,'Policy Characteristics'!$C:$C,0))),"",INDEX('Policy Characteristics'!E:E,MATCH($C444,'Policy Characteristics'!$C:$C,0)))</f>
        <v>power plant cost of capital</v>
      </c>
      <c r="L444" s="277">
        <f>IF(ISBLANK(INDEX('Policy Characteristics'!F:F,MATCH($C444,'Policy Characteristics'!$C:$C,0))),"",INDEX('Policy Characteristics'!F:F,MATCH($C444,'Policy Characteristics'!$C:$C,0)))</f>
        <v>0</v>
      </c>
      <c r="M444" s="277">
        <f>IF(ISBLANK(INDEX('Policy Characteristics'!G:G,MATCH($C444,'Policy Characteristics'!$C:$C,0))),"",INDEX('Policy Characteristics'!G:G,MATCH($C444,'Policy Characteristics'!$C:$C,0)))</f>
        <v>100</v>
      </c>
      <c r="N444" s="277">
        <f>IF(ISBLANK(INDEX('Policy Characteristics'!H:H,MATCH($C444,'Policy Characteristics'!$C:$C,0))),"",INDEX('Policy Characteristics'!H:H,MATCH($C444,'Policy Characteristics'!$C:$C,0)))</f>
        <v>1</v>
      </c>
      <c r="O444" s="277" t="str">
        <f>IF(ISBLANK(INDEX('Policy Characteristics'!I:I,MATCH($C444,'Policy Characteristics'!$C:$C,0))),"",INDEX('Policy Characteristics'!I:I,MATCH($C444,'Policy Characteristics'!$C:$C,0)))</f>
        <v>% decrease</v>
      </c>
      <c r="P444" s="277" t="str">
        <f>IF(ISBLANK(INDEX('Policy Characteristics'!J:J,MATCH($C444,'Policy Characteristics'!$C:$C,0))),"",INDEX('Policy Characteristics'!J:J,MATCH($C444,'Policy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4" s="277" t="str">
        <f>IF(ISBLANK(INDEX('Policy Characteristics'!K:K,MATCH($C444,'Policy Characteristics'!$C:$C,0))),"",INDEX('Policy Characteristics'!K:K,MATCH($C444,'Policy Characteristics'!$C:$C,0)))</f>
        <v/>
      </c>
      <c r="R444" s="277" t="str">
        <f>IF(ISBLANK(INDEX('Policy Characteristics'!L:L,MATCH($C444,'Policy Characteristics'!$C:$C,0))),"",INDEX('Policy Characteristics'!L:L,MATCH($C444,'Policy Characteristics'!$C:$C,0)))</f>
        <v/>
      </c>
      <c r="S444" s="338"/>
    </row>
    <row r="445" spans="1:19" x14ac:dyDescent="0.25">
      <c r="A445" s="277" t="str">
        <f>IF(ISBLANK(INDEX('Policy Characteristics'!A:A,MATCH($C445,'Policy Characteristics'!$C:$C,0))),"",INDEX('Policy Characteristics'!A:A,MATCH($C445,'Policy Characteristics'!$C:$C,0)))</f>
        <v>Electricity Supply</v>
      </c>
      <c r="B445" s="286" t="str">
        <f>IF(ISBLANK(INDEX('Policy Characteristics'!B:B,MATCH($C445,'Policy Characteristics'!$C:$C,0))),"",INDEX('Policy Characteristics'!B:B,MATCH($C445,'Policy Characteristics'!$C:$C,0)))</f>
        <v>Decrease Cost of Capital</v>
      </c>
      <c r="C445" s="277" t="str">
        <f t="shared" si="26"/>
        <v>Percentage Decrease in Cost of Capital for Power Plants</v>
      </c>
      <c r="D445" s="6" t="s">
        <v>2781</v>
      </c>
      <c r="E445" s="47"/>
      <c r="F445" s="6" t="s">
        <v>2494</v>
      </c>
      <c r="G445" s="6"/>
      <c r="H445" s="44">
        <v>1743</v>
      </c>
      <c r="I445" s="349" t="s">
        <v>45</v>
      </c>
      <c r="J445" s="278" t="str">
        <f>IF(ISBLANK(INDEX('Policy Characteristics'!D:D,MATCH($C445,'Policy Characteristics'!$C:$C,0))),"",INDEX('Policy Characteristics'!D:D,MATCH($C445,'Policy Characteristics'!$C:$C,0)))</f>
        <v>Decrease Electricity Sector Cost of Capital</v>
      </c>
      <c r="K445" s="277" t="str">
        <f>IF(ISBLANK(INDEX('Policy Characteristics'!E:E,MATCH($C445,'Policy Characteristics'!$C:$C,0))),"",INDEX('Policy Characteristics'!E:E,MATCH($C445,'Policy Characteristics'!$C:$C,0)))</f>
        <v>power plant cost of capital</v>
      </c>
      <c r="L445" s="277">
        <f>IF(ISBLANK(INDEX('Policy Characteristics'!F:F,MATCH($C445,'Policy Characteristics'!$C:$C,0))),"",INDEX('Policy Characteristics'!F:F,MATCH($C445,'Policy Characteristics'!$C:$C,0)))</f>
        <v>0</v>
      </c>
      <c r="M445" s="277">
        <f>IF(ISBLANK(INDEX('Policy Characteristics'!G:G,MATCH($C445,'Policy Characteristics'!$C:$C,0))),"",INDEX('Policy Characteristics'!G:G,MATCH($C445,'Policy Characteristics'!$C:$C,0)))</f>
        <v>100</v>
      </c>
      <c r="N445" s="277">
        <f>IF(ISBLANK(INDEX('Policy Characteristics'!H:H,MATCH($C445,'Policy Characteristics'!$C:$C,0))),"",INDEX('Policy Characteristics'!H:H,MATCH($C445,'Policy Characteristics'!$C:$C,0)))</f>
        <v>1</v>
      </c>
      <c r="O445" s="277" t="str">
        <f>IF(ISBLANK(INDEX('Policy Characteristics'!I:I,MATCH($C445,'Policy Characteristics'!$C:$C,0))),"",INDEX('Policy Characteristics'!I:I,MATCH($C445,'Policy Characteristics'!$C:$C,0)))</f>
        <v>% decrease</v>
      </c>
      <c r="P445" s="277" t="str">
        <f>IF(ISBLANK(INDEX('Policy Characteristics'!J:J,MATCH($C445,'Policy Characteristics'!$C:$C,0))),"",INDEX('Policy Characteristics'!J:J,MATCH($C445,'Policy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5" s="277" t="str">
        <f>IF(ISBLANK(INDEX('Policy Characteristics'!K:K,MATCH($C445,'Policy Characteristics'!$C:$C,0))),"",INDEX('Policy Characteristics'!K:K,MATCH($C445,'Policy Characteristics'!$C:$C,0)))</f>
        <v/>
      </c>
      <c r="R445" s="277" t="str">
        <f>IF(ISBLANK(INDEX('Policy Characteristics'!L:L,MATCH($C445,'Policy Characteristics'!$C:$C,0))),"",INDEX('Policy Characteristics'!L:L,MATCH($C445,'Policy Characteristics'!$C:$C,0)))</f>
        <v/>
      </c>
      <c r="S445" s="338"/>
    </row>
    <row r="446" spans="1:19" x14ac:dyDescent="0.25">
      <c r="A446" s="277" t="str">
        <f>IF(ISBLANK(INDEX('Policy Characteristics'!A:A,MATCH($C446,'Policy Characteristics'!$C:$C,0))),"",INDEX('Policy Characteristics'!A:A,MATCH($C446,'Policy Characteristics'!$C:$C,0)))</f>
        <v>Electricity Supply</v>
      </c>
      <c r="B446" s="286" t="str">
        <f>IF(ISBLANK(INDEX('Policy Characteristics'!B:B,MATCH($C446,'Policy Characteristics'!$C:$C,0))),"",INDEX('Policy Characteristics'!B:B,MATCH($C446,'Policy Characteristics'!$C:$C,0)))</f>
        <v>Decrease Cost of Capital</v>
      </c>
      <c r="C446" s="277" t="str">
        <f t="shared" si="26"/>
        <v>Percentage Decrease in Cost of Capital for Power Plants</v>
      </c>
      <c r="D446" s="6" t="s">
        <v>2782</v>
      </c>
      <c r="E446" s="47"/>
      <c r="F446" s="6" t="s">
        <v>2619</v>
      </c>
      <c r="G446" s="6"/>
      <c r="H446" s="44">
        <v>1744</v>
      </c>
      <c r="I446" s="349" t="s">
        <v>45</v>
      </c>
      <c r="J446" s="278" t="str">
        <f>IF(ISBLANK(INDEX('Policy Characteristics'!D:D,MATCH($C446,'Policy Characteristics'!$C:$C,0))),"",INDEX('Policy Characteristics'!D:D,MATCH($C446,'Policy Characteristics'!$C:$C,0)))</f>
        <v>Decrease Electricity Sector Cost of Capital</v>
      </c>
      <c r="K446" s="277" t="str">
        <f>IF(ISBLANK(INDEX('Policy Characteristics'!E:E,MATCH($C446,'Policy Characteristics'!$C:$C,0))),"",INDEX('Policy Characteristics'!E:E,MATCH($C446,'Policy Characteristics'!$C:$C,0)))</f>
        <v>power plant cost of capital</v>
      </c>
      <c r="L446" s="277">
        <f>IF(ISBLANK(INDEX('Policy Characteristics'!F:F,MATCH($C446,'Policy Characteristics'!$C:$C,0))),"",INDEX('Policy Characteristics'!F:F,MATCH($C446,'Policy Characteristics'!$C:$C,0)))</f>
        <v>0</v>
      </c>
      <c r="M446" s="277">
        <f>IF(ISBLANK(INDEX('Policy Characteristics'!G:G,MATCH($C446,'Policy Characteristics'!$C:$C,0))),"",INDEX('Policy Characteristics'!G:G,MATCH($C446,'Policy Characteristics'!$C:$C,0)))</f>
        <v>100</v>
      </c>
      <c r="N446" s="277">
        <f>IF(ISBLANK(INDEX('Policy Characteristics'!H:H,MATCH($C446,'Policy Characteristics'!$C:$C,0))),"",INDEX('Policy Characteristics'!H:H,MATCH($C446,'Policy Characteristics'!$C:$C,0)))</f>
        <v>1</v>
      </c>
      <c r="O446" s="277" t="str">
        <f>IF(ISBLANK(INDEX('Policy Characteristics'!I:I,MATCH($C446,'Policy Characteristics'!$C:$C,0))),"",INDEX('Policy Characteristics'!I:I,MATCH($C446,'Policy Characteristics'!$C:$C,0)))</f>
        <v>% decrease</v>
      </c>
      <c r="P446" s="277" t="str">
        <f>IF(ISBLANK(INDEX('Policy Characteristics'!J:J,MATCH($C446,'Policy Characteristics'!$C:$C,0))),"",INDEX('Policy Characteristics'!J:J,MATCH($C446,'Policy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6" s="277" t="str">
        <f>IF(ISBLANK(INDEX('Policy Characteristics'!K:K,MATCH($C446,'Policy Characteristics'!$C:$C,0))),"",INDEX('Policy Characteristics'!K:K,MATCH($C446,'Policy Characteristics'!$C:$C,0)))</f>
        <v/>
      </c>
      <c r="R446" s="277" t="str">
        <f>IF(ISBLANK(INDEX('Policy Characteristics'!L:L,MATCH($C446,'Policy Characteristics'!$C:$C,0))),"",INDEX('Policy Characteristics'!L:L,MATCH($C446,'Policy Characteristics'!$C:$C,0)))</f>
        <v/>
      </c>
      <c r="S446" s="338"/>
    </row>
    <row r="447" spans="1:19" x14ac:dyDescent="0.25">
      <c r="A447" s="277" t="str">
        <f>IF(ISBLANK(INDEX('Policy Characteristics'!A:A,MATCH($C447,'Policy Characteristics'!$C:$C,0))),"",INDEX('Policy Characteristics'!A:A,MATCH($C447,'Policy Characteristics'!$C:$C,0)))</f>
        <v>Electricity Supply</v>
      </c>
      <c r="B447" s="286" t="str">
        <f>IF(ISBLANK(INDEX('Policy Characteristics'!B:B,MATCH($C447,'Policy Characteristics'!$C:$C,0))),"",INDEX('Policy Characteristics'!B:B,MATCH($C447,'Policy Characteristics'!$C:$C,0)))</f>
        <v>Decrease Cost of Capital</v>
      </c>
      <c r="C447" s="277" t="str">
        <f t="shared" si="26"/>
        <v>Percentage Decrease in Cost of Capital for Power Plants</v>
      </c>
      <c r="D447" s="6" t="s">
        <v>2783</v>
      </c>
      <c r="E447" s="47"/>
      <c r="F447" s="6" t="s">
        <v>2496</v>
      </c>
      <c r="G447" s="6"/>
      <c r="H447" s="44">
        <v>1745</v>
      </c>
      <c r="I447" s="349" t="s">
        <v>45</v>
      </c>
      <c r="J447" s="278" t="str">
        <f>IF(ISBLANK(INDEX('Policy Characteristics'!D:D,MATCH($C447,'Policy Characteristics'!$C:$C,0))),"",INDEX('Policy Characteristics'!D:D,MATCH($C447,'Policy Characteristics'!$C:$C,0)))</f>
        <v>Decrease Electricity Sector Cost of Capital</v>
      </c>
      <c r="K447" s="277" t="str">
        <f>IF(ISBLANK(INDEX('Policy Characteristics'!E:E,MATCH($C447,'Policy Characteristics'!$C:$C,0))),"",INDEX('Policy Characteristics'!E:E,MATCH($C447,'Policy Characteristics'!$C:$C,0)))</f>
        <v>power plant cost of capital</v>
      </c>
      <c r="L447" s="277">
        <f>IF(ISBLANK(INDEX('Policy Characteristics'!F:F,MATCH($C447,'Policy Characteristics'!$C:$C,0))),"",INDEX('Policy Characteristics'!F:F,MATCH($C447,'Policy Characteristics'!$C:$C,0)))</f>
        <v>0</v>
      </c>
      <c r="M447" s="277">
        <f>IF(ISBLANK(INDEX('Policy Characteristics'!G:G,MATCH($C447,'Policy Characteristics'!$C:$C,0))),"",INDEX('Policy Characteristics'!G:G,MATCH($C447,'Policy Characteristics'!$C:$C,0)))</f>
        <v>100</v>
      </c>
      <c r="N447" s="277">
        <f>IF(ISBLANK(INDEX('Policy Characteristics'!H:H,MATCH($C447,'Policy Characteristics'!$C:$C,0))),"",INDEX('Policy Characteristics'!H:H,MATCH($C447,'Policy Characteristics'!$C:$C,0)))</f>
        <v>1</v>
      </c>
      <c r="O447" s="277" t="str">
        <f>IF(ISBLANK(INDEX('Policy Characteristics'!I:I,MATCH($C447,'Policy Characteristics'!$C:$C,0))),"",INDEX('Policy Characteristics'!I:I,MATCH($C447,'Policy Characteristics'!$C:$C,0)))</f>
        <v>% decrease</v>
      </c>
      <c r="P447" s="277" t="str">
        <f>IF(ISBLANK(INDEX('Policy Characteristics'!J:J,MATCH($C447,'Policy Characteristics'!$C:$C,0))),"",INDEX('Policy Characteristics'!J:J,MATCH($C447,'Policy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7" s="277" t="str">
        <f>IF(ISBLANK(INDEX('Policy Characteristics'!K:K,MATCH($C447,'Policy Characteristics'!$C:$C,0))),"",INDEX('Policy Characteristics'!K:K,MATCH($C447,'Policy Characteristics'!$C:$C,0)))</f>
        <v/>
      </c>
      <c r="R447" s="277" t="str">
        <f>IF(ISBLANK(INDEX('Policy Characteristics'!L:L,MATCH($C447,'Policy Characteristics'!$C:$C,0))),"",INDEX('Policy Characteristics'!L:L,MATCH($C447,'Policy Characteristics'!$C:$C,0)))</f>
        <v/>
      </c>
      <c r="S447" s="338"/>
    </row>
    <row r="448" spans="1:19" x14ac:dyDescent="0.25">
      <c r="A448" s="277" t="str">
        <f>IF(ISBLANK(INDEX('Policy Characteristics'!A:A,MATCH($C448,'Policy Characteristics'!$C:$C,0))),"",INDEX('Policy Characteristics'!A:A,MATCH($C448,'Policy Characteristics'!$C:$C,0)))</f>
        <v>Electricity Supply</v>
      </c>
      <c r="B448" s="286" t="str">
        <f>IF(ISBLANK(INDEX('Policy Characteristics'!B:B,MATCH($C448,'Policy Characteristics'!$C:$C,0))),"",INDEX('Policy Characteristics'!B:B,MATCH($C448,'Policy Characteristics'!$C:$C,0)))</f>
        <v>Decrease Cost of Capital</v>
      </c>
      <c r="C448" s="277" t="str">
        <f t="shared" si="26"/>
        <v>Percentage Decrease in Cost of Capital for Power Plants</v>
      </c>
      <c r="D448" s="6" t="s">
        <v>3607</v>
      </c>
      <c r="E448" s="47"/>
      <c r="F448" s="6" t="s">
        <v>3615</v>
      </c>
      <c r="G448" s="6"/>
      <c r="H448" s="44">
        <v>1804</v>
      </c>
      <c r="I448" s="349" t="s">
        <v>44</v>
      </c>
      <c r="J448" s="278" t="str">
        <f>IF(ISBLANK(INDEX('Policy Characteristics'!D:D,MATCH($C448,'Policy Characteristics'!$C:$C,0))),"",INDEX('Policy Characteristics'!D:D,MATCH($C448,'Policy Characteristics'!$C:$C,0)))</f>
        <v>Decrease Electricity Sector Cost of Capital</v>
      </c>
      <c r="K448" s="277" t="str">
        <f>IF(ISBLANK(INDEX('Policy Characteristics'!E:E,MATCH($C448,'Policy Characteristics'!$C:$C,0))),"",INDEX('Policy Characteristics'!E:E,MATCH($C448,'Policy Characteristics'!$C:$C,0)))</f>
        <v>power plant cost of capital</v>
      </c>
      <c r="L448" s="277">
        <f>IF(ISBLANK(INDEX('Policy Characteristics'!F:F,MATCH($C448,'Policy Characteristics'!$C:$C,0))),"",INDEX('Policy Characteristics'!F:F,MATCH($C448,'Policy Characteristics'!$C:$C,0)))</f>
        <v>0</v>
      </c>
      <c r="M448" s="277">
        <f>IF(ISBLANK(INDEX('Policy Characteristics'!G:G,MATCH($C448,'Policy Characteristics'!$C:$C,0))),"",INDEX('Policy Characteristics'!G:G,MATCH($C448,'Policy Characteristics'!$C:$C,0)))</f>
        <v>100</v>
      </c>
      <c r="N448" s="277">
        <f>IF(ISBLANK(INDEX('Policy Characteristics'!H:H,MATCH($C448,'Policy Characteristics'!$C:$C,0))),"",INDEX('Policy Characteristics'!H:H,MATCH($C448,'Policy Characteristics'!$C:$C,0)))</f>
        <v>1</v>
      </c>
      <c r="O448" s="277" t="str">
        <f>IF(ISBLANK(INDEX('Policy Characteristics'!I:I,MATCH($C448,'Policy Characteristics'!$C:$C,0))),"",INDEX('Policy Characteristics'!I:I,MATCH($C448,'Policy Characteristics'!$C:$C,0)))</f>
        <v>% decrease</v>
      </c>
      <c r="P448" s="277" t="str">
        <f>IF(ISBLANK(INDEX('Policy Characteristics'!J:J,MATCH($C448,'Policy Characteristics'!$C:$C,0))),"",INDEX('Policy Characteristics'!J:J,MATCH($C448,'Policy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8" s="277" t="str">
        <f>IF(ISBLANK(INDEX('Policy Characteristics'!K:K,MATCH($C448,'Policy Characteristics'!$C:$C,0))),"",INDEX('Policy Characteristics'!K:K,MATCH($C448,'Policy Characteristics'!$C:$C,0)))</f>
        <v/>
      </c>
      <c r="R448" s="277" t="str">
        <f>IF(ISBLANK(INDEX('Policy Characteristics'!L:L,MATCH($C448,'Policy Characteristics'!$C:$C,0))),"",INDEX('Policy Characteristics'!L:L,MATCH($C448,'Policy Characteristics'!$C:$C,0)))</f>
        <v/>
      </c>
      <c r="S448" s="338"/>
    </row>
    <row r="449" spans="1:19" x14ac:dyDescent="0.25">
      <c r="A449" s="277" t="str">
        <f>IF(ISBLANK(INDEX('Policy Characteristics'!A:A,MATCH($C449,'Policy Characteristics'!$C:$C,0))),"",INDEX('Policy Characteristics'!A:A,MATCH($C449,'Policy Characteristics'!$C:$C,0)))</f>
        <v>Electricity Supply</v>
      </c>
      <c r="B449" s="286" t="str">
        <f>IF(ISBLANK(INDEX('Policy Characteristics'!B:B,MATCH($C449,'Policy Characteristics'!$C:$C,0))),"",INDEX('Policy Characteristics'!B:B,MATCH($C449,'Policy Characteristics'!$C:$C,0)))</f>
        <v>Decrease Cost of Capital</v>
      </c>
      <c r="C449" s="277" t="str">
        <f t="shared" si="26"/>
        <v>Percentage Decrease in Cost of Capital for Power Plants</v>
      </c>
      <c r="D449" s="6" t="s">
        <v>3610</v>
      </c>
      <c r="E449" s="47"/>
      <c r="F449" s="6" t="s">
        <v>3616</v>
      </c>
      <c r="G449" s="6"/>
      <c r="H449" s="44">
        <v>1805</v>
      </c>
      <c r="I449" s="349" t="s">
        <v>44</v>
      </c>
      <c r="J449" s="278" t="str">
        <f>IF(ISBLANK(INDEX('Policy Characteristics'!D:D,MATCH($C449,'Policy Characteristics'!$C:$C,0))),"",INDEX('Policy Characteristics'!D:D,MATCH($C449,'Policy Characteristics'!$C:$C,0)))</f>
        <v>Decrease Electricity Sector Cost of Capital</v>
      </c>
      <c r="K449" s="277" t="str">
        <f>IF(ISBLANK(INDEX('Policy Characteristics'!E:E,MATCH($C449,'Policy Characteristics'!$C:$C,0))),"",INDEX('Policy Characteristics'!E:E,MATCH($C449,'Policy Characteristics'!$C:$C,0)))</f>
        <v>power plant cost of capital</v>
      </c>
      <c r="L449" s="277">
        <f>IF(ISBLANK(INDEX('Policy Characteristics'!F:F,MATCH($C449,'Policy Characteristics'!$C:$C,0))),"",INDEX('Policy Characteristics'!F:F,MATCH($C449,'Policy Characteristics'!$C:$C,0)))</f>
        <v>0</v>
      </c>
      <c r="M449" s="277">
        <f>IF(ISBLANK(INDEX('Policy Characteristics'!G:G,MATCH($C449,'Policy Characteristics'!$C:$C,0))),"",INDEX('Policy Characteristics'!G:G,MATCH($C449,'Policy Characteristics'!$C:$C,0)))</f>
        <v>100</v>
      </c>
      <c r="N449" s="277">
        <f>IF(ISBLANK(INDEX('Policy Characteristics'!H:H,MATCH($C449,'Policy Characteristics'!$C:$C,0))),"",INDEX('Policy Characteristics'!H:H,MATCH($C449,'Policy Characteristics'!$C:$C,0)))</f>
        <v>1</v>
      </c>
      <c r="O449" s="277" t="str">
        <f>IF(ISBLANK(INDEX('Policy Characteristics'!I:I,MATCH($C449,'Policy Characteristics'!$C:$C,0))),"",INDEX('Policy Characteristics'!I:I,MATCH($C449,'Policy Characteristics'!$C:$C,0)))</f>
        <v>% decrease</v>
      </c>
      <c r="P449" s="277" t="str">
        <f>IF(ISBLANK(INDEX('Policy Characteristics'!J:J,MATCH($C449,'Policy Characteristics'!$C:$C,0))),"",INDEX('Policy Characteristics'!J:J,MATCH($C449,'Policy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49" s="277" t="str">
        <f>IF(ISBLANK(INDEX('Policy Characteristics'!K:K,MATCH($C449,'Policy Characteristics'!$C:$C,0))),"",INDEX('Policy Characteristics'!K:K,MATCH($C449,'Policy Characteristics'!$C:$C,0)))</f>
        <v/>
      </c>
      <c r="R449" s="277" t="str">
        <f>IF(ISBLANK(INDEX('Policy Characteristics'!L:L,MATCH($C449,'Policy Characteristics'!$C:$C,0))),"",INDEX('Policy Characteristics'!L:L,MATCH($C449,'Policy Characteristics'!$C:$C,0)))</f>
        <v/>
      </c>
      <c r="S449" s="338"/>
    </row>
    <row r="450" spans="1:19" x14ac:dyDescent="0.25">
      <c r="A450" s="277" t="str">
        <f>IF(ISBLANK(INDEX('Policy Characteristics'!A:A,MATCH($C450,'Policy Characteristics'!$C:$C,0))),"",INDEX('Policy Characteristics'!A:A,MATCH($C450,'Policy Characteristics'!$C:$C,0)))</f>
        <v>Electricity Supply</v>
      </c>
      <c r="B450" s="286" t="str">
        <f>IF(ISBLANK(INDEX('Policy Characteristics'!B:B,MATCH($C450,'Policy Characteristics'!$C:$C,0))),"",INDEX('Policy Characteristics'!B:B,MATCH($C450,'Policy Characteristics'!$C:$C,0)))</f>
        <v>Decrease Cost of Capital</v>
      </c>
      <c r="C450" s="277" t="str">
        <f t="shared" si="26"/>
        <v>Percentage Decrease in Cost of Capital for Power Plants</v>
      </c>
      <c r="D450" s="6" t="s">
        <v>3611</v>
      </c>
      <c r="E450" s="47"/>
      <c r="F450" s="6" t="s">
        <v>3617</v>
      </c>
      <c r="G450" s="6"/>
      <c r="H450" s="44">
        <v>1806</v>
      </c>
      <c r="I450" s="349" t="s">
        <v>44</v>
      </c>
      <c r="J450" s="278" t="str">
        <f>IF(ISBLANK(INDEX('Policy Characteristics'!D:D,MATCH($C450,'Policy Characteristics'!$C:$C,0))),"",INDEX('Policy Characteristics'!D:D,MATCH($C450,'Policy Characteristics'!$C:$C,0)))</f>
        <v>Decrease Electricity Sector Cost of Capital</v>
      </c>
      <c r="K450" s="277" t="str">
        <f>IF(ISBLANK(INDEX('Policy Characteristics'!E:E,MATCH($C450,'Policy Characteristics'!$C:$C,0))),"",INDEX('Policy Characteristics'!E:E,MATCH($C450,'Policy Characteristics'!$C:$C,0)))</f>
        <v>power plant cost of capital</v>
      </c>
      <c r="L450" s="277">
        <f>IF(ISBLANK(INDEX('Policy Characteristics'!F:F,MATCH($C450,'Policy Characteristics'!$C:$C,0))),"",INDEX('Policy Characteristics'!F:F,MATCH($C450,'Policy Characteristics'!$C:$C,0)))</f>
        <v>0</v>
      </c>
      <c r="M450" s="277">
        <f>IF(ISBLANK(INDEX('Policy Characteristics'!G:G,MATCH($C450,'Policy Characteristics'!$C:$C,0))),"",INDEX('Policy Characteristics'!G:G,MATCH($C450,'Policy Characteristics'!$C:$C,0)))</f>
        <v>100</v>
      </c>
      <c r="N450" s="277">
        <f>IF(ISBLANK(INDEX('Policy Characteristics'!H:H,MATCH($C450,'Policy Characteristics'!$C:$C,0))),"",INDEX('Policy Characteristics'!H:H,MATCH($C450,'Policy Characteristics'!$C:$C,0)))</f>
        <v>1</v>
      </c>
      <c r="O450" s="277" t="str">
        <f>IF(ISBLANK(INDEX('Policy Characteristics'!I:I,MATCH($C450,'Policy Characteristics'!$C:$C,0))),"",INDEX('Policy Characteristics'!I:I,MATCH($C450,'Policy Characteristics'!$C:$C,0)))</f>
        <v>% decrease</v>
      </c>
      <c r="P450" s="277" t="str">
        <f>IF(ISBLANK(INDEX('Policy Characteristics'!J:J,MATCH($C450,'Policy Characteristics'!$C:$C,0))),"",INDEX('Policy Characteristics'!J:J,MATCH($C450,'Policy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0" s="277" t="str">
        <f>IF(ISBLANK(INDEX('Policy Characteristics'!K:K,MATCH($C450,'Policy Characteristics'!$C:$C,0))),"",INDEX('Policy Characteristics'!K:K,MATCH($C450,'Policy Characteristics'!$C:$C,0)))</f>
        <v/>
      </c>
      <c r="R450" s="277" t="str">
        <f>IF(ISBLANK(INDEX('Policy Characteristics'!L:L,MATCH($C450,'Policy Characteristics'!$C:$C,0))),"",INDEX('Policy Characteristics'!L:L,MATCH($C450,'Policy Characteristics'!$C:$C,0)))</f>
        <v/>
      </c>
      <c r="S450" s="338"/>
    </row>
    <row r="451" spans="1:19" x14ac:dyDescent="0.25">
      <c r="A451" s="277" t="str">
        <f>IF(ISBLANK(INDEX('Policy Characteristics'!A:A,MATCH($C451,'Policy Characteristics'!$C:$C,0))),"",INDEX('Policy Characteristics'!A:A,MATCH($C451,'Policy Characteristics'!$C:$C,0)))</f>
        <v>Electricity Supply</v>
      </c>
      <c r="B451" s="286" t="str">
        <f>IF(ISBLANK(INDEX('Policy Characteristics'!B:B,MATCH($C451,'Policy Characteristics'!$C:$C,0))),"",INDEX('Policy Characteristics'!B:B,MATCH($C451,'Policy Characteristics'!$C:$C,0)))</f>
        <v>Decrease Cost of Capital</v>
      </c>
      <c r="C451" s="277" t="str">
        <f t="shared" si="26"/>
        <v>Percentage Decrease in Cost of Capital for Power Plants</v>
      </c>
      <c r="D451" s="6" t="s">
        <v>3612</v>
      </c>
      <c r="E451" s="47"/>
      <c r="F451" s="6" t="s">
        <v>3618</v>
      </c>
      <c r="G451" s="6"/>
      <c r="H451" s="44">
        <v>1807</v>
      </c>
      <c r="I451" s="349" t="s">
        <v>44</v>
      </c>
      <c r="J451" s="278" t="str">
        <f>IF(ISBLANK(INDEX('Policy Characteristics'!D:D,MATCH($C451,'Policy Characteristics'!$C:$C,0))),"",INDEX('Policy Characteristics'!D:D,MATCH($C451,'Policy Characteristics'!$C:$C,0)))</f>
        <v>Decrease Electricity Sector Cost of Capital</v>
      </c>
      <c r="K451" s="277" t="str">
        <f>IF(ISBLANK(INDEX('Policy Characteristics'!E:E,MATCH($C451,'Policy Characteristics'!$C:$C,0))),"",INDEX('Policy Characteristics'!E:E,MATCH($C451,'Policy Characteristics'!$C:$C,0)))</f>
        <v>power plant cost of capital</v>
      </c>
      <c r="L451" s="277">
        <f>IF(ISBLANK(INDEX('Policy Characteristics'!F:F,MATCH($C451,'Policy Characteristics'!$C:$C,0))),"",INDEX('Policy Characteristics'!F:F,MATCH($C451,'Policy Characteristics'!$C:$C,0)))</f>
        <v>0</v>
      </c>
      <c r="M451" s="277">
        <f>IF(ISBLANK(INDEX('Policy Characteristics'!G:G,MATCH($C451,'Policy Characteristics'!$C:$C,0))),"",INDEX('Policy Characteristics'!G:G,MATCH($C451,'Policy Characteristics'!$C:$C,0)))</f>
        <v>100</v>
      </c>
      <c r="N451" s="277">
        <f>IF(ISBLANK(INDEX('Policy Characteristics'!H:H,MATCH($C451,'Policy Characteristics'!$C:$C,0))),"",INDEX('Policy Characteristics'!H:H,MATCH($C451,'Policy Characteristics'!$C:$C,0)))</f>
        <v>1</v>
      </c>
      <c r="O451" s="277" t="str">
        <f>IF(ISBLANK(INDEX('Policy Characteristics'!I:I,MATCH($C451,'Policy Characteristics'!$C:$C,0))),"",INDEX('Policy Characteristics'!I:I,MATCH($C451,'Policy Characteristics'!$C:$C,0)))</f>
        <v>% decrease</v>
      </c>
      <c r="P451" s="277" t="str">
        <f>IF(ISBLANK(INDEX('Policy Characteristics'!J:J,MATCH($C451,'Policy Characteristics'!$C:$C,0))),"",INDEX('Policy Characteristics'!J:J,MATCH($C451,'Policy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1" s="277" t="str">
        <f>IF(ISBLANK(INDEX('Policy Characteristics'!K:K,MATCH($C451,'Policy Characteristics'!$C:$C,0))),"",INDEX('Policy Characteristics'!K:K,MATCH($C451,'Policy Characteristics'!$C:$C,0)))</f>
        <v/>
      </c>
      <c r="R451" s="277" t="str">
        <f>IF(ISBLANK(INDEX('Policy Characteristics'!L:L,MATCH($C451,'Policy Characteristics'!$C:$C,0))),"",INDEX('Policy Characteristics'!L:L,MATCH($C451,'Policy Characteristics'!$C:$C,0)))</f>
        <v/>
      </c>
      <c r="S451" s="338"/>
    </row>
    <row r="452" spans="1:19" x14ac:dyDescent="0.25">
      <c r="A452" s="277" t="str">
        <f>IF(ISBLANK(INDEX('Policy Characteristics'!A:A,MATCH($C452,'Policy Characteristics'!$C:$C,0))),"",INDEX('Policy Characteristics'!A:A,MATCH($C452,'Policy Characteristics'!$C:$C,0)))</f>
        <v>Electricity Supply</v>
      </c>
      <c r="B452" s="286" t="str">
        <f>IF(ISBLANK(INDEX('Policy Characteristics'!B:B,MATCH($C452,'Policy Characteristics'!$C:$C,0))),"",INDEX('Policy Characteristics'!B:B,MATCH($C452,'Policy Characteristics'!$C:$C,0)))</f>
        <v>Decrease Cost of Capital</v>
      </c>
      <c r="C452" s="277" t="str">
        <f t="shared" si="26"/>
        <v>Percentage Decrease in Cost of Capital for Power Plants</v>
      </c>
      <c r="D452" s="6" t="s">
        <v>3613</v>
      </c>
      <c r="E452" s="47"/>
      <c r="F452" s="6" t="s">
        <v>3619</v>
      </c>
      <c r="G452" s="6"/>
      <c r="H452" s="44">
        <v>1808</v>
      </c>
      <c r="I452" s="349" t="s">
        <v>44</v>
      </c>
      <c r="J452" s="278" t="str">
        <f>IF(ISBLANK(INDEX('Policy Characteristics'!D:D,MATCH($C452,'Policy Characteristics'!$C:$C,0))),"",INDEX('Policy Characteristics'!D:D,MATCH($C452,'Policy Characteristics'!$C:$C,0)))</f>
        <v>Decrease Electricity Sector Cost of Capital</v>
      </c>
      <c r="K452" s="277" t="str">
        <f>IF(ISBLANK(INDEX('Policy Characteristics'!E:E,MATCH($C452,'Policy Characteristics'!$C:$C,0))),"",INDEX('Policy Characteristics'!E:E,MATCH($C452,'Policy Characteristics'!$C:$C,0)))</f>
        <v>power plant cost of capital</v>
      </c>
      <c r="L452" s="277">
        <f>IF(ISBLANK(INDEX('Policy Characteristics'!F:F,MATCH($C452,'Policy Characteristics'!$C:$C,0))),"",INDEX('Policy Characteristics'!F:F,MATCH($C452,'Policy Characteristics'!$C:$C,0)))</f>
        <v>0</v>
      </c>
      <c r="M452" s="277">
        <f>IF(ISBLANK(INDEX('Policy Characteristics'!G:G,MATCH($C452,'Policy Characteristics'!$C:$C,0))),"",INDEX('Policy Characteristics'!G:G,MATCH($C452,'Policy Characteristics'!$C:$C,0)))</f>
        <v>100</v>
      </c>
      <c r="N452" s="277">
        <f>IF(ISBLANK(INDEX('Policy Characteristics'!H:H,MATCH($C452,'Policy Characteristics'!$C:$C,0))),"",INDEX('Policy Characteristics'!H:H,MATCH($C452,'Policy Characteristics'!$C:$C,0)))</f>
        <v>1</v>
      </c>
      <c r="O452" s="277" t="str">
        <f>IF(ISBLANK(INDEX('Policy Characteristics'!I:I,MATCH($C452,'Policy Characteristics'!$C:$C,0))),"",INDEX('Policy Characteristics'!I:I,MATCH($C452,'Policy Characteristics'!$C:$C,0)))</f>
        <v>% decrease</v>
      </c>
      <c r="P452" s="277" t="str">
        <f>IF(ISBLANK(INDEX('Policy Characteristics'!J:J,MATCH($C452,'Policy Characteristics'!$C:$C,0))),"",INDEX('Policy Characteristics'!J:J,MATCH($C452,'Policy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2" s="277" t="str">
        <f>IF(ISBLANK(INDEX('Policy Characteristics'!K:K,MATCH($C452,'Policy Characteristics'!$C:$C,0))),"",INDEX('Policy Characteristics'!K:K,MATCH($C452,'Policy Characteristics'!$C:$C,0)))</f>
        <v/>
      </c>
      <c r="R452" s="277" t="str">
        <f>IF(ISBLANK(INDEX('Policy Characteristics'!L:L,MATCH($C452,'Policy Characteristics'!$C:$C,0))),"",INDEX('Policy Characteristics'!L:L,MATCH($C452,'Policy Characteristics'!$C:$C,0)))</f>
        <v/>
      </c>
      <c r="S452" s="338"/>
    </row>
    <row r="453" spans="1:19" x14ac:dyDescent="0.25">
      <c r="A453" s="277" t="str">
        <f>IF(ISBLANK(INDEX('Policy Characteristics'!A:A,MATCH($C453,'Policy Characteristics'!$C:$C,0))),"",INDEX('Policy Characteristics'!A:A,MATCH($C453,'Policy Characteristics'!$C:$C,0)))</f>
        <v>Electricity Supply</v>
      </c>
      <c r="B453" s="286" t="str">
        <f>IF(ISBLANK(INDEX('Policy Characteristics'!B:B,MATCH($C453,'Policy Characteristics'!$C:$C,0))),"",INDEX('Policy Characteristics'!B:B,MATCH($C453,'Policy Characteristics'!$C:$C,0)))</f>
        <v>Decrease Cost of Capital</v>
      </c>
      <c r="C453" s="277" t="str">
        <f t="shared" si="26"/>
        <v>Percentage Decrease in Cost of Capital for Power Plants</v>
      </c>
      <c r="D453" s="6" t="s">
        <v>3614</v>
      </c>
      <c r="E453" s="47"/>
      <c r="F453" s="6" t="s">
        <v>2497</v>
      </c>
      <c r="G453" s="6"/>
      <c r="H453" s="44">
        <v>1809</v>
      </c>
      <c r="I453" s="349" t="s">
        <v>44</v>
      </c>
      <c r="J453" s="278" t="str">
        <f>IF(ISBLANK(INDEX('Policy Characteristics'!D:D,MATCH($C453,'Policy Characteristics'!$C:$C,0))),"",INDEX('Policy Characteristics'!D:D,MATCH($C453,'Policy Characteristics'!$C:$C,0)))</f>
        <v>Decrease Electricity Sector Cost of Capital</v>
      </c>
      <c r="K453" s="277" t="str">
        <f>IF(ISBLANK(INDEX('Policy Characteristics'!E:E,MATCH($C453,'Policy Characteristics'!$C:$C,0))),"",INDEX('Policy Characteristics'!E:E,MATCH($C453,'Policy Characteristics'!$C:$C,0)))</f>
        <v>power plant cost of capital</v>
      </c>
      <c r="L453" s="277">
        <f>IF(ISBLANK(INDEX('Policy Characteristics'!F:F,MATCH($C453,'Policy Characteristics'!$C:$C,0))),"",INDEX('Policy Characteristics'!F:F,MATCH($C453,'Policy Characteristics'!$C:$C,0)))</f>
        <v>0</v>
      </c>
      <c r="M453" s="277">
        <f>IF(ISBLANK(INDEX('Policy Characteristics'!G:G,MATCH($C453,'Policy Characteristics'!$C:$C,0))),"",INDEX('Policy Characteristics'!G:G,MATCH($C453,'Policy Characteristics'!$C:$C,0)))</f>
        <v>100</v>
      </c>
      <c r="N453" s="277">
        <f>IF(ISBLANK(INDEX('Policy Characteristics'!H:H,MATCH($C453,'Policy Characteristics'!$C:$C,0))),"",INDEX('Policy Characteristics'!H:H,MATCH($C453,'Policy Characteristics'!$C:$C,0)))</f>
        <v>1</v>
      </c>
      <c r="O453" s="277" t="str">
        <f>IF(ISBLANK(INDEX('Policy Characteristics'!I:I,MATCH($C453,'Policy Characteristics'!$C:$C,0))),"",INDEX('Policy Characteristics'!I:I,MATCH($C453,'Policy Characteristics'!$C:$C,0)))</f>
        <v>% decrease</v>
      </c>
      <c r="P453" s="277" t="str">
        <f>IF(ISBLANK(INDEX('Policy Characteristics'!J:J,MATCH($C453,'Policy Characteristics'!$C:$C,0))),"",INDEX('Policy Characteristics'!J:J,MATCH($C453,'Policy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453" s="277" t="str">
        <f>IF(ISBLANK(INDEX('Policy Characteristics'!K:K,MATCH($C453,'Policy Characteristics'!$C:$C,0))),"",INDEX('Policy Characteristics'!K:K,MATCH($C453,'Policy Characteristics'!$C:$C,0)))</f>
        <v/>
      </c>
      <c r="R453" s="277" t="str">
        <f>IF(ISBLANK(INDEX('Policy Characteristics'!L:L,MATCH($C453,'Policy Characteristics'!$C:$C,0))),"",INDEX('Policy Characteristics'!L:L,MATCH($C453,'Policy Characteristics'!$C:$C,0)))</f>
        <v/>
      </c>
      <c r="S453" s="338"/>
    </row>
    <row r="454" spans="1:19"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Buy In-Region Products</v>
      </c>
      <c r="C454" t="s">
        <v>3249</v>
      </c>
      <c r="D454" s="47" t="s">
        <v>3113</v>
      </c>
      <c r="E454" s="6"/>
      <c r="F454" t="s">
        <v>3138</v>
      </c>
      <c r="G454" s="47"/>
      <c r="H454" s="44">
        <v>1537</v>
      </c>
      <c r="I454" s="348" t="s">
        <v>44</v>
      </c>
      <c r="J454" s="278" t="str">
        <f>IF(ISBLANK(INDEX('Policy Characteristics'!D:D,MATCH($C454,'Policy Characteristics'!$C:$C,0))),"",INDEX('Policy Characteristics'!D:D,MATCH($C454,'Policy Characteristics'!$C:$C,0)))</f>
        <v>Buy In-Region Products</v>
      </c>
      <c r="K454" s="277" t="str">
        <f>IF(ISBLANK(INDEX('Policy Characteristics'!E:E,MATCH($C454,'Policy Characteristics'!$C:$C,0))),"",INDEX('Policy Characteristics'!E:E,MATCH($C454,'Policy Characteristics'!$C:$C,0)))</f>
        <v>indst buy in region outputs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0.5</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imports shifted</v>
      </c>
      <c r="P454" s="277" t="str">
        <f>IF(ISBLANK(INDEX('Policy Characteristics'!J:J,MATCH($C454,'Policy Characteristics'!$C:$C,0))),"",INDEX('Policy Characteristics'!J:J,MATCH($C454,'Policy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4" s="277" t="str">
        <f>IF(ISBLANK(INDEX('Policy Characteristics'!K:K,MATCH($C454,'Policy Characteristics'!$C:$C,0))),"",INDEX('Policy Characteristics'!K:K,MATCH($C454,'Policy Characteristics'!$C:$C,0)))</f>
        <v/>
      </c>
      <c r="R454" s="277" t="str">
        <f>IF(ISBLANK(INDEX('Policy Characteristics'!L:L,MATCH($C454,'Policy Characteristics'!$C:$C,0))),"",INDEX('Policy Characteristics'!L:L,MATCH($C454,'Policy Characteristics'!$C:$C,0)))</f>
        <v/>
      </c>
    </row>
    <row r="455" spans="1:19"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Buy In-Region Products</v>
      </c>
      <c r="C455" s="277" t="str">
        <f>C$454</f>
        <v>Fraction of Imported Industrial Outputs Shifted to In Region Suppliers</v>
      </c>
      <c r="D455" s="6" t="s">
        <v>3114</v>
      </c>
      <c r="E455" s="6"/>
      <c r="F455" t="s">
        <v>2792</v>
      </c>
      <c r="G455" s="48"/>
      <c r="H455" s="44">
        <v>1538</v>
      </c>
      <c r="I455" s="348" t="s">
        <v>44</v>
      </c>
      <c r="J455" s="278" t="str">
        <f>IF(ISBLANK(INDEX('Policy Characteristics'!D:D,MATCH($C455,'Policy Characteristics'!$C:$C,0))),"",INDEX('Policy Characteristics'!D:D,MATCH($C455,'Policy Characteristics'!$C:$C,0)))</f>
        <v>Buy In-Region Products</v>
      </c>
      <c r="K455" s="277" t="str">
        <f>IF(ISBLANK(INDEX('Policy Characteristics'!E:E,MATCH($C455,'Policy Characteristics'!$C:$C,0))),"",INDEX('Policy Characteristics'!E:E,MATCH($C455,'Policy Characteristics'!$C:$C,0)))</f>
        <v>indst buy in region outputs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0.5</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imports shifted</v>
      </c>
      <c r="P455" s="277" t="str">
        <f>IF(ISBLANK(INDEX('Policy Characteristics'!J:J,MATCH($C455,'Policy Characteristics'!$C:$C,0))),"",INDEX('Policy Characteristics'!J:J,MATCH($C455,'Policy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5" s="277" t="str">
        <f>IF(ISBLANK(INDEX('Policy Characteristics'!K:K,MATCH($C455,'Policy Characteristics'!$C:$C,0))),"",INDEX('Policy Characteristics'!K:K,MATCH($C455,'Policy Characteristics'!$C:$C,0)))</f>
        <v/>
      </c>
      <c r="R455" s="277" t="str">
        <f>IF(ISBLANK(INDEX('Policy Characteristics'!L:L,MATCH($C455,'Policy Characteristics'!$C:$C,0))),"",INDEX('Policy Characteristics'!L:L,MATCH($C455,'Policy Characteristics'!$C:$C,0)))</f>
        <v/>
      </c>
    </row>
    <row r="456" spans="1:19"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Buy In-Region Products</v>
      </c>
      <c r="C456" s="277" t="str">
        <f t="shared" ref="C456:C478" si="27">C$454</f>
        <v>Fraction of Imported Industrial Outputs Shifted to In Region Suppliers</v>
      </c>
      <c r="D456" s="6" t="s">
        <v>3115</v>
      </c>
      <c r="E456" s="6"/>
      <c r="F456" t="s">
        <v>3079</v>
      </c>
      <c r="G456" s="48"/>
      <c r="H456" s="44">
        <v>1539</v>
      </c>
      <c r="I456" s="348" t="s">
        <v>44</v>
      </c>
      <c r="J456" s="278" t="str">
        <f>IF(ISBLANK(INDEX('Policy Characteristics'!D:D,MATCH($C456,'Policy Characteristics'!$C:$C,0))),"",INDEX('Policy Characteristics'!D:D,MATCH($C456,'Policy Characteristics'!$C:$C,0)))</f>
        <v>Buy In-Region Products</v>
      </c>
      <c r="K456" s="277" t="str">
        <f>IF(ISBLANK(INDEX('Policy Characteristics'!E:E,MATCH($C456,'Policy Characteristics'!$C:$C,0))),"",INDEX('Policy Characteristics'!E:E,MATCH($C456,'Policy Characteristics'!$C:$C,0)))</f>
        <v>indst buy in region outputs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0.5</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imports shifted</v>
      </c>
      <c r="P456" s="277" t="str">
        <f>IF(ISBLANK(INDEX('Policy Characteristics'!J:J,MATCH($C456,'Policy Characteristics'!$C:$C,0))),"",INDEX('Policy Characteristics'!J:J,MATCH($C456,'Policy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6" s="277" t="str">
        <f>IF(ISBLANK(INDEX('Policy Characteristics'!K:K,MATCH($C456,'Policy Characteristics'!$C:$C,0))),"",INDEX('Policy Characteristics'!K:K,MATCH($C456,'Policy Characteristics'!$C:$C,0)))</f>
        <v/>
      </c>
      <c r="R456" s="277" t="str">
        <f>IF(ISBLANK(INDEX('Policy Characteristics'!L:L,MATCH($C456,'Policy Characteristics'!$C:$C,0))),"",INDEX('Policy Characteristics'!L:L,MATCH($C456,'Policy Characteristics'!$C:$C,0)))</f>
        <v/>
      </c>
    </row>
    <row r="457" spans="1:19"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Buy In-Region Products</v>
      </c>
      <c r="C457" s="277" t="str">
        <f t="shared" si="27"/>
        <v>Fraction of Imported Industrial Outputs Shifted to In Region Suppliers</v>
      </c>
      <c r="D457" s="6" t="s">
        <v>3116</v>
      </c>
      <c r="E457" s="6"/>
      <c r="F457" t="s">
        <v>3080</v>
      </c>
      <c r="G457" s="48"/>
      <c r="H457" s="44">
        <v>1540</v>
      </c>
      <c r="I457" s="348" t="s">
        <v>44</v>
      </c>
      <c r="J457" s="278" t="str">
        <f>IF(ISBLANK(INDEX('Policy Characteristics'!D:D,MATCH($C457,'Policy Characteristics'!$C:$C,0))),"",INDEX('Policy Characteristics'!D:D,MATCH($C457,'Policy Characteristics'!$C:$C,0)))</f>
        <v>Buy In-Region Products</v>
      </c>
      <c r="K457" s="277" t="str">
        <f>IF(ISBLANK(INDEX('Policy Characteristics'!E:E,MATCH($C457,'Policy Characteristics'!$C:$C,0))),"",INDEX('Policy Characteristics'!E:E,MATCH($C457,'Policy Characteristics'!$C:$C,0)))</f>
        <v>indst buy in region outputs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0.5</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imports shifted</v>
      </c>
      <c r="P457" s="277" t="str">
        <f>IF(ISBLANK(INDEX('Policy Characteristics'!J:J,MATCH($C457,'Policy Characteristics'!$C:$C,0))),"",INDEX('Policy Characteristics'!J:J,MATCH($C457,'Policy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7" s="277" t="str">
        <f>IF(ISBLANK(INDEX('Policy Characteristics'!K:K,MATCH($C457,'Policy Characteristics'!$C:$C,0))),"",INDEX('Policy Characteristics'!K:K,MATCH($C457,'Policy Characteristics'!$C:$C,0)))</f>
        <v/>
      </c>
      <c r="R457" s="277" t="str">
        <f>IF(ISBLANK(INDEX('Policy Characteristics'!L:L,MATCH($C457,'Policy Characteristics'!$C:$C,0))),"",INDEX('Policy Characteristics'!L:L,MATCH($C457,'Policy Characteristics'!$C:$C,0)))</f>
        <v/>
      </c>
    </row>
    <row r="458" spans="1:19"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Buy In-Region Products</v>
      </c>
      <c r="C458" s="277" t="str">
        <f t="shared" si="27"/>
        <v>Fraction of Imported Industrial Outputs Shifted to In Region Suppliers</v>
      </c>
      <c r="D458" s="6" t="s">
        <v>3117</v>
      </c>
      <c r="E458" s="6"/>
      <c r="F458" t="s">
        <v>3081</v>
      </c>
      <c r="G458" s="48"/>
      <c r="H458" s="44">
        <v>1541</v>
      </c>
      <c r="I458" s="348" t="s">
        <v>44</v>
      </c>
      <c r="J458" s="278" t="str">
        <f>IF(ISBLANK(INDEX('Policy Characteristics'!D:D,MATCH($C458,'Policy Characteristics'!$C:$C,0))),"",INDEX('Policy Characteristics'!D:D,MATCH($C458,'Policy Characteristics'!$C:$C,0)))</f>
        <v>Buy In-Region Products</v>
      </c>
      <c r="K458" s="277" t="str">
        <f>IF(ISBLANK(INDEX('Policy Characteristics'!E:E,MATCH($C458,'Policy Characteristics'!$C:$C,0))),"",INDEX('Policy Characteristics'!E:E,MATCH($C458,'Policy Characteristics'!$C:$C,0)))</f>
        <v>indst buy in region outputs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0.5</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imports shifted</v>
      </c>
      <c r="P458" s="277" t="str">
        <f>IF(ISBLANK(INDEX('Policy Characteristics'!J:J,MATCH($C458,'Policy Characteristics'!$C:$C,0))),"",INDEX('Policy Characteristics'!J:J,MATCH($C458,'Policy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8" s="277" t="str">
        <f>IF(ISBLANK(INDEX('Policy Characteristics'!K:K,MATCH($C458,'Policy Characteristics'!$C:$C,0))),"",INDEX('Policy Characteristics'!K:K,MATCH($C458,'Policy Characteristics'!$C:$C,0)))</f>
        <v/>
      </c>
      <c r="R458" s="277" t="str">
        <f>IF(ISBLANK(INDEX('Policy Characteristics'!L:L,MATCH($C458,'Policy Characteristics'!$C:$C,0))),"",INDEX('Policy Characteristics'!L:L,MATCH($C458,'Policy Characteristics'!$C:$C,0)))</f>
        <v/>
      </c>
    </row>
    <row r="459" spans="1:19"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Buy In-Region Products</v>
      </c>
      <c r="C459" s="277" t="str">
        <f t="shared" si="27"/>
        <v>Fraction of Imported Industrial Outputs Shifted to In Region Suppliers</v>
      </c>
      <c r="D459" s="6" t="s">
        <v>3118</v>
      </c>
      <c r="E459" s="6"/>
      <c r="F459" t="s">
        <v>3082</v>
      </c>
      <c r="G459" s="48"/>
      <c r="H459" s="44">
        <v>1542</v>
      </c>
      <c r="I459" s="348" t="s">
        <v>44</v>
      </c>
      <c r="J459" s="278" t="str">
        <f>IF(ISBLANK(INDEX('Policy Characteristics'!D:D,MATCH($C459,'Policy Characteristics'!$C:$C,0))),"",INDEX('Policy Characteristics'!D:D,MATCH($C459,'Policy Characteristics'!$C:$C,0)))</f>
        <v>Buy In-Region Products</v>
      </c>
      <c r="K459" s="277" t="str">
        <f>IF(ISBLANK(INDEX('Policy Characteristics'!E:E,MATCH($C459,'Policy Characteristics'!$C:$C,0))),"",INDEX('Policy Characteristics'!E:E,MATCH($C459,'Policy Characteristics'!$C:$C,0)))</f>
        <v>indst buy in region outputs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0.5</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imports shifted</v>
      </c>
      <c r="P459" s="277" t="str">
        <f>IF(ISBLANK(INDEX('Policy Characteristics'!J:J,MATCH($C459,'Policy Characteristics'!$C:$C,0))),"",INDEX('Policy Characteristics'!J:J,MATCH($C459,'Policy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59" s="277" t="str">
        <f>IF(ISBLANK(INDEX('Policy Characteristics'!K:K,MATCH($C459,'Policy Characteristics'!$C:$C,0))),"",INDEX('Policy Characteristics'!K:K,MATCH($C459,'Policy Characteristics'!$C:$C,0)))</f>
        <v/>
      </c>
      <c r="R459" s="277" t="str">
        <f>IF(ISBLANK(INDEX('Policy Characteristics'!L:L,MATCH($C459,'Policy Characteristics'!$C:$C,0))),"",INDEX('Policy Characteristics'!L:L,MATCH($C459,'Policy Characteristics'!$C:$C,0)))</f>
        <v/>
      </c>
    </row>
    <row r="460" spans="1:19"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Buy In-Region Products</v>
      </c>
      <c r="C460" s="277" t="str">
        <f t="shared" si="27"/>
        <v>Fraction of Imported Industrial Outputs Shifted to In Region Suppliers</v>
      </c>
      <c r="D460" s="6" t="s">
        <v>3119</v>
      </c>
      <c r="E460" s="6"/>
      <c r="F460" t="s">
        <v>3083</v>
      </c>
      <c r="G460" s="48"/>
      <c r="H460" s="44">
        <v>1543</v>
      </c>
      <c r="I460" s="348" t="s">
        <v>44</v>
      </c>
      <c r="J460" s="278" t="str">
        <f>IF(ISBLANK(INDEX('Policy Characteristics'!D:D,MATCH($C460,'Policy Characteristics'!$C:$C,0))),"",INDEX('Policy Characteristics'!D:D,MATCH($C460,'Policy Characteristics'!$C:$C,0)))</f>
        <v>Buy In-Region Products</v>
      </c>
      <c r="K460" s="277" t="str">
        <f>IF(ISBLANK(INDEX('Policy Characteristics'!E:E,MATCH($C460,'Policy Characteristics'!$C:$C,0))),"",INDEX('Policy Characteristics'!E:E,MATCH($C460,'Policy Characteristics'!$C:$C,0)))</f>
        <v>indst buy in region outputs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0.5</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imports shifted</v>
      </c>
      <c r="P460" s="277" t="str">
        <f>IF(ISBLANK(INDEX('Policy Characteristics'!J:J,MATCH($C460,'Policy Characteristics'!$C:$C,0))),"",INDEX('Policy Characteristics'!J:J,MATCH($C460,'Policy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0" s="277" t="str">
        <f>IF(ISBLANK(INDEX('Policy Characteristics'!K:K,MATCH($C460,'Policy Characteristics'!$C:$C,0))),"",INDEX('Policy Characteristics'!K:K,MATCH($C460,'Policy Characteristics'!$C:$C,0)))</f>
        <v/>
      </c>
      <c r="R460" s="277" t="str">
        <f>IF(ISBLANK(INDEX('Policy Characteristics'!L:L,MATCH($C460,'Policy Characteristics'!$C:$C,0))),"",INDEX('Policy Characteristics'!L:L,MATCH($C460,'Policy Characteristics'!$C:$C,0)))</f>
        <v/>
      </c>
    </row>
    <row r="461" spans="1:19"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Buy In-Region Products</v>
      </c>
      <c r="C461" s="277" t="str">
        <f t="shared" si="27"/>
        <v>Fraction of Imported Industrial Outputs Shifted to In Region Suppliers</v>
      </c>
      <c r="D461" s="6" t="s">
        <v>3120</v>
      </c>
      <c r="E461" s="6"/>
      <c r="F461" t="s">
        <v>3084</v>
      </c>
      <c r="G461" s="48"/>
      <c r="H461" s="44">
        <v>1544</v>
      </c>
      <c r="I461" s="348" t="s">
        <v>44</v>
      </c>
      <c r="J461" s="278" t="str">
        <f>IF(ISBLANK(INDEX('Policy Characteristics'!D:D,MATCH($C461,'Policy Characteristics'!$C:$C,0))),"",INDEX('Policy Characteristics'!D:D,MATCH($C461,'Policy Characteristics'!$C:$C,0)))</f>
        <v>Buy In-Region Products</v>
      </c>
      <c r="K461" s="277" t="str">
        <f>IF(ISBLANK(INDEX('Policy Characteristics'!E:E,MATCH($C461,'Policy Characteristics'!$C:$C,0))),"",INDEX('Policy Characteristics'!E:E,MATCH($C461,'Policy Characteristics'!$C:$C,0)))</f>
        <v>indst buy in region outputs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0.5</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imports shifted</v>
      </c>
      <c r="P461" s="277" t="str">
        <f>IF(ISBLANK(INDEX('Policy Characteristics'!J:J,MATCH($C461,'Policy Characteristics'!$C:$C,0))),"",INDEX('Policy Characteristics'!J:J,MATCH($C461,'Policy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1" s="277" t="str">
        <f>IF(ISBLANK(INDEX('Policy Characteristics'!K:K,MATCH($C461,'Policy Characteristics'!$C:$C,0))),"",INDEX('Policy Characteristics'!K:K,MATCH($C461,'Policy Characteristics'!$C:$C,0)))</f>
        <v/>
      </c>
      <c r="R461" s="277" t="str">
        <f>IF(ISBLANK(INDEX('Policy Characteristics'!L:L,MATCH($C461,'Policy Characteristics'!$C:$C,0))),"",INDEX('Policy Characteristics'!L:L,MATCH($C461,'Policy Characteristics'!$C:$C,0)))</f>
        <v/>
      </c>
    </row>
    <row r="462" spans="1:19"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Buy In-Region Products</v>
      </c>
      <c r="C462" s="277" t="str">
        <f t="shared" si="27"/>
        <v>Fraction of Imported Industrial Outputs Shifted to In Region Suppliers</v>
      </c>
      <c r="D462" s="6" t="s">
        <v>3121</v>
      </c>
      <c r="E462" s="6"/>
      <c r="F462" t="s">
        <v>3085</v>
      </c>
      <c r="G462" s="48"/>
      <c r="H462" s="44">
        <v>1545</v>
      </c>
      <c r="I462" s="348" t="s">
        <v>44</v>
      </c>
      <c r="J462" s="278" t="str">
        <f>IF(ISBLANK(INDEX('Policy Characteristics'!D:D,MATCH($C462,'Policy Characteristics'!$C:$C,0))),"",INDEX('Policy Characteristics'!D:D,MATCH($C462,'Policy Characteristics'!$C:$C,0)))</f>
        <v>Buy In-Region Products</v>
      </c>
      <c r="K462" s="277" t="str">
        <f>IF(ISBLANK(INDEX('Policy Characteristics'!E:E,MATCH($C462,'Policy Characteristics'!$C:$C,0))),"",INDEX('Policy Characteristics'!E:E,MATCH($C462,'Policy Characteristics'!$C:$C,0)))</f>
        <v>indst buy in region outputs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0.5</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imports shifted</v>
      </c>
      <c r="P462" s="277" t="str">
        <f>IF(ISBLANK(INDEX('Policy Characteristics'!J:J,MATCH($C462,'Policy Characteristics'!$C:$C,0))),"",INDEX('Policy Characteristics'!J:J,MATCH($C462,'Policy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2" s="277" t="str">
        <f>IF(ISBLANK(INDEX('Policy Characteristics'!K:K,MATCH($C462,'Policy Characteristics'!$C:$C,0))),"",INDEX('Policy Characteristics'!K:K,MATCH($C462,'Policy Characteristics'!$C:$C,0)))</f>
        <v/>
      </c>
      <c r="R462" s="277" t="str">
        <f>IF(ISBLANK(INDEX('Policy Characteristics'!L:L,MATCH($C462,'Policy Characteristics'!$C:$C,0))),"",INDEX('Policy Characteristics'!L:L,MATCH($C462,'Policy Characteristics'!$C:$C,0)))</f>
        <v/>
      </c>
    </row>
    <row r="463" spans="1:19"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Buy In-Region Products</v>
      </c>
      <c r="C463" s="277" t="str">
        <f t="shared" si="27"/>
        <v>Fraction of Imported Industrial Outputs Shifted to In Region Suppliers</v>
      </c>
      <c r="D463" s="6" t="s">
        <v>3122</v>
      </c>
      <c r="E463" s="6"/>
      <c r="F463" t="s">
        <v>2606</v>
      </c>
      <c r="G463" s="48"/>
      <c r="H463" s="44">
        <v>1546</v>
      </c>
      <c r="I463" s="348" t="s">
        <v>44</v>
      </c>
      <c r="J463" s="278" t="str">
        <f>IF(ISBLANK(INDEX('Policy Characteristics'!D:D,MATCH($C463,'Policy Characteristics'!$C:$C,0))),"",INDEX('Policy Characteristics'!D:D,MATCH($C463,'Policy Characteristics'!$C:$C,0)))</f>
        <v>Buy In-Region Products</v>
      </c>
      <c r="K463" s="277" t="str">
        <f>IF(ISBLANK(INDEX('Policy Characteristics'!E:E,MATCH($C463,'Policy Characteristics'!$C:$C,0))),"",INDEX('Policy Characteristics'!E:E,MATCH($C463,'Policy Characteristics'!$C:$C,0)))</f>
        <v>indst buy in region outputs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0.5</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imports shifted</v>
      </c>
      <c r="P463" s="277" t="str">
        <f>IF(ISBLANK(INDEX('Policy Characteristics'!J:J,MATCH($C463,'Policy Characteristics'!$C:$C,0))),"",INDEX('Policy Characteristics'!J:J,MATCH($C463,'Policy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3" s="277" t="str">
        <f>IF(ISBLANK(INDEX('Policy Characteristics'!K:K,MATCH($C463,'Policy Characteristics'!$C:$C,0))),"",INDEX('Policy Characteristics'!K:K,MATCH($C463,'Policy Characteristics'!$C:$C,0)))</f>
        <v/>
      </c>
      <c r="R463" s="277" t="str">
        <f>IF(ISBLANK(INDEX('Policy Characteristics'!L:L,MATCH($C463,'Policy Characteristics'!$C:$C,0))),"",INDEX('Policy Characteristics'!L:L,MATCH($C463,'Policy Characteristics'!$C:$C,0)))</f>
        <v/>
      </c>
    </row>
    <row r="464" spans="1:19"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Buy In-Region Products</v>
      </c>
      <c r="C464" s="277" t="str">
        <f t="shared" si="27"/>
        <v>Fraction of Imported Industrial Outputs Shifted to In Region Suppliers</v>
      </c>
      <c r="D464" s="6" t="s">
        <v>3123</v>
      </c>
      <c r="E464" s="6"/>
      <c r="F464" t="s">
        <v>3086</v>
      </c>
      <c r="G464" s="48"/>
      <c r="H464" s="44">
        <v>1547</v>
      </c>
      <c r="I464" s="348" t="s">
        <v>44</v>
      </c>
      <c r="J464" s="278" t="str">
        <f>IF(ISBLANK(INDEX('Policy Characteristics'!D:D,MATCH($C464,'Policy Characteristics'!$C:$C,0))),"",INDEX('Policy Characteristics'!D:D,MATCH($C464,'Policy Characteristics'!$C:$C,0)))</f>
        <v>Buy In-Region Products</v>
      </c>
      <c r="K464" s="277" t="str">
        <f>IF(ISBLANK(INDEX('Policy Characteristics'!E:E,MATCH($C464,'Policy Characteristics'!$C:$C,0))),"",INDEX('Policy Characteristics'!E:E,MATCH($C464,'Policy Characteristics'!$C:$C,0)))</f>
        <v>indst buy in region outputs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0.5</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imports shifted</v>
      </c>
      <c r="P464" s="277" t="str">
        <f>IF(ISBLANK(INDEX('Policy Characteristics'!J:J,MATCH($C464,'Policy Characteristics'!$C:$C,0))),"",INDEX('Policy Characteristics'!J:J,MATCH($C464,'Policy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4" s="277" t="str">
        <f>IF(ISBLANK(INDEX('Policy Characteristics'!K:K,MATCH($C464,'Policy Characteristics'!$C:$C,0))),"",INDEX('Policy Characteristics'!K:K,MATCH($C464,'Policy Characteristics'!$C:$C,0)))</f>
        <v/>
      </c>
      <c r="R464" s="277" t="str">
        <f>IF(ISBLANK(INDEX('Policy Characteristics'!L:L,MATCH($C464,'Policy Characteristics'!$C:$C,0))),"",INDEX('Policy Characteristics'!L:L,MATCH($C464,'Policy Characteristics'!$C:$C,0)))</f>
        <v/>
      </c>
    </row>
    <row r="465" spans="1:18"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Buy In-Region Products</v>
      </c>
      <c r="C465" s="277" t="str">
        <f t="shared" si="27"/>
        <v>Fraction of Imported Industrial Outputs Shifted to In Region Suppliers</v>
      </c>
      <c r="D465" s="6" t="s">
        <v>3124</v>
      </c>
      <c r="E465" s="6"/>
      <c r="F465" t="s">
        <v>3087</v>
      </c>
      <c r="G465" s="48"/>
      <c r="H465" s="44">
        <v>1548</v>
      </c>
      <c r="I465" s="348" t="s">
        <v>44</v>
      </c>
      <c r="J465" s="278" t="str">
        <f>IF(ISBLANK(INDEX('Policy Characteristics'!D:D,MATCH($C465,'Policy Characteristics'!$C:$C,0))),"",INDEX('Policy Characteristics'!D:D,MATCH($C465,'Policy Characteristics'!$C:$C,0)))</f>
        <v>Buy In-Region Products</v>
      </c>
      <c r="K465" s="277" t="str">
        <f>IF(ISBLANK(INDEX('Policy Characteristics'!E:E,MATCH($C465,'Policy Characteristics'!$C:$C,0))),"",INDEX('Policy Characteristics'!E:E,MATCH($C465,'Policy Characteristics'!$C:$C,0)))</f>
        <v>indst buy in region outputs</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0.5</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imports shifted</v>
      </c>
      <c r="P465" s="277"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7" t="str">
        <f>IF(ISBLANK(INDEX('Policy Characteristics'!K:K,MATCH($C465,'Policy Characteristics'!$C:$C,0))),"",INDEX('Policy Characteristics'!K:K,MATCH($C465,'Policy Characteristics'!$C:$C,0)))</f>
        <v/>
      </c>
      <c r="R465" s="277" t="str">
        <f>IF(ISBLANK(INDEX('Policy Characteristics'!L:L,MATCH($C465,'Policy Characteristics'!$C:$C,0))),"",INDEX('Policy Characteristics'!L:L,MATCH($C465,'Policy Characteristics'!$C:$C,0)))</f>
        <v/>
      </c>
    </row>
    <row r="466" spans="1:18"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Buy In-Region Products</v>
      </c>
      <c r="C466" s="277" t="str">
        <f t="shared" si="27"/>
        <v>Fraction of Imported Industrial Outputs Shifted to In Region Suppliers</v>
      </c>
      <c r="D466" s="6" t="s">
        <v>3125</v>
      </c>
      <c r="E466" s="6"/>
      <c r="F466" t="s">
        <v>3088</v>
      </c>
      <c r="G466" s="48"/>
      <c r="H466" s="44">
        <v>1549</v>
      </c>
      <c r="I466" s="348" t="s">
        <v>44</v>
      </c>
      <c r="J466" s="278" t="str">
        <f>IF(ISBLANK(INDEX('Policy Characteristics'!D:D,MATCH($C466,'Policy Characteristics'!$C:$C,0))),"",INDEX('Policy Characteristics'!D:D,MATCH($C466,'Policy Characteristics'!$C:$C,0)))</f>
        <v>Buy In-Region Products</v>
      </c>
      <c r="K466" s="277" t="str">
        <f>IF(ISBLANK(INDEX('Policy Characteristics'!E:E,MATCH($C466,'Policy Characteristics'!$C:$C,0))),"",INDEX('Policy Characteristics'!E:E,MATCH($C466,'Policy Characteristics'!$C:$C,0)))</f>
        <v>indst buy in region outputs</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0.5</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imports shifted</v>
      </c>
      <c r="P466" s="277"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7" t="str">
        <f>IF(ISBLANK(INDEX('Policy Characteristics'!K:K,MATCH($C466,'Policy Characteristics'!$C:$C,0))),"",INDEX('Policy Characteristics'!K:K,MATCH($C466,'Policy Characteristics'!$C:$C,0)))</f>
        <v/>
      </c>
      <c r="R466" s="277" t="str">
        <f>IF(ISBLANK(INDEX('Policy Characteristics'!L:L,MATCH($C466,'Policy Characteristics'!$C:$C,0))),"",INDEX('Policy Characteristics'!L:L,MATCH($C466,'Policy Characteristics'!$C:$C,0)))</f>
        <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Buy In-Region Products</v>
      </c>
      <c r="C467" s="277" t="str">
        <f t="shared" si="27"/>
        <v>Fraction of Imported Industrial Outputs Shifted to In Region Suppliers</v>
      </c>
      <c r="D467" s="6" t="s">
        <v>3126</v>
      </c>
      <c r="E467" s="6"/>
      <c r="F467" t="s">
        <v>2607</v>
      </c>
      <c r="G467" s="48"/>
      <c r="H467" s="44">
        <v>1550</v>
      </c>
      <c r="I467" s="348" t="s">
        <v>44</v>
      </c>
      <c r="J467" s="278" t="str">
        <f>IF(ISBLANK(INDEX('Policy Characteristics'!D:D,MATCH($C467,'Policy Characteristics'!$C:$C,0))),"",INDEX('Policy Characteristics'!D:D,MATCH($C467,'Policy Characteristics'!$C:$C,0)))</f>
        <v>Buy In-Region Products</v>
      </c>
      <c r="K467" s="277" t="str">
        <f>IF(ISBLANK(INDEX('Policy Characteristics'!E:E,MATCH($C467,'Policy Characteristics'!$C:$C,0))),"",INDEX('Policy Characteristics'!E:E,MATCH($C467,'Policy Characteristics'!$C:$C,0)))</f>
        <v>indst buy in region outputs</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0.5</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imports shifted</v>
      </c>
      <c r="P467" s="277"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7" t="str">
        <f>IF(ISBLANK(INDEX('Policy Characteristics'!K:K,MATCH($C467,'Policy Characteristics'!$C:$C,0))),"",INDEX('Policy Characteristics'!K:K,MATCH($C467,'Policy Characteristics'!$C:$C,0)))</f>
        <v/>
      </c>
      <c r="R467" s="277" t="str">
        <f>IF(ISBLANK(INDEX('Policy Characteristics'!L:L,MATCH($C467,'Policy Characteristics'!$C:$C,0))),"",INDEX('Policy Characteristics'!L:L,MATCH($C467,'Policy Characteristics'!$C:$C,0)))</f>
        <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Buy In-Region Products</v>
      </c>
      <c r="C468" s="277" t="str">
        <f t="shared" si="27"/>
        <v>Fraction of Imported Industrial Outputs Shifted to In Region Suppliers</v>
      </c>
      <c r="D468" s="6" t="s">
        <v>3127</v>
      </c>
      <c r="E468" s="6"/>
      <c r="F468" t="s">
        <v>3089</v>
      </c>
      <c r="G468" s="48"/>
      <c r="H468" s="44">
        <v>1551</v>
      </c>
      <c r="I468" s="348" t="s">
        <v>44</v>
      </c>
      <c r="J468" s="278" t="str">
        <f>IF(ISBLANK(INDEX('Policy Characteristics'!D:D,MATCH($C468,'Policy Characteristics'!$C:$C,0))),"",INDEX('Policy Characteristics'!D:D,MATCH($C468,'Policy Characteristics'!$C:$C,0)))</f>
        <v>Buy In-Region Products</v>
      </c>
      <c r="K468" s="277" t="str">
        <f>IF(ISBLANK(INDEX('Policy Characteristics'!E:E,MATCH($C468,'Policy Characteristics'!$C:$C,0))),"",INDEX('Policy Characteristics'!E:E,MATCH($C468,'Policy Characteristics'!$C:$C,0)))</f>
        <v>indst buy in region outputs</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0.5</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imports shifted</v>
      </c>
      <c r="P468" s="277"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7" t="str">
        <f>IF(ISBLANK(INDEX('Policy Characteristics'!K:K,MATCH($C468,'Policy Characteristics'!$C:$C,0))),"",INDEX('Policy Characteristics'!K:K,MATCH($C468,'Policy Characteristics'!$C:$C,0)))</f>
        <v/>
      </c>
      <c r="R468" s="277" t="str">
        <f>IF(ISBLANK(INDEX('Policy Characteristics'!L:L,MATCH($C468,'Policy Characteristics'!$C:$C,0))),"",INDEX('Policy Characteristics'!L:L,MATCH($C468,'Policy Characteristics'!$C:$C,0)))</f>
        <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Buy In-Region Products</v>
      </c>
      <c r="C469" s="277" t="str">
        <f t="shared" si="27"/>
        <v>Fraction of Imported Industrial Outputs Shifted to In Region Suppliers</v>
      </c>
      <c r="D469" s="6" t="s">
        <v>3128</v>
      </c>
      <c r="E469" s="6"/>
      <c r="F469" t="s">
        <v>3090</v>
      </c>
      <c r="G469" s="48"/>
      <c r="H469" s="44">
        <v>1552</v>
      </c>
      <c r="I469" s="348" t="s">
        <v>44</v>
      </c>
      <c r="J469" s="278" t="str">
        <f>IF(ISBLANK(INDEX('Policy Characteristics'!D:D,MATCH($C469,'Policy Characteristics'!$C:$C,0))),"",INDEX('Policy Characteristics'!D:D,MATCH($C469,'Policy Characteristics'!$C:$C,0)))</f>
        <v>Buy In-Region Products</v>
      </c>
      <c r="K469" s="277" t="str">
        <f>IF(ISBLANK(INDEX('Policy Characteristics'!E:E,MATCH($C469,'Policy Characteristics'!$C:$C,0))),"",INDEX('Policy Characteristics'!E:E,MATCH($C469,'Policy Characteristics'!$C:$C,0)))</f>
        <v>indst buy in region outputs</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0.5</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imports shifted</v>
      </c>
      <c r="P469" s="277"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7" t="str">
        <f>IF(ISBLANK(INDEX('Policy Characteristics'!K:K,MATCH($C469,'Policy Characteristics'!$C:$C,0))),"",INDEX('Policy Characteristics'!K:K,MATCH($C469,'Policy Characteristics'!$C:$C,0)))</f>
        <v/>
      </c>
      <c r="R469" s="277" t="str">
        <f>IF(ISBLANK(INDEX('Policy Characteristics'!L:L,MATCH($C469,'Policy Characteristics'!$C:$C,0))),"",INDEX('Policy Characteristics'!L:L,MATCH($C469,'Policy Characteristics'!$C:$C,0)))</f>
        <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Buy In-Region Products</v>
      </c>
      <c r="C470" s="277" t="str">
        <f t="shared" si="27"/>
        <v>Fraction of Imported Industrial Outputs Shifted to In Region Suppliers</v>
      </c>
      <c r="D470" s="6" t="s">
        <v>3129</v>
      </c>
      <c r="E470" s="6"/>
      <c r="F470" t="s">
        <v>3091</v>
      </c>
      <c r="G470" s="48"/>
      <c r="H470" s="44">
        <v>1553</v>
      </c>
      <c r="I470" s="348" t="s">
        <v>44</v>
      </c>
      <c r="J470" s="278" t="str">
        <f>IF(ISBLANK(INDEX('Policy Characteristics'!D:D,MATCH($C470,'Policy Characteristics'!$C:$C,0))),"",INDEX('Policy Characteristics'!D:D,MATCH($C470,'Policy Characteristics'!$C:$C,0)))</f>
        <v>Buy In-Region Products</v>
      </c>
      <c r="K470" s="277" t="str">
        <f>IF(ISBLANK(INDEX('Policy Characteristics'!E:E,MATCH($C470,'Policy Characteristics'!$C:$C,0))),"",INDEX('Policy Characteristics'!E:E,MATCH($C470,'Policy Characteristics'!$C:$C,0)))</f>
        <v>indst buy in region outputs</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0.5</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imports shifted</v>
      </c>
      <c r="P470" s="277"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7" t="str">
        <f>IF(ISBLANK(INDEX('Policy Characteristics'!K:K,MATCH($C470,'Policy Characteristics'!$C:$C,0))),"",INDEX('Policy Characteristics'!K:K,MATCH($C470,'Policy Characteristics'!$C:$C,0)))</f>
        <v/>
      </c>
      <c r="R470" s="277" t="str">
        <f>IF(ISBLANK(INDEX('Policy Characteristics'!L:L,MATCH($C470,'Policy Characteristics'!$C:$C,0))),"",INDEX('Policy Characteristics'!L:L,MATCH($C470,'Policy Characteristics'!$C:$C,0)))</f>
        <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Buy In-Region Products</v>
      </c>
      <c r="C471" s="277" t="str">
        <f t="shared" si="27"/>
        <v>Fraction of Imported Industrial Outputs Shifted to In Region Suppliers</v>
      </c>
      <c r="D471" s="6" t="s">
        <v>3130</v>
      </c>
      <c r="E471" s="6"/>
      <c r="F471" t="s">
        <v>3092</v>
      </c>
      <c r="G471" s="48"/>
      <c r="H471" s="44">
        <v>1554</v>
      </c>
      <c r="I471" s="348" t="s">
        <v>44</v>
      </c>
      <c r="J471" s="278" t="str">
        <f>IF(ISBLANK(INDEX('Policy Characteristics'!D:D,MATCH($C471,'Policy Characteristics'!$C:$C,0))),"",INDEX('Policy Characteristics'!D:D,MATCH($C471,'Policy Characteristics'!$C:$C,0)))</f>
        <v>Buy In-Region Products</v>
      </c>
      <c r="K471" s="277" t="str">
        <f>IF(ISBLANK(INDEX('Policy Characteristics'!E:E,MATCH($C471,'Policy Characteristics'!$C:$C,0))),"",INDEX('Policy Characteristics'!E:E,MATCH($C471,'Policy Characteristics'!$C:$C,0)))</f>
        <v>indst buy in region outputs</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0.5</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imports shifted</v>
      </c>
      <c r="P471" s="277"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7" t="str">
        <f>IF(ISBLANK(INDEX('Policy Characteristics'!K:K,MATCH($C471,'Policy Characteristics'!$C:$C,0))),"",INDEX('Policy Characteristics'!K:K,MATCH($C471,'Policy Characteristics'!$C:$C,0)))</f>
        <v/>
      </c>
      <c r="R471" s="277" t="str">
        <f>IF(ISBLANK(INDEX('Policy Characteristics'!L:L,MATCH($C471,'Policy Characteristics'!$C:$C,0))),"",INDEX('Policy Characteristics'!L:L,MATCH($C471,'Policy Characteristics'!$C:$C,0)))</f>
        <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Buy In-Region Products</v>
      </c>
      <c r="C472" s="277" t="str">
        <f t="shared" si="27"/>
        <v>Fraction of Imported Industrial Outputs Shifted to In Region Suppliers</v>
      </c>
      <c r="D472" s="6" t="s">
        <v>3131</v>
      </c>
      <c r="E472" s="6"/>
      <c r="F472" t="s">
        <v>3093</v>
      </c>
      <c r="G472" s="48"/>
      <c r="H472" s="44">
        <v>1555</v>
      </c>
      <c r="I472" s="348" t="s">
        <v>44</v>
      </c>
      <c r="J472" s="278" t="str">
        <f>IF(ISBLANK(INDEX('Policy Characteristics'!D:D,MATCH($C472,'Policy Characteristics'!$C:$C,0))),"",INDEX('Policy Characteristics'!D:D,MATCH($C472,'Policy Characteristics'!$C:$C,0)))</f>
        <v>Buy In-Region Products</v>
      </c>
      <c r="K472" s="277" t="str">
        <f>IF(ISBLANK(INDEX('Policy Characteristics'!E:E,MATCH($C472,'Policy Characteristics'!$C:$C,0))),"",INDEX('Policy Characteristics'!E:E,MATCH($C472,'Policy Characteristics'!$C:$C,0)))</f>
        <v>indst buy in region outputs</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0.5</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imports shifted</v>
      </c>
      <c r="P472" s="277"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7" t="str">
        <f>IF(ISBLANK(INDEX('Policy Characteristics'!K:K,MATCH($C472,'Policy Characteristics'!$C:$C,0))),"",INDEX('Policy Characteristics'!K:K,MATCH($C472,'Policy Characteristics'!$C:$C,0)))</f>
        <v/>
      </c>
      <c r="R472" s="277" t="str">
        <f>IF(ISBLANK(INDEX('Policy Characteristics'!L:L,MATCH($C472,'Policy Characteristics'!$C:$C,0))),"",INDEX('Policy Characteristics'!L:L,MATCH($C472,'Policy Characteristics'!$C:$C,0)))</f>
        <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Buy In-Region Products</v>
      </c>
      <c r="C473" s="277" t="str">
        <f t="shared" si="27"/>
        <v>Fraction of Imported Industrial Outputs Shifted to In Region Suppliers</v>
      </c>
      <c r="D473" s="6" t="s">
        <v>3132</v>
      </c>
      <c r="E473" s="6"/>
      <c r="F473" t="s">
        <v>3094</v>
      </c>
      <c r="G473" s="48"/>
      <c r="H473" s="44">
        <v>1556</v>
      </c>
      <c r="I473" s="348" t="s">
        <v>44</v>
      </c>
      <c r="J473" s="278" t="str">
        <f>IF(ISBLANK(INDEX('Policy Characteristics'!D:D,MATCH($C473,'Policy Characteristics'!$C:$C,0))),"",INDEX('Policy Characteristics'!D:D,MATCH($C473,'Policy Characteristics'!$C:$C,0)))</f>
        <v>Buy In-Region Products</v>
      </c>
      <c r="K473" s="277" t="str">
        <f>IF(ISBLANK(INDEX('Policy Characteristics'!E:E,MATCH($C473,'Policy Characteristics'!$C:$C,0))),"",INDEX('Policy Characteristics'!E:E,MATCH($C473,'Policy Characteristics'!$C:$C,0)))</f>
        <v>indst buy in region outputs</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0.5</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imports shifted</v>
      </c>
      <c r="P473" s="277"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7" t="str">
        <f>IF(ISBLANK(INDEX('Policy Characteristics'!K:K,MATCH($C473,'Policy Characteristics'!$C:$C,0))),"",INDEX('Policy Characteristics'!K:K,MATCH($C473,'Policy Characteristics'!$C:$C,0)))</f>
        <v/>
      </c>
      <c r="R473" s="277" t="str">
        <f>IF(ISBLANK(INDEX('Policy Characteristics'!L:L,MATCH($C473,'Policy Characteristics'!$C:$C,0))),"",INDEX('Policy Characteristics'!L:L,MATCH($C473,'Policy Characteristics'!$C:$C,0)))</f>
        <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Buy In-Region Products</v>
      </c>
      <c r="C474" s="277" t="str">
        <f t="shared" si="27"/>
        <v>Fraction of Imported Industrial Outputs Shifted to In Region Suppliers</v>
      </c>
      <c r="D474" s="6" t="s">
        <v>3133</v>
      </c>
      <c r="E474" s="6"/>
      <c r="F474" t="s">
        <v>3095</v>
      </c>
      <c r="G474" s="48"/>
      <c r="H474" s="44">
        <v>1557</v>
      </c>
      <c r="I474" s="348" t="s">
        <v>44</v>
      </c>
      <c r="J474" s="278" t="str">
        <f>IF(ISBLANK(INDEX('Policy Characteristics'!D:D,MATCH($C474,'Policy Characteristics'!$C:$C,0))),"",INDEX('Policy Characteristics'!D:D,MATCH($C474,'Policy Characteristics'!$C:$C,0)))</f>
        <v>Buy In-Region Products</v>
      </c>
      <c r="K474" s="277" t="str">
        <f>IF(ISBLANK(INDEX('Policy Characteristics'!E:E,MATCH($C474,'Policy Characteristics'!$C:$C,0))),"",INDEX('Policy Characteristics'!E:E,MATCH($C474,'Policy Characteristics'!$C:$C,0)))</f>
        <v>indst buy in region outputs</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0.5</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imports shifted</v>
      </c>
      <c r="P474" s="277"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7" t="str">
        <f>IF(ISBLANK(INDEX('Policy Characteristics'!K:K,MATCH($C474,'Policy Characteristics'!$C:$C,0))),"",INDEX('Policy Characteristics'!K:K,MATCH($C474,'Policy Characteristics'!$C:$C,0)))</f>
        <v/>
      </c>
      <c r="R474" s="277" t="str">
        <f>IF(ISBLANK(INDEX('Policy Characteristics'!L:L,MATCH($C474,'Policy Characteristics'!$C:$C,0))),"",INDEX('Policy Characteristics'!L:L,MATCH($C474,'Policy Characteristics'!$C:$C,0)))</f>
        <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Buy In-Region Products</v>
      </c>
      <c r="C475" s="277" t="str">
        <f t="shared" si="27"/>
        <v>Fraction of Imported Industrial Outputs Shifted to In Region Suppliers</v>
      </c>
      <c r="D475" s="6" t="s">
        <v>3134</v>
      </c>
      <c r="E475" s="6"/>
      <c r="F475" t="s">
        <v>3096</v>
      </c>
      <c r="G475" s="48"/>
      <c r="H475" s="44">
        <v>1558</v>
      </c>
      <c r="I475" s="348" t="s">
        <v>44</v>
      </c>
      <c r="J475" s="278" t="str">
        <f>IF(ISBLANK(INDEX('Policy Characteristics'!D:D,MATCH($C475,'Policy Characteristics'!$C:$C,0))),"",INDEX('Policy Characteristics'!D:D,MATCH($C475,'Policy Characteristics'!$C:$C,0)))</f>
        <v>Buy In-Region Products</v>
      </c>
      <c r="K475" s="277" t="str">
        <f>IF(ISBLANK(INDEX('Policy Characteristics'!E:E,MATCH($C475,'Policy Characteristics'!$C:$C,0))),"",INDEX('Policy Characteristics'!E:E,MATCH($C475,'Policy Characteristics'!$C:$C,0)))</f>
        <v>indst buy in region outputs</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0.5</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imports shifted</v>
      </c>
      <c r="P475" s="277"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7" t="str">
        <f>IF(ISBLANK(INDEX('Policy Characteristics'!K:K,MATCH($C475,'Policy Characteristics'!$C:$C,0))),"",INDEX('Policy Characteristics'!K:K,MATCH($C475,'Policy Characteristics'!$C:$C,0)))</f>
        <v/>
      </c>
      <c r="R475" s="277" t="str">
        <f>IF(ISBLANK(INDEX('Policy Characteristics'!L:L,MATCH($C475,'Policy Characteristics'!$C:$C,0))),"",INDEX('Policy Characteristics'!L:L,MATCH($C475,'Policy Characteristics'!$C:$C,0)))</f>
        <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Buy In-Region Products</v>
      </c>
      <c r="C476" s="277" t="str">
        <f t="shared" si="27"/>
        <v>Fraction of Imported Industrial Outputs Shifted to In Region Suppliers</v>
      </c>
      <c r="D476" s="6" t="s">
        <v>3135</v>
      </c>
      <c r="E476" s="6"/>
      <c r="F476" t="s">
        <v>3097</v>
      </c>
      <c r="G476" s="48"/>
      <c r="H476" s="44">
        <v>1559</v>
      </c>
      <c r="I476" s="348" t="s">
        <v>44</v>
      </c>
      <c r="J476" s="278" t="str">
        <f>IF(ISBLANK(INDEX('Policy Characteristics'!D:D,MATCH($C476,'Policy Characteristics'!$C:$C,0))),"",INDEX('Policy Characteristics'!D:D,MATCH($C476,'Policy Characteristics'!$C:$C,0)))</f>
        <v>Buy In-Region Products</v>
      </c>
      <c r="K476" s="277" t="str">
        <f>IF(ISBLANK(INDEX('Policy Characteristics'!E:E,MATCH($C476,'Policy Characteristics'!$C:$C,0))),"",INDEX('Policy Characteristics'!E:E,MATCH($C476,'Policy Characteristics'!$C:$C,0)))</f>
        <v>indst buy in region outputs</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0.5</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imports shifted</v>
      </c>
      <c r="P476" s="277"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7" t="str">
        <f>IF(ISBLANK(INDEX('Policy Characteristics'!K:K,MATCH($C476,'Policy Characteristics'!$C:$C,0))),"",INDEX('Policy Characteristics'!K:K,MATCH($C476,'Policy Characteristics'!$C:$C,0)))</f>
        <v/>
      </c>
      <c r="R476" s="277" t="str">
        <f>IF(ISBLANK(INDEX('Policy Characteristics'!L:L,MATCH($C476,'Policy Characteristics'!$C:$C,0))),"",INDEX('Policy Characteristics'!L:L,MATCH($C476,'Policy Characteristics'!$C:$C,0)))</f>
        <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Buy In-Region Products</v>
      </c>
      <c r="C477" s="277" t="str">
        <f t="shared" si="27"/>
        <v>Fraction of Imported Industrial Outputs Shifted to In Region Suppliers</v>
      </c>
      <c r="D477" s="6" t="s">
        <v>3136</v>
      </c>
      <c r="E477" s="6"/>
      <c r="F477" t="s">
        <v>3139</v>
      </c>
      <c r="G477" s="48"/>
      <c r="H477" s="44">
        <v>1560</v>
      </c>
      <c r="I477" s="348" t="s">
        <v>44</v>
      </c>
      <c r="J477" s="278" t="str">
        <f>IF(ISBLANK(INDEX('Policy Characteristics'!D:D,MATCH($C477,'Policy Characteristics'!$C:$C,0))),"",INDEX('Policy Characteristics'!D:D,MATCH($C477,'Policy Characteristics'!$C:$C,0)))</f>
        <v>Buy In-Region Products</v>
      </c>
      <c r="K477" s="277" t="str">
        <f>IF(ISBLANK(INDEX('Policy Characteristics'!E:E,MATCH($C477,'Policy Characteristics'!$C:$C,0))),"",INDEX('Policy Characteristics'!E:E,MATCH($C477,'Policy Characteristics'!$C:$C,0)))</f>
        <v>indst buy in region outputs</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0.5</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imports shifted</v>
      </c>
      <c r="P477" s="277"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7" t="str">
        <f>IF(ISBLANK(INDEX('Policy Characteristics'!K:K,MATCH($C477,'Policy Characteristics'!$C:$C,0))),"",INDEX('Policy Characteristics'!K:K,MATCH($C477,'Policy Characteristics'!$C:$C,0)))</f>
        <v/>
      </c>
      <c r="R477" s="277" t="str">
        <f>IF(ISBLANK(INDEX('Policy Characteristics'!L:L,MATCH($C477,'Policy Characteristics'!$C:$C,0))),"",INDEX('Policy Characteristics'!L:L,MATCH($C477,'Policy Characteristics'!$C:$C,0)))</f>
        <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Buy In-Region Products</v>
      </c>
      <c r="C478" s="277" t="str">
        <f t="shared" si="27"/>
        <v>Fraction of Imported Industrial Outputs Shifted to In Region Suppliers</v>
      </c>
      <c r="D478" s="6" t="s">
        <v>3137</v>
      </c>
      <c r="E478" s="6"/>
      <c r="F478" t="s">
        <v>3098</v>
      </c>
      <c r="G478" s="48"/>
      <c r="H478" s="44">
        <v>1561</v>
      </c>
      <c r="I478" s="348" t="s">
        <v>44</v>
      </c>
      <c r="J478" s="278" t="str">
        <f>IF(ISBLANK(INDEX('Policy Characteristics'!D:D,MATCH($C478,'Policy Characteristics'!$C:$C,0))),"",INDEX('Policy Characteristics'!D:D,MATCH($C478,'Policy Characteristics'!$C:$C,0)))</f>
        <v>Buy In-Region Products</v>
      </c>
      <c r="K478" s="277" t="str">
        <f>IF(ISBLANK(INDEX('Policy Characteristics'!E:E,MATCH($C478,'Policy Characteristics'!$C:$C,0))),"",INDEX('Policy Characteristics'!E:E,MATCH($C478,'Policy Characteristics'!$C:$C,0)))</f>
        <v>indst buy in region outputs</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0.5</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imports shifted</v>
      </c>
      <c r="P478" s="277"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7" t="str">
        <f>IF(ISBLANK(INDEX('Policy Characteristics'!K:K,MATCH($C478,'Policy Characteristics'!$C:$C,0))),"",INDEX('Policy Characteristics'!K:K,MATCH($C478,'Policy Characteristics'!$C:$C,0)))</f>
        <v/>
      </c>
      <c r="R478" s="277" t="str">
        <f>IF(ISBLANK(INDEX('Policy Characteristics'!L:L,MATCH($C478,'Policy Characteristics'!$C:$C,0))),"",INDEX('Policy Characteristics'!L:L,MATCH($C478,'Policy Characteristics'!$C:$C,0)))</f>
        <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Carbon Capture and Sequestration</v>
      </c>
      <c r="C479" t="s">
        <v>3072</v>
      </c>
      <c r="D479" s="47" t="s">
        <v>3113</v>
      </c>
      <c r="E479" s="6" t="s">
        <v>3075</v>
      </c>
      <c r="F479" t="s">
        <v>3138</v>
      </c>
      <c r="G479" s="47" t="s">
        <v>3076</v>
      </c>
      <c r="H479" s="44">
        <v>908</v>
      </c>
      <c r="I479" s="349" t="s">
        <v>45</v>
      </c>
      <c r="J479" s="278" t="str">
        <f>IF(ISBLANK(INDEX('Policy Characteristics'!D:D,MATCH($C479,'Policy Characteristics'!$C:$C,0))),"",INDEX('Policy Characteristics'!D:D,MATCH($C479,'Policy Characteristics'!$C:$C,0)))</f>
        <v>Industry CCS</v>
      </c>
      <c r="K479" s="277" t="str">
        <f>IF(ISBLANK(INDEX('Policy Characteristics'!E:E,MATCH($C479,'Policy Characteristics'!$C:$C,0))),"",INDEX('Policy Characteristics'!E:E,MATCH($C479,'Policy Characteristics'!$C:$C,0)))</f>
        <v>indst CCS</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CO2 captured</v>
      </c>
      <c r="P479" s="277" t="str">
        <f>IF(ISBLANK(INDEX('Policy Characteristics'!J:J,MATCH($C479,'Policy Characteristics'!$C:$C,0))),"",INDEX('Policy Characteristics'!J:J,MATCH($C479,'Policy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79" s="277" t="str">
        <f>IF(ISBLANK(INDEX('Policy Characteristics'!K:K,MATCH($C479,'Policy Characteristics'!$C:$C,0))),"",INDEX('Policy Characteristics'!K:K,MATCH($C479,'Policy Characteristics'!$C:$C,0)))</f>
        <v>ccs.html#ccs</v>
      </c>
      <c r="R479" s="277" t="str">
        <f>IF(ISBLANK(INDEX('Policy Characteristics'!L:L,MATCH($C479,'Policy Characteristics'!$C:$C,0))),"",INDEX('Policy Characteristics'!L:L,MATCH($C479,'Policy Characteristics'!$C:$C,0)))</f>
        <v>carbon-capture-and-sequestration.html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Carbon Capture and Sequestration</v>
      </c>
      <c r="C480" s="277" t="str">
        <f t="shared" ref="C480:C495" si="28">C$479</f>
        <v>Industry Sector Fraction of Potential Additional CCS Achieved</v>
      </c>
      <c r="D480" s="47" t="s">
        <v>3113</v>
      </c>
      <c r="E480" s="6" t="s">
        <v>2558</v>
      </c>
      <c r="F480" t="s">
        <v>3138</v>
      </c>
      <c r="G480" s="47" t="s">
        <v>3077</v>
      </c>
      <c r="H480" s="44">
        <v>909</v>
      </c>
      <c r="I480" s="349" t="s">
        <v>45</v>
      </c>
      <c r="J480" s="278" t="str">
        <f>IF(ISBLANK(INDEX('Policy Characteristics'!D:D,MATCH($C480,'Policy Characteristics'!$C:$C,0))),"",INDEX('Policy Characteristics'!D:D,MATCH($C480,'Policy Characteristics'!$C:$C,0)))</f>
        <v>Industry CCS</v>
      </c>
      <c r="K480" s="277" t="str">
        <f>IF(ISBLANK(INDEX('Policy Characteristics'!E:E,MATCH($C480,'Policy Characteristics'!$C:$C,0))),"",INDEX('Policy Characteristics'!E:E,MATCH($C480,'Policy Characteristics'!$C:$C,0)))</f>
        <v>indst CCS</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CO2 captured</v>
      </c>
      <c r="P480" s="277" t="str">
        <f>IF(ISBLANK(INDEX('Policy Characteristics'!J:J,MATCH($C480,'Policy Characteristics'!$C:$C,0))),"",INDEX('Policy Characteristics'!J:J,MATCH($C480,'Policy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0" s="277" t="str">
        <f>IF(ISBLANK(INDEX('Policy Characteristics'!K:K,MATCH($C480,'Policy Characteristics'!$C:$C,0))),"",INDEX('Policy Characteristics'!K:K,MATCH($C480,'Policy Characteristics'!$C:$C,0)))</f>
        <v>ccs.html#ccs</v>
      </c>
      <c r="R480" s="277" t="str">
        <f>IF(ISBLANK(INDEX('Policy Characteristics'!L:L,MATCH($C480,'Policy Characteristics'!$C:$C,0))),"",INDEX('Policy Characteristics'!L:L,MATCH($C480,'Policy Characteristics'!$C:$C,0)))</f>
        <v>carbon-capture-and-sequestration.html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Carbon Capture and Sequestration</v>
      </c>
      <c r="C481" s="277" t="str">
        <f t="shared" si="28"/>
        <v>Industry Sector Fraction of Potential Additional CCS Achieved</v>
      </c>
      <c r="D481" s="6" t="s">
        <v>3114</v>
      </c>
      <c r="E481" s="6" t="s">
        <v>3075</v>
      </c>
      <c r="F481" t="s">
        <v>2792</v>
      </c>
      <c r="G481" s="47" t="s">
        <v>3076</v>
      </c>
      <c r="H481" s="44">
        <v>910</v>
      </c>
      <c r="I481" s="349" t="s">
        <v>45</v>
      </c>
      <c r="J481" s="278" t="str">
        <f>IF(ISBLANK(INDEX('Policy Characteristics'!D:D,MATCH($C481,'Policy Characteristics'!$C:$C,0))),"",INDEX('Policy Characteristics'!D:D,MATCH($C481,'Policy Characteristics'!$C:$C,0)))</f>
        <v>Industry CCS</v>
      </c>
      <c r="K481" s="277" t="str">
        <f>IF(ISBLANK(INDEX('Policy Characteristics'!E:E,MATCH($C481,'Policy Characteristics'!$C:$C,0))),"",INDEX('Policy Characteristics'!E:E,MATCH($C481,'Policy Characteristics'!$C:$C,0)))</f>
        <v>indst CCS</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CO2 captured</v>
      </c>
      <c r="P481" s="277" t="str">
        <f>IF(ISBLANK(INDEX('Policy Characteristics'!J:J,MATCH($C481,'Policy Characteristics'!$C:$C,0))),"",INDEX('Policy Characteristics'!J:J,MATCH($C481,'Policy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1" s="277" t="str">
        <f>IF(ISBLANK(INDEX('Policy Characteristics'!K:K,MATCH($C481,'Policy Characteristics'!$C:$C,0))),"",INDEX('Policy Characteristics'!K:K,MATCH($C481,'Policy Characteristics'!$C:$C,0)))</f>
        <v>ccs.html#ccs</v>
      </c>
      <c r="R481" s="277" t="str">
        <f>IF(ISBLANK(INDEX('Policy Characteristics'!L:L,MATCH($C481,'Policy Characteristics'!$C:$C,0))),"",INDEX('Policy Characteristics'!L:L,MATCH($C481,'Policy Characteristics'!$C:$C,0)))</f>
        <v>carbon-capture-and-sequestration.html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Carbon Capture and Sequestration</v>
      </c>
      <c r="C482" s="277" t="str">
        <f t="shared" si="28"/>
        <v>Industry Sector Fraction of Potential Additional CCS Achieved</v>
      </c>
      <c r="D482" s="6" t="s">
        <v>3114</v>
      </c>
      <c r="E482" s="6" t="s">
        <v>2558</v>
      </c>
      <c r="F482" t="s">
        <v>2792</v>
      </c>
      <c r="G482" s="47" t="s">
        <v>3077</v>
      </c>
      <c r="H482" s="44">
        <v>911</v>
      </c>
      <c r="I482" s="349" t="s">
        <v>45</v>
      </c>
      <c r="J482" s="278" t="str">
        <f>IF(ISBLANK(INDEX('Policy Characteristics'!D:D,MATCH($C482,'Policy Characteristics'!$C:$C,0))),"",INDEX('Policy Characteristics'!D:D,MATCH($C482,'Policy Characteristics'!$C:$C,0)))</f>
        <v>Industry CCS</v>
      </c>
      <c r="K482" s="277" t="str">
        <f>IF(ISBLANK(INDEX('Policy Characteristics'!E:E,MATCH($C482,'Policy Characteristics'!$C:$C,0))),"",INDEX('Policy Characteristics'!E:E,MATCH($C482,'Policy Characteristics'!$C:$C,0)))</f>
        <v>indst CCS</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CO2 captured</v>
      </c>
      <c r="P482" s="277" t="str">
        <f>IF(ISBLANK(INDEX('Policy Characteristics'!J:J,MATCH($C482,'Policy Characteristics'!$C:$C,0))),"",INDEX('Policy Characteristics'!J:J,MATCH($C482,'Policy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2" s="277" t="str">
        <f>IF(ISBLANK(INDEX('Policy Characteristics'!K:K,MATCH($C482,'Policy Characteristics'!$C:$C,0))),"",INDEX('Policy Characteristics'!K:K,MATCH($C482,'Policy Characteristics'!$C:$C,0)))</f>
        <v>ccs.html#ccs</v>
      </c>
      <c r="R482" s="277" t="str">
        <f>IF(ISBLANK(INDEX('Policy Characteristics'!L:L,MATCH($C482,'Policy Characteristics'!$C:$C,0))),"",INDEX('Policy Characteristics'!L:L,MATCH($C482,'Policy Characteristics'!$C:$C,0)))</f>
        <v>carbon-capture-and-sequestration.html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Carbon Capture and Sequestration</v>
      </c>
      <c r="C483" s="277" t="str">
        <f t="shared" si="28"/>
        <v>Industry Sector Fraction of Potential Additional CCS Achieved</v>
      </c>
      <c r="D483" s="6" t="s">
        <v>3115</v>
      </c>
      <c r="E483" s="6" t="s">
        <v>3075</v>
      </c>
      <c r="F483" t="s">
        <v>3079</v>
      </c>
      <c r="G483" s="47" t="s">
        <v>3076</v>
      </c>
      <c r="H483" s="44">
        <v>912</v>
      </c>
      <c r="I483" s="349" t="s">
        <v>45</v>
      </c>
      <c r="J483" s="278" t="str">
        <f>IF(ISBLANK(INDEX('Policy Characteristics'!D:D,MATCH($C483,'Policy Characteristics'!$C:$C,0))),"",INDEX('Policy Characteristics'!D:D,MATCH($C483,'Policy Characteristics'!$C:$C,0)))</f>
        <v>Industry CCS</v>
      </c>
      <c r="K483" s="277" t="str">
        <f>IF(ISBLANK(INDEX('Policy Characteristics'!E:E,MATCH($C483,'Policy Characteristics'!$C:$C,0))),"",INDEX('Policy Characteristics'!E:E,MATCH($C483,'Policy Characteristics'!$C:$C,0)))</f>
        <v>indst CCS</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CO2 captured</v>
      </c>
      <c r="P483" s="277" t="str">
        <f>IF(ISBLANK(INDEX('Policy Characteristics'!J:J,MATCH($C483,'Policy Characteristics'!$C:$C,0))),"",INDEX('Policy Characteristics'!J:J,MATCH($C483,'Policy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3" s="277" t="str">
        <f>IF(ISBLANK(INDEX('Policy Characteristics'!K:K,MATCH($C483,'Policy Characteristics'!$C:$C,0))),"",INDEX('Policy Characteristics'!K:K,MATCH($C483,'Policy Characteristics'!$C:$C,0)))</f>
        <v>ccs.html#ccs</v>
      </c>
      <c r="R483" s="277" t="str">
        <f>IF(ISBLANK(INDEX('Policy Characteristics'!L:L,MATCH($C483,'Policy Characteristics'!$C:$C,0))),"",INDEX('Policy Characteristics'!L:L,MATCH($C483,'Policy Characteristics'!$C:$C,0)))</f>
        <v>carbon-capture-and-sequestration.html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Carbon Capture and Sequestration</v>
      </c>
      <c r="C484" s="277" t="str">
        <f t="shared" si="28"/>
        <v>Industry Sector Fraction of Potential Additional CCS Achieved</v>
      </c>
      <c r="D484" s="6" t="s">
        <v>3115</v>
      </c>
      <c r="E484" s="6" t="s">
        <v>2558</v>
      </c>
      <c r="F484" t="s">
        <v>3079</v>
      </c>
      <c r="G484" s="47" t="s">
        <v>3077</v>
      </c>
      <c r="H484" s="44">
        <v>913</v>
      </c>
      <c r="I484" s="349" t="s">
        <v>45</v>
      </c>
      <c r="J484" s="278" t="str">
        <f>IF(ISBLANK(INDEX('Policy Characteristics'!D:D,MATCH($C484,'Policy Characteristics'!$C:$C,0))),"",INDEX('Policy Characteristics'!D:D,MATCH($C484,'Policy Characteristics'!$C:$C,0)))</f>
        <v>Industry CCS</v>
      </c>
      <c r="K484" s="277" t="str">
        <f>IF(ISBLANK(INDEX('Policy Characteristics'!E:E,MATCH($C484,'Policy Characteristics'!$C:$C,0))),"",INDEX('Policy Characteristics'!E:E,MATCH($C484,'Policy Characteristics'!$C:$C,0)))</f>
        <v>indst CCS</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CO2 captured</v>
      </c>
      <c r="P484" s="277" t="str">
        <f>IF(ISBLANK(INDEX('Policy Characteristics'!J:J,MATCH($C484,'Policy Characteristics'!$C:$C,0))),"",INDEX('Policy Characteristics'!J:J,MATCH($C484,'Policy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4" s="277" t="str">
        <f>IF(ISBLANK(INDEX('Policy Characteristics'!K:K,MATCH($C484,'Policy Characteristics'!$C:$C,0))),"",INDEX('Policy Characteristics'!K:K,MATCH($C484,'Policy Characteristics'!$C:$C,0)))</f>
        <v>ccs.html#ccs</v>
      </c>
      <c r="R484" s="277" t="str">
        <f>IF(ISBLANK(INDEX('Policy Characteristics'!L:L,MATCH($C484,'Policy Characteristics'!$C:$C,0))),"",INDEX('Policy Characteristics'!L:L,MATCH($C484,'Policy Characteristics'!$C:$C,0)))</f>
        <v>carbon-capture-and-sequestration.html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Carbon Capture and Sequestration</v>
      </c>
      <c r="C485" s="277" t="str">
        <f t="shared" si="28"/>
        <v>Industry Sector Fraction of Potential Additional CCS Achieved</v>
      </c>
      <c r="D485" s="6" t="s">
        <v>3116</v>
      </c>
      <c r="E485" s="6" t="s">
        <v>3075</v>
      </c>
      <c r="F485" t="s">
        <v>3080</v>
      </c>
      <c r="G485" s="47" t="s">
        <v>3076</v>
      </c>
      <c r="H485" s="44">
        <v>914</v>
      </c>
      <c r="I485" s="349" t="s">
        <v>45</v>
      </c>
      <c r="J485" s="278" t="str">
        <f>IF(ISBLANK(INDEX('Policy Characteristics'!D:D,MATCH($C485,'Policy Characteristics'!$C:$C,0))),"",INDEX('Policy Characteristics'!D:D,MATCH($C485,'Policy Characteristics'!$C:$C,0)))</f>
        <v>Industry CCS</v>
      </c>
      <c r="K485" s="277" t="str">
        <f>IF(ISBLANK(INDEX('Policy Characteristics'!E:E,MATCH($C485,'Policy Characteristics'!$C:$C,0))),"",INDEX('Policy Characteristics'!E:E,MATCH($C485,'Policy Characteristics'!$C:$C,0)))</f>
        <v>indst CCS</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CO2 captured</v>
      </c>
      <c r="P485" s="277" t="str">
        <f>IF(ISBLANK(INDEX('Policy Characteristics'!J:J,MATCH($C485,'Policy Characteristics'!$C:$C,0))),"",INDEX('Policy Characteristics'!J:J,MATCH($C485,'Policy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5" s="277" t="str">
        <f>IF(ISBLANK(INDEX('Policy Characteristics'!K:K,MATCH($C485,'Policy Characteristics'!$C:$C,0))),"",INDEX('Policy Characteristics'!K:K,MATCH($C485,'Policy Characteristics'!$C:$C,0)))</f>
        <v>ccs.html#ccs</v>
      </c>
      <c r="R485" s="277" t="str">
        <f>IF(ISBLANK(INDEX('Policy Characteristics'!L:L,MATCH($C485,'Policy Characteristics'!$C:$C,0))),"",INDEX('Policy Characteristics'!L:L,MATCH($C485,'Policy Characteristics'!$C:$C,0)))</f>
        <v>carbon-capture-and-sequestration.html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Carbon Capture and Sequestration</v>
      </c>
      <c r="C486" s="277" t="str">
        <f t="shared" si="28"/>
        <v>Industry Sector Fraction of Potential Additional CCS Achieved</v>
      </c>
      <c r="D486" s="6" t="s">
        <v>3116</v>
      </c>
      <c r="E486" s="6" t="s">
        <v>2558</v>
      </c>
      <c r="F486" t="s">
        <v>3080</v>
      </c>
      <c r="G486" s="47" t="s">
        <v>3077</v>
      </c>
      <c r="H486" s="44">
        <v>915</v>
      </c>
      <c r="I486" s="349" t="s">
        <v>45</v>
      </c>
      <c r="J486" s="278" t="str">
        <f>IF(ISBLANK(INDEX('Policy Characteristics'!D:D,MATCH($C486,'Policy Characteristics'!$C:$C,0))),"",INDEX('Policy Characteristics'!D:D,MATCH($C486,'Policy Characteristics'!$C:$C,0)))</f>
        <v>Industry CCS</v>
      </c>
      <c r="K486" s="277" t="str">
        <f>IF(ISBLANK(INDEX('Policy Characteristics'!E:E,MATCH($C486,'Policy Characteristics'!$C:$C,0))),"",INDEX('Policy Characteristics'!E:E,MATCH($C486,'Policy Characteristics'!$C:$C,0)))</f>
        <v>indst CCS</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CO2 captured</v>
      </c>
      <c r="P486" s="277" t="str">
        <f>IF(ISBLANK(INDEX('Policy Characteristics'!J:J,MATCH($C486,'Policy Characteristics'!$C:$C,0))),"",INDEX('Policy Characteristics'!J:J,MATCH($C486,'Policy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6" s="277" t="str">
        <f>IF(ISBLANK(INDEX('Policy Characteristics'!K:K,MATCH($C486,'Policy Characteristics'!$C:$C,0))),"",INDEX('Policy Characteristics'!K:K,MATCH($C486,'Policy Characteristics'!$C:$C,0)))</f>
        <v>ccs.html#ccs</v>
      </c>
      <c r="R486" s="277" t="str">
        <f>IF(ISBLANK(INDEX('Policy Characteristics'!L:L,MATCH($C486,'Policy Characteristics'!$C:$C,0))),"",INDEX('Policy Characteristics'!L:L,MATCH($C486,'Policy Characteristics'!$C:$C,0)))</f>
        <v>carbon-capture-and-sequestration.html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Carbon Capture and Sequestration</v>
      </c>
      <c r="C487" s="277" t="str">
        <f t="shared" si="28"/>
        <v>Industry Sector Fraction of Potential Additional CCS Achieved</v>
      </c>
      <c r="D487" s="6" t="s">
        <v>3117</v>
      </c>
      <c r="E487" s="6" t="s">
        <v>3075</v>
      </c>
      <c r="F487" t="s">
        <v>3081</v>
      </c>
      <c r="G487" s="47" t="s">
        <v>3076</v>
      </c>
      <c r="H487" s="44">
        <v>916</v>
      </c>
      <c r="I487" s="348" t="s">
        <v>44</v>
      </c>
      <c r="J487" s="278" t="str">
        <f>IF(ISBLANK(INDEX('Policy Characteristics'!D:D,MATCH($C487,'Policy Characteristics'!$C:$C,0))),"",INDEX('Policy Characteristics'!D:D,MATCH($C487,'Policy Characteristics'!$C:$C,0)))</f>
        <v>Industry CCS</v>
      </c>
      <c r="K487" s="277" t="str">
        <f>IF(ISBLANK(INDEX('Policy Characteristics'!E:E,MATCH($C487,'Policy Characteristics'!$C:$C,0))),"",INDEX('Policy Characteristics'!E:E,MATCH($C487,'Policy Characteristics'!$C:$C,0)))</f>
        <v>indst CCS</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CO2 captured</v>
      </c>
      <c r="P487" s="277" t="str">
        <f>IF(ISBLANK(INDEX('Policy Characteristics'!J:J,MATCH($C487,'Policy Characteristics'!$C:$C,0))),"",INDEX('Policy Characteristics'!J:J,MATCH($C487,'Policy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7" s="277" t="str">
        <f>IF(ISBLANK(INDEX('Policy Characteristics'!K:K,MATCH($C487,'Policy Characteristics'!$C:$C,0))),"",INDEX('Policy Characteristics'!K:K,MATCH($C487,'Policy Characteristics'!$C:$C,0)))</f>
        <v>ccs.html#ccs</v>
      </c>
      <c r="R487" s="277" t="str">
        <f>IF(ISBLANK(INDEX('Policy Characteristics'!L:L,MATCH($C487,'Policy Characteristics'!$C:$C,0))),"",INDEX('Policy Characteristics'!L:L,MATCH($C487,'Policy Characteristics'!$C:$C,0)))</f>
        <v>carbon-capture-and-sequestration.html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Carbon Capture and Sequestration</v>
      </c>
      <c r="C488" s="277" t="str">
        <f t="shared" si="28"/>
        <v>Industry Sector Fraction of Potential Additional CCS Achieved</v>
      </c>
      <c r="D488" s="6" t="s">
        <v>3117</v>
      </c>
      <c r="E488" s="6" t="s">
        <v>2558</v>
      </c>
      <c r="F488" t="s">
        <v>3081</v>
      </c>
      <c r="G488" s="47" t="s">
        <v>3077</v>
      </c>
      <c r="H488" s="44">
        <v>917</v>
      </c>
      <c r="I488" s="349" t="s">
        <v>45</v>
      </c>
      <c r="J488" s="278" t="str">
        <f>IF(ISBLANK(INDEX('Policy Characteristics'!D:D,MATCH($C488,'Policy Characteristics'!$C:$C,0))),"",INDEX('Policy Characteristics'!D:D,MATCH($C488,'Policy Characteristics'!$C:$C,0)))</f>
        <v>Industry CCS</v>
      </c>
      <c r="K488" s="277" t="str">
        <f>IF(ISBLANK(INDEX('Policy Characteristics'!E:E,MATCH($C488,'Policy Characteristics'!$C:$C,0))),"",INDEX('Policy Characteristics'!E:E,MATCH($C488,'Policy Characteristics'!$C:$C,0)))</f>
        <v>indst CCS</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CO2 captured</v>
      </c>
      <c r="P488" s="277" t="str">
        <f>IF(ISBLANK(INDEX('Policy Characteristics'!J:J,MATCH($C488,'Policy Characteristics'!$C:$C,0))),"",INDEX('Policy Characteristics'!J:J,MATCH($C488,'Policy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8" s="277" t="str">
        <f>IF(ISBLANK(INDEX('Policy Characteristics'!K:K,MATCH($C488,'Policy Characteristics'!$C:$C,0))),"",INDEX('Policy Characteristics'!K:K,MATCH($C488,'Policy Characteristics'!$C:$C,0)))</f>
        <v>ccs.html#ccs</v>
      </c>
      <c r="R488" s="277" t="str">
        <f>IF(ISBLANK(INDEX('Policy Characteristics'!L:L,MATCH($C488,'Policy Characteristics'!$C:$C,0))),"",INDEX('Policy Characteristics'!L:L,MATCH($C488,'Policy Characteristics'!$C:$C,0)))</f>
        <v>carbon-capture-and-sequestration.html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Carbon Capture and Sequestration</v>
      </c>
      <c r="C489" s="277" t="str">
        <f t="shared" si="28"/>
        <v>Industry Sector Fraction of Potential Additional CCS Achieved</v>
      </c>
      <c r="D489" s="6" t="s">
        <v>3118</v>
      </c>
      <c r="E489" s="6" t="s">
        <v>3075</v>
      </c>
      <c r="F489" t="s">
        <v>3082</v>
      </c>
      <c r="G489" s="47" t="s">
        <v>3076</v>
      </c>
      <c r="H489" s="44">
        <v>918</v>
      </c>
      <c r="I489" s="348" t="s">
        <v>44</v>
      </c>
      <c r="J489" s="278" t="str">
        <f>IF(ISBLANK(INDEX('Policy Characteristics'!D:D,MATCH($C489,'Policy Characteristics'!$C:$C,0))),"",INDEX('Policy Characteristics'!D:D,MATCH($C489,'Policy Characteristics'!$C:$C,0)))</f>
        <v>Industry CCS</v>
      </c>
      <c r="K489" s="277" t="str">
        <f>IF(ISBLANK(INDEX('Policy Characteristics'!E:E,MATCH($C489,'Policy Characteristics'!$C:$C,0))),"",INDEX('Policy Characteristics'!E:E,MATCH($C489,'Policy Characteristics'!$C:$C,0)))</f>
        <v>indst CCS</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CO2 captured</v>
      </c>
      <c r="P489" s="277" t="str">
        <f>IF(ISBLANK(INDEX('Policy Characteristics'!J:J,MATCH($C489,'Policy Characteristics'!$C:$C,0))),"",INDEX('Policy Characteristics'!J:J,MATCH($C489,'Policy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89" s="277" t="str">
        <f>IF(ISBLANK(INDEX('Policy Characteristics'!K:K,MATCH($C489,'Policy Characteristics'!$C:$C,0))),"",INDEX('Policy Characteristics'!K:K,MATCH($C489,'Policy Characteristics'!$C:$C,0)))</f>
        <v>ccs.html#ccs</v>
      </c>
      <c r="R489" s="277" t="str">
        <f>IF(ISBLANK(INDEX('Policy Characteristics'!L:L,MATCH($C489,'Policy Characteristics'!$C:$C,0))),"",INDEX('Policy Characteristics'!L:L,MATCH($C489,'Policy Characteristics'!$C:$C,0)))</f>
        <v>carbon-capture-and-sequestration.html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Carbon Capture and Sequestration</v>
      </c>
      <c r="C490" s="277" t="str">
        <f t="shared" si="28"/>
        <v>Industry Sector Fraction of Potential Additional CCS Achieved</v>
      </c>
      <c r="D490" s="6" t="s">
        <v>3118</v>
      </c>
      <c r="E490" s="6" t="s">
        <v>2558</v>
      </c>
      <c r="F490" t="s">
        <v>3082</v>
      </c>
      <c r="G490" s="47" t="s">
        <v>3077</v>
      </c>
      <c r="H490" s="44">
        <v>919</v>
      </c>
      <c r="I490" s="349" t="s">
        <v>45</v>
      </c>
      <c r="J490" s="278" t="str">
        <f>IF(ISBLANK(INDEX('Policy Characteristics'!D:D,MATCH($C490,'Policy Characteristics'!$C:$C,0))),"",INDEX('Policy Characteristics'!D:D,MATCH($C490,'Policy Characteristics'!$C:$C,0)))</f>
        <v>Industry CCS</v>
      </c>
      <c r="K490" s="277" t="str">
        <f>IF(ISBLANK(INDEX('Policy Characteristics'!E:E,MATCH($C490,'Policy Characteristics'!$C:$C,0))),"",INDEX('Policy Characteristics'!E:E,MATCH($C490,'Policy Characteristics'!$C:$C,0)))</f>
        <v>indst CCS</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CO2 captured</v>
      </c>
      <c r="P490" s="277"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7" t="str">
        <f>IF(ISBLANK(INDEX('Policy Characteristics'!K:K,MATCH($C490,'Policy Characteristics'!$C:$C,0))),"",INDEX('Policy Characteristics'!K:K,MATCH($C490,'Policy Characteristics'!$C:$C,0)))</f>
        <v>ccs.html#ccs</v>
      </c>
      <c r="R490" s="277" t="str">
        <f>IF(ISBLANK(INDEX('Policy Characteristics'!L:L,MATCH($C490,'Policy Characteristics'!$C:$C,0))),"",INDEX('Policy Characteristics'!L:L,MATCH($C490,'Policy Characteristics'!$C:$C,0)))</f>
        <v>carbon-capture-and-sequestration.html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Carbon Capture and Sequestration</v>
      </c>
      <c r="C491" s="277" t="str">
        <f t="shared" si="28"/>
        <v>Industry Sector Fraction of Potential Additional CCS Achieved</v>
      </c>
      <c r="D491" s="6" t="s">
        <v>3119</v>
      </c>
      <c r="E491" s="6" t="s">
        <v>3075</v>
      </c>
      <c r="F491" t="s">
        <v>3083</v>
      </c>
      <c r="G491" s="47" t="s">
        <v>3076</v>
      </c>
      <c r="H491" s="44">
        <v>920</v>
      </c>
      <c r="I491" s="348" t="s">
        <v>44</v>
      </c>
      <c r="J491" s="278" t="str">
        <f>IF(ISBLANK(INDEX('Policy Characteristics'!D:D,MATCH($C491,'Policy Characteristics'!$C:$C,0))),"",INDEX('Policy Characteristics'!D:D,MATCH($C491,'Policy Characteristics'!$C:$C,0)))</f>
        <v>Industry CCS</v>
      </c>
      <c r="K491" s="277" t="str">
        <f>IF(ISBLANK(INDEX('Policy Characteristics'!E:E,MATCH($C491,'Policy Characteristics'!$C:$C,0))),"",INDEX('Policy Characteristics'!E:E,MATCH($C491,'Policy Characteristics'!$C:$C,0)))</f>
        <v>indst CCS</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CO2 captured</v>
      </c>
      <c r="P491" s="277"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7" t="str">
        <f>IF(ISBLANK(INDEX('Policy Characteristics'!K:K,MATCH($C491,'Policy Characteristics'!$C:$C,0))),"",INDEX('Policy Characteristics'!K:K,MATCH($C491,'Policy Characteristics'!$C:$C,0)))</f>
        <v>ccs.html#ccs</v>
      </c>
      <c r="R491" s="277" t="str">
        <f>IF(ISBLANK(INDEX('Policy Characteristics'!L:L,MATCH($C491,'Policy Characteristics'!$C:$C,0))),"",INDEX('Policy Characteristics'!L:L,MATCH($C491,'Policy Characteristics'!$C:$C,0)))</f>
        <v>carbon-capture-and-sequestration.html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Carbon Capture and Sequestration</v>
      </c>
      <c r="C492" s="277" t="str">
        <f t="shared" si="28"/>
        <v>Industry Sector Fraction of Potential Additional CCS Achieved</v>
      </c>
      <c r="D492" s="6" t="s">
        <v>3119</v>
      </c>
      <c r="E492" s="6" t="s">
        <v>2558</v>
      </c>
      <c r="F492" t="s">
        <v>3083</v>
      </c>
      <c r="G492" s="47" t="s">
        <v>3077</v>
      </c>
      <c r="H492" s="44">
        <v>921</v>
      </c>
      <c r="I492" s="349" t="s">
        <v>45</v>
      </c>
      <c r="J492" s="278" t="str">
        <f>IF(ISBLANK(INDEX('Policy Characteristics'!D:D,MATCH($C492,'Policy Characteristics'!$C:$C,0))),"",INDEX('Policy Characteristics'!D:D,MATCH($C492,'Policy Characteristics'!$C:$C,0)))</f>
        <v>Industry CCS</v>
      </c>
      <c r="K492" s="277" t="str">
        <f>IF(ISBLANK(INDEX('Policy Characteristics'!E:E,MATCH($C492,'Policy Characteristics'!$C:$C,0))),"",INDEX('Policy Characteristics'!E:E,MATCH($C492,'Policy Characteristics'!$C:$C,0)))</f>
        <v>indst CCS</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CO2 captured</v>
      </c>
      <c r="P492" s="277"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7" t="str">
        <f>IF(ISBLANK(INDEX('Policy Characteristics'!K:K,MATCH($C492,'Policy Characteristics'!$C:$C,0))),"",INDEX('Policy Characteristics'!K:K,MATCH($C492,'Policy Characteristics'!$C:$C,0)))</f>
        <v>ccs.html#ccs</v>
      </c>
      <c r="R492" s="277" t="str">
        <f>IF(ISBLANK(INDEX('Policy Characteristics'!L:L,MATCH($C492,'Policy Characteristics'!$C:$C,0))),"",INDEX('Policy Characteristics'!L:L,MATCH($C492,'Policy Characteristics'!$C:$C,0)))</f>
        <v>carbon-capture-and-sequestration.html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Carbon Capture and Sequestration</v>
      </c>
      <c r="C493" s="277" t="str">
        <f t="shared" si="28"/>
        <v>Industry Sector Fraction of Potential Additional CCS Achieved</v>
      </c>
      <c r="D493" s="6" t="s">
        <v>3120</v>
      </c>
      <c r="E493" s="6" t="s">
        <v>3075</v>
      </c>
      <c r="F493" t="s">
        <v>3084</v>
      </c>
      <c r="G493" s="47" t="s">
        <v>3076</v>
      </c>
      <c r="H493" s="44">
        <v>922</v>
      </c>
      <c r="I493" s="348" t="s">
        <v>44</v>
      </c>
      <c r="J493" s="278" t="str">
        <f>IF(ISBLANK(INDEX('Policy Characteristics'!D:D,MATCH($C493,'Policy Characteristics'!$C:$C,0))),"",INDEX('Policy Characteristics'!D:D,MATCH($C493,'Policy Characteristics'!$C:$C,0)))</f>
        <v>Industry CCS</v>
      </c>
      <c r="K493" s="277" t="str">
        <f>IF(ISBLANK(INDEX('Policy Characteristics'!E:E,MATCH($C493,'Policy Characteristics'!$C:$C,0))),"",INDEX('Policy Characteristics'!E:E,MATCH($C493,'Policy Characteristics'!$C:$C,0)))</f>
        <v>indst CCS</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CO2 captured</v>
      </c>
      <c r="P493" s="277"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7" t="str">
        <f>IF(ISBLANK(INDEX('Policy Characteristics'!K:K,MATCH($C493,'Policy Characteristics'!$C:$C,0))),"",INDEX('Policy Characteristics'!K:K,MATCH($C493,'Policy Characteristics'!$C:$C,0)))</f>
        <v>ccs.html#ccs</v>
      </c>
      <c r="R493" s="277" t="str">
        <f>IF(ISBLANK(INDEX('Policy Characteristics'!L:L,MATCH($C493,'Policy Characteristics'!$C:$C,0))),"",INDEX('Policy Characteristics'!L:L,MATCH($C493,'Policy Characteristics'!$C:$C,0)))</f>
        <v>carbon-capture-and-sequestration.html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Carbon Capture and Sequestration</v>
      </c>
      <c r="C494" s="277" t="str">
        <f t="shared" si="28"/>
        <v>Industry Sector Fraction of Potential Additional CCS Achieved</v>
      </c>
      <c r="D494" s="6" t="s">
        <v>3120</v>
      </c>
      <c r="E494" s="6" t="s">
        <v>2558</v>
      </c>
      <c r="F494" t="s">
        <v>3084</v>
      </c>
      <c r="G494" s="47" t="s">
        <v>3077</v>
      </c>
      <c r="H494" s="44">
        <v>923</v>
      </c>
      <c r="I494" s="349" t="s">
        <v>45</v>
      </c>
      <c r="J494" s="278" t="str">
        <f>IF(ISBLANK(INDEX('Policy Characteristics'!D:D,MATCH($C494,'Policy Characteristics'!$C:$C,0))),"",INDEX('Policy Characteristics'!D:D,MATCH($C494,'Policy Characteristics'!$C:$C,0)))</f>
        <v>Industry CCS</v>
      </c>
      <c r="K494" s="277" t="str">
        <f>IF(ISBLANK(INDEX('Policy Characteristics'!E:E,MATCH($C494,'Policy Characteristics'!$C:$C,0))),"",INDEX('Policy Characteristics'!E:E,MATCH($C494,'Policy Characteristics'!$C:$C,0)))</f>
        <v>indst CCS</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CO2 captured</v>
      </c>
      <c r="P494" s="277"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7" t="str">
        <f>IF(ISBLANK(INDEX('Policy Characteristics'!K:K,MATCH($C494,'Policy Characteristics'!$C:$C,0))),"",INDEX('Policy Characteristics'!K:K,MATCH($C494,'Policy Characteristics'!$C:$C,0)))</f>
        <v>ccs.html#ccs</v>
      </c>
      <c r="R494" s="277" t="str">
        <f>IF(ISBLANK(INDEX('Policy Characteristics'!L:L,MATCH($C494,'Policy Characteristics'!$C:$C,0))),"",INDEX('Policy Characteristics'!L:L,MATCH($C494,'Policy Characteristics'!$C:$C,0)))</f>
        <v>carbon-capture-and-sequestration.html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Carbon Capture and Sequestration</v>
      </c>
      <c r="C495" s="277" t="str">
        <f t="shared" si="28"/>
        <v>Industry Sector Fraction of Potential Additional CCS Achieved</v>
      </c>
      <c r="D495" s="6" t="s">
        <v>3121</v>
      </c>
      <c r="E495" s="6" t="s">
        <v>3075</v>
      </c>
      <c r="F495" t="s">
        <v>3085</v>
      </c>
      <c r="G495" s="47" t="s">
        <v>3076</v>
      </c>
      <c r="H495" s="44">
        <v>924</v>
      </c>
      <c r="I495" s="348" t="s">
        <v>44</v>
      </c>
      <c r="J495" s="278" t="str">
        <f>IF(ISBLANK(INDEX('Policy Characteristics'!D:D,MATCH($C495,'Policy Characteristics'!$C:$C,0))),"",INDEX('Policy Characteristics'!D:D,MATCH($C495,'Policy Characteristics'!$C:$C,0)))</f>
        <v>Industry CCS</v>
      </c>
      <c r="K495" s="277" t="str">
        <f>IF(ISBLANK(INDEX('Policy Characteristics'!E:E,MATCH($C495,'Policy Characteristics'!$C:$C,0))),"",INDEX('Policy Characteristics'!E:E,MATCH($C495,'Policy Characteristics'!$C:$C,0)))</f>
        <v>indst CCS</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CO2 captured</v>
      </c>
      <c r="P495" s="277"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7" t="str">
        <f>IF(ISBLANK(INDEX('Policy Characteristics'!K:K,MATCH($C495,'Policy Characteristics'!$C:$C,0))),"",INDEX('Policy Characteristics'!K:K,MATCH($C495,'Policy Characteristics'!$C:$C,0)))</f>
        <v>ccs.html#ccs</v>
      </c>
      <c r="R495" s="277" t="str">
        <f>IF(ISBLANK(INDEX('Policy Characteristics'!L:L,MATCH($C495,'Policy Characteristics'!$C:$C,0))),"",INDEX('Policy Characteristics'!L:L,MATCH($C495,'Policy Characteristics'!$C:$C,0)))</f>
        <v>carbon-capture-and-sequestration.html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Carbon Capture and Sequestration</v>
      </c>
      <c r="C496" s="277" t="str">
        <f t="shared" ref="C496:C528" si="29">C$479</f>
        <v>Industry Sector Fraction of Potential Additional CCS Achieved</v>
      </c>
      <c r="D496" s="6" t="s">
        <v>3121</v>
      </c>
      <c r="E496" s="6" t="s">
        <v>2558</v>
      </c>
      <c r="F496" t="s">
        <v>3085</v>
      </c>
      <c r="G496" s="47" t="s">
        <v>3077</v>
      </c>
      <c r="H496" s="44">
        <v>925</v>
      </c>
      <c r="I496" s="349" t="s">
        <v>44</v>
      </c>
      <c r="J496" s="278" t="str">
        <f>IF(ISBLANK(INDEX('Policy Characteristics'!D:D,MATCH($C496,'Policy Characteristics'!$C:$C,0))),"",INDEX('Policy Characteristics'!D:D,MATCH($C496,'Policy Characteristics'!$C:$C,0)))</f>
        <v>Industry CCS</v>
      </c>
      <c r="K496" s="277" t="str">
        <f>IF(ISBLANK(INDEX('Policy Characteristics'!E:E,MATCH($C496,'Policy Characteristics'!$C:$C,0))),"",INDEX('Policy Characteristics'!E:E,MATCH($C496,'Policy Characteristics'!$C:$C,0)))</f>
        <v>indst CCS</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CO2 captured</v>
      </c>
      <c r="P496" s="277"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7" t="str">
        <f>IF(ISBLANK(INDEX('Policy Characteristics'!K:K,MATCH($C496,'Policy Characteristics'!$C:$C,0))),"",INDEX('Policy Characteristics'!K:K,MATCH($C496,'Policy Characteristics'!$C:$C,0)))</f>
        <v>ccs.html#ccs</v>
      </c>
      <c r="R496" s="277" t="str">
        <f>IF(ISBLANK(INDEX('Policy Characteristics'!L:L,MATCH($C496,'Policy Characteristics'!$C:$C,0))),"",INDEX('Policy Characteristics'!L:L,MATCH($C496,'Policy Characteristics'!$C:$C,0)))</f>
        <v>carbon-capture-and-sequestration.html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Carbon Capture and Sequestration</v>
      </c>
      <c r="C497" s="277" t="str">
        <f t="shared" si="29"/>
        <v>Industry Sector Fraction of Potential Additional CCS Achieved</v>
      </c>
      <c r="D497" s="6" t="s">
        <v>3122</v>
      </c>
      <c r="E497" s="6" t="s">
        <v>3075</v>
      </c>
      <c r="F497" t="s">
        <v>2606</v>
      </c>
      <c r="G497" s="47" t="s">
        <v>3076</v>
      </c>
      <c r="H497" s="44">
        <v>926</v>
      </c>
      <c r="I497" s="348" t="s">
        <v>44</v>
      </c>
      <c r="J497" s="278" t="str">
        <f>IF(ISBLANK(INDEX('Policy Characteristics'!D:D,MATCH($C497,'Policy Characteristics'!$C:$C,0))),"",INDEX('Policy Characteristics'!D:D,MATCH($C497,'Policy Characteristics'!$C:$C,0)))</f>
        <v>Industry CCS</v>
      </c>
      <c r="K497" s="277" t="str">
        <f>IF(ISBLANK(INDEX('Policy Characteristics'!E:E,MATCH($C497,'Policy Characteristics'!$C:$C,0))),"",INDEX('Policy Characteristics'!E:E,MATCH($C497,'Policy Characteristics'!$C:$C,0)))</f>
        <v>indst CCS</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CO2 captured</v>
      </c>
      <c r="P497" s="277"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7" t="str">
        <f>IF(ISBLANK(INDEX('Policy Characteristics'!K:K,MATCH($C497,'Policy Characteristics'!$C:$C,0))),"",INDEX('Policy Characteristics'!K:K,MATCH($C497,'Policy Characteristics'!$C:$C,0)))</f>
        <v>ccs.html#ccs</v>
      </c>
      <c r="R497" s="277" t="str">
        <f>IF(ISBLANK(INDEX('Policy Characteristics'!L:L,MATCH($C497,'Policy Characteristics'!$C:$C,0))),"",INDEX('Policy Characteristics'!L:L,MATCH($C497,'Policy Characteristics'!$C:$C,0)))</f>
        <v>carbon-capture-and-sequestration.html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Carbon Capture and Sequestration</v>
      </c>
      <c r="C498" s="277" t="str">
        <f t="shared" si="29"/>
        <v>Industry Sector Fraction of Potential Additional CCS Achieved</v>
      </c>
      <c r="D498" s="6" t="s">
        <v>3122</v>
      </c>
      <c r="E498" s="6" t="s">
        <v>2558</v>
      </c>
      <c r="F498" t="s">
        <v>2606</v>
      </c>
      <c r="G498" s="47" t="s">
        <v>3077</v>
      </c>
      <c r="H498" s="44">
        <v>927</v>
      </c>
      <c r="I498" s="348" t="s">
        <v>44</v>
      </c>
      <c r="J498" s="278" t="str">
        <f>IF(ISBLANK(INDEX('Policy Characteristics'!D:D,MATCH($C498,'Policy Characteristics'!$C:$C,0))),"",INDEX('Policy Characteristics'!D:D,MATCH($C498,'Policy Characteristics'!$C:$C,0)))</f>
        <v>Industry CCS</v>
      </c>
      <c r="K498" s="277" t="str">
        <f>IF(ISBLANK(INDEX('Policy Characteristics'!E:E,MATCH($C498,'Policy Characteristics'!$C:$C,0))),"",INDEX('Policy Characteristics'!E:E,MATCH($C498,'Policy Characteristics'!$C:$C,0)))</f>
        <v>indst CCS</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CO2 captured</v>
      </c>
      <c r="P498" s="277"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7" t="str">
        <f>IF(ISBLANK(INDEX('Policy Characteristics'!K:K,MATCH($C498,'Policy Characteristics'!$C:$C,0))),"",INDEX('Policy Characteristics'!K:K,MATCH($C498,'Policy Characteristics'!$C:$C,0)))</f>
        <v>ccs.html#ccs</v>
      </c>
      <c r="R498" s="277" t="str">
        <f>IF(ISBLANK(INDEX('Policy Characteristics'!L:L,MATCH($C498,'Policy Characteristics'!$C:$C,0))),"",INDEX('Policy Characteristics'!L:L,MATCH($C498,'Policy Characteristics'!$C:$C,0)))</f>
        <v>carbon-capture-and-sequestration.html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Carbon Capture and Sequestration</v>
      </c>
      <c r="C499" s="277" t="str">
        <f t="shared" si="29"/>
        <v>Industry Sector Fraction of Potential Additional CCS Achieved</v>
      </c>
      <c r="D499" s="6" t="s">
        <v>3123</v>
      </c>
      <c r="E499" s="6" t="s">
        <v>3075</v>
      </c>
      <c r="F499" t="s">
        <v>3086</v>
      </c>
      <c r="G499" s="47" t="s">
        <v>3076</v>
      </c>
      <c r="H499" s="44">
        <v>928</v>
      </c>
      <c r="I499" s="348" t="s">
        <v>44</v>
      </c>
      <c r="J499" s="278" t="str">
        <f>IF(ISBLANK(INDEX('Policy Characteristics'!D:D,MATCH($C499,'Policy Characteristics'!$C:$C,0))),"",INDEX('Policy Characteristics'!D:D,MATCH($C499,'Policy Characteristics'!$C:$C,0)))</f>
        <v>Industry CCS</v>
      </c>
      <c r="K499" s="277" t="str">
        <f>IF(ISBLANK(INDEX('Policy Characteristics'!E:E,MATCH($C499,'Policy Characteristics'!$C:$C,0))),"",INDEX('Policy Characteristics'!E:E,MATCH($C499,'Policy Characteristics'!$C:$C,0)))</f>
        <v>indst CCS</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CO2 captured</v>
      </c>
      <c r="P499" s="277"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7" t="str">
        <f>IF(ISBLANK(INDEX('Policy Characteristics'!K:K,MATCH($C499,'Policy Characteristics'!$C:$C,0))),"",INDEX('Policy Characteristics'!K:K,MATCH($C499,'Policy Characteristics'!$C:$C,0)))</f>
        <v>ccs.html#ccs</v>
      </c>
      <c r="R499" s="277" t="str">
        <f>IF(ISBLANK(INDEX('Policy Characteristics'!L:L,MATCH($C499,'Policy Characteristics'!$C:$C,0))),"",INDEX('Policy Characteristics'!L:L,MATCH($C499,'Policy Characteristics'!$C:$C,0)))</f>
        <v>carbon-capture-and-sequestration.html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Carbon Capture and Sequestration</v>
      </c>
      <c r="C500" s="277" t="str">
        <f t="shared" si="29"/>
        <v>Industry Sector Fraction of Potential Additional CCS Achieved</v>
      </c>
      <c r="D500" s="6" t="s">
        <v>3123</v>
      </c>
      <c r="E500" s="6" t="s">
        <v>2558</v>
      </c>
      <c r="F500" t="s">
        <v>3086</v>
      </c>
      <c r="G500" s="47" t="s">
        <v>3077</v>
      </c>
      <c r="H500" s="44">
        <v>929</v>
      </c>
      <c r="I500" s="349" t="s">
        <v>45</v>
      </c>
      <c r="J500" s="278" t="str">
        <f>IF(ISBLANK(INDEX('Policy Characteristics'!D:D,MATCH($C500,'Policy Characteristics'!$C:$C,0))),"",INDEX('Policy Characteristics'!D:D,MATCH($C500,'Policy Characteristics'!$C:$C,0)))</f>
        <v>Industry CCS</v>
      </c>
      <c r="K500" s="277" t="str">
        <f>IF(ISBLANK(INDEX('Policy Characteristics'!E:E,MATCH($C500,'Policy Characteristics'!$C:$C,0))),"",INDEX('Policy Characteristics'!E:E,MATCH($C500,'Policy Characteristics'!$C:$C,0)))</f>
        <v>indst CCS</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CO2 captured</v>
      </c>
      <c r="P500" s="277"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7" t="str">
        <f>IF(ISBLANK(INDEX('Policy Characteristics'!K:K,MATCH($C500,'Policy Characteristics'!$C:$C,0))),"",INDEX('Policy Characteristics'!K:K,MATCH($C500,'Policy Characteristics'!$C:$C,0)))</f>
        <v>ccs.html#ccs</v>
      </c>
      <c r="R500" s="277" t="str">
        <f>IF(ISBLANK(INDEX('Policy Characteristics'!L:L,MATCH($C500,'Policy Characteristics'!$C:$C,0))),"",INDEX('Policy Characteristics'!L:L,MATCH($C500,'Policy Characteristics'!$C:$C,0)))</f>
        <v>carbon-capture-and-sequestration.html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Carbon Capture and Sequestration</v>
      </c>
      <c r="C501" s="277" t="str">
        <f t="shared" si="29"/>
        <v>Industry Sector Fraction of Potential Additional CCS Achieved</v>
      </c>
      <c r="D501" s="6" t="s">
        <v>3124</v>
      </c>
      <c r="E501" s="6" t="s">
        <v>3075</v>
      </c>
      <c r="F501" t="s">
        <v>3087</v>
      </c>
      <c r="G501" s="47" t="s">
        <v>3076</v>
      </c>
      <c r="H501" s="44">
        <v>930</v>
      </c>
      <c r="I501" s="348" t="s">
        <v>44</v>
      </c>
      <c r="J501" s="278" t="str">
        <f>IF(ISBLANK(INDEX('Policy Characteristics'!D:D,MATCH($C501,'Policy Characteristics'!$C:$C,0))),"",INDEX('Policy Characteristics'!D:D,MATCH($C501,'Policy Characteristics'!$C:$C,0)))</f>
        <v>Industry CCS</v>
      </c>
      <c r="K501" s="277" t="str">
        <f>IF(ISBLANK(INDEX('Policy Characteristics'!E:E,MATCH($C501,'Policy Characteristics'!$C:$C,0))),"",INDEX('Policy Characteristics'!E:E,MATCH($C501,'Policy Characteristics'!$C:$C,0)))</f>
        <v>indst CCS</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CO2 captured</v>
      </c>
      <c r="P501" s="277"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7" t="str">
        <f>IF(ISBLANK(INDEX('Policy Characteristics'!K:K,MATCH($C501,'Policy Characteristics'!$C:$C,0))),"",INDEX('Policy Characteristics'!K:K,MATCH($C501,'Policy Characteristics'!$C:$C,0)))</f>
        <v>ccs.html#ccs</v>
      </c>
      <c r="R501" s="277" t="str">
        <f>IF(ISBLANK(INDEX('Policy Characteristics'!L:L,MATCH($C501,'Policy Characteristics'!$C:$C,0))),"",INDEX('Policy Characteristics'!L:L,MATCH($C501,'Policy Characteristics'!$C:$C,0)))</f>
        <v>carbon-capture-and-sequestration.html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Carbon Capture and Sequestration</v>
      </c>
      <c r="C502" s="277" t="str">
        <f t="shared" si="29"/>
        <v>Industry Sector Fraction of Potential Additional CCS Achieved</v>
      </c>
      <c r="D502" s="6" t="s">
        <v>3124</v>
      </c>
      <c r="E502" s="6" t="s">
        <v>2558</v>
      </c>
      <c r="F502" t="s">
        <v>3087</v>
      </c>
      <c r="G502" s="47" t="s">
        <v>3077</v>
      </c>
      <c r="H502" s="44">
        <v>931</v>
      </c>
      <c r="I502" s="349" t="s">
        <v>45</v>
      </c>
      <c r="J502" s="278" t="str">
        <f>IF(ISBLANK(INDEX('Policy Characteristics'!D:D,MATCH($C502,'Policy Characteristics'!$C:$C,0))),"",INDEX('Policy Characteristics'!D:D,MATCH($C502,'Policy Characteristics'!$C:$C,0)))</f>
        <v>Industry CCS</v>
      </c>
      <c r="K502" s="277" t="str">
        <f>IF(ISBLANK(INDEX('Policy Characteristics'!E:E,MATCH($C502,'Policy Characteristics'!$C:$C,0))),"",INDEX('Policy Characteristics'!E:E,MATCH($C502,'Policy Characteristics'!$C:$C,0)))</f>
        <v>indst CCS</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CO2 captured</v>
      </c>
      <c r="P502" s="277"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7" t="str">
        <f>IF(ISBLANK(INDEX('Policy Characteristics'!K:K,MATCH($C502,'Policy Characteristics'!$C:$C,0))),"",INDEX('Policy Characteristics'!K:K,MATCH($C502,'Policy Characteristics'!$C:$C,0)))</f>
        <v>ccs.html#ccs</v>
      </c>
      <c r="R502" s="277" t="str">
        <f>IF(ISBLANK(INDEX('Policy Characteristics'!L:L,MATCH($C502,'Policy Characteristics'!$C:$C,0))),"",INDEX('Policy Characteristics'!L:L,MATCH($C502,'Policy Characteristics'!$C:$C,0)))</f>
        <v>carbon-capture-and-sequestration.html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Carbon Capture and Sequestration</v>
      </c>
      <c r="C503" s="277" t="str">
        <f t="shared" si="29"/>
        <v>Industry Sector Fraction of Potential Additional CCS Achieved</v>
      </c>
      <c r="D503" s="6" t="s">
        <v>3125</v>
      </c>
      <c r="E503" s="6" t="s">
        <v>3075</v>
      </c>
      <c r="F503" t="s">
        <v>3088</v>
      </c>
      <c r="G503" s="47" t="s">
        <v>3076</v>
      </c>
      <c r="H503" s="44">
        <v>932</v>
      </c>
      <c r="I503" s="348" t="s">
        <v>44</v>
      </c>
      <c r="J503" s="278" t="str">
        <f>IF(ISBLANK(INDEX('Policy Characteristics'!D:D,MATCH($C503,'Policy Characteristics'!$C:$C,0))),"",INDEX('Policy Characteristics'!D:D,MATCH($C503,'Policy Characteristics'!$C:$C,0)))</f>
        <v>Industry CCS</v>
      </c>
      <c r="K503" s="277" t="str">
        <f>IF(ISBLANK(INDEX('Policy Characteristics'!E:E,MATCH($C503,'Policy Characteristics'!$C:$C,0))),"",INDEX('Policy Characteristics'!E:E,MATCH($C503,'Policy Characteristics'!$C:$C,0)))</f>
        <v>indst CCS</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CO2 captured</v>
      </c>
      <c r="P503" s="277"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7" t="str">
        <f>IF(ISBLANK(INDEX('Policy Characteristics'!K:K,MATCH($C503,'Policy Characteristics'!$C:$C,0))),"",INDEX('Policy Characteristics'!K:K,MATCH($C503,'Policy Characteristics'!$C:$C,0)))</f>
        <v>ccs.html#ccs</v>
      </c>
      <c r="R503" s="277" t="str">
        <f>IF(ISBLANK(INDEX('Policy Characteristics'!L:L,MATCH($C503,'Policy Characteristics'!$C:$C,0))),"",INDEX('Policy Characteristics'!L:L,MATCH($C503,'Policy Characteristics'!$C:$C,0)))</f>
        <v>carbon-capture-and-sequestration.html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Carbon Capture and Sequestration</v>
      </c>
      <c r="C504" s="277" t="str">
        <f t="shared" si="29"/>
        <v>Industry Sector Fraction of Potential Additional CCS Achieved</v>
      </c>
      <c r="D504" s="6" t="s">
        <v>3125</v>
      </c>
      <c r="E504" s="6" t="s">
        <v>2558</v>
      </c>
      <c r="F504" t="s">
        <v>3088</v>
      </c>
      <c r="G504" s="47" t="s">
        <v>3077</v>
      </c>
      <c r="H504" s="44">
        <v>933</v>
      </c>
      <c r="I504" s="348" t="s">
        <v>44</v>
      </c>
      <c r="J504" s="278" t="str">
        <f>IF(ISBLANK(INDEX('Policy Characteristics'!D:D,MATCH($C504,'Policy Characteristics'!$C:$C,0))),"",INDEX('Policy Characteristics'!D:D,MATCH($C504,'Policy Characteristics'!$C:$C,0)))</f>
        <v>Industry CCS</v>
      </c>
      <c r="K504" s="277" t="str">
        <f>IF(ISBLANK(INDEX('Policy Characteristics'!E:E,MATCH($C504,'Policy Characteristics'!$C:$C,0))),"",INDEX('Policy Characteristics'!E:E,MATCH($C504,'Policy Characteristics'!$C:$C,0)))</f>
        <v>indst CCS</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CO2 captured</v>
      </c>
      <c r="P504" s="277"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7" t="str">
        <f>IF(ISBLANK(INDEX('Policy Characteristics'!K:K,MATCH($C504,'Policy Characteristics'!$C:$C,0))),"",INDEX('Policy Characteristics'!K:K,MATCH($C504,'Policy Characteristics'!$C:$C,0)))</f>
        <v>ccs.html#ccs</v>
      </c>
      <c r="R504" s="277" t="str">
        <f>IF(ISBLANK(INDEX('Policy Characteristics'!L:L,MATCH($C504,'Policy Characteristics'!$C:$C,0))),"",INDEX('Policy Characteristics'!L:L,MATCH($C504,'Policy Characteristics'!$C:$C,0)))</f>
        <v>carbon-capture-and-sequestration.html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Carbon Capture and Sequestration</v>
      </c>
      <c r="C505" s="277" t="str">
        <f t="shared" si="29"/>
        <v>Industry Sector Fraction of Potential Additional CCS Achieved</v>
      </c>
      <c r="D505" s="6" t="s">
        <v>3126</v>
      </c>
      <c r="E505" s="6" t="s">
        <v>3075</v>
      </c>
      <c r="F505" t="s">
        <v>2607</v>
      </c>
      <c r="G505" s="47" t="s">
        <v>3076</v>
      </c>
      <c r="H505" s="44">
        <v>934</v>
      </c>
      <c r="I505" s="348" t="s">
        <v>44</v>
      </c>
      <c r="J505" s="278" t="str">
        <f>IF(ISBLANK(INDEX('Policy Characteristics'!D:D,MATCH($C505,'Policy Characteristics'!$C:$C,0))),"",INDEX('Policy Characteristics'!D:D,MATCH($C505,'Policy Characteristics'!$C:$C,0)))</f>
        <v>Industry CCS</v>
      </c>
      <c r="K505" s="277" t="str">
        <f>IF(ISBLANK(INDEX('Policy Characteristics'!E:E,MATCH($C505,'Policy Characteristics'!$C:$C,0))),"",INDEX('Policy Characteristics'!E:E,MATCH($C505,'Policy Characteristics'!$C:$C,0)))</f>
        <v>indst CCS</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CO2 captured</v>
      </c>
      <c r="P505" s="277"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7" t="str">
        <f>IF(ISBLANK(INDEX('Policy Characteristics'!K:K,MATCH($C505,'Policy Characteristics'!$C:$C,0))),"",INDEX('Policy Characteristics'!K:K,MATCH($C505,'Policy Characteristics'!$C:$C,0)))</f>
        <v>ccs.html#ccs</v>
      </c>
      <c r="R505" s="277" t="str">
        <f>IF(ISBLANK(INDEX('Policy Characteristics'!L:L,MATCH($C505,'Policy Characteristics'!$C:$C,0))),"",INDEX('Policy Characteristics'!L:L,MATCH($C505,'Policy Characteristics'!$C:$C,0)))</f>
        <v>carbon-capture-and-sequestration.html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Carbon Capture and Sequestration</v>
      </c>
      <c r="C506" s="277" t="str">
        <f t="shared" si="29"/>
        <v>Industry Sector Fraction of Potential Additional CCS Achieved</v>
      </c>
      <c r="D506" s="6" t="s">
        <v>3126</v>
      </c>
      <c r="E506" s="6" t="s">
        <v>2558</v>
      </c>
      <c r="F506" t="s">
        <v>2607</v>
      </c>
      <c r="G506" s="47" t="s">
        <v>3077</v>
      </c>
      <c r="H506" s="44">
        <v>935</v>
      </c>
      <c r="I506" s="348" t="s">
        <v>44</v>
      </c>
      <c r="J506" s="278" t="str">
        <f>IF(ISBLANK(INDEX('Policy Characteristics'!D:D,MATCH($C506,'Policy Characteristics'!$C:$C,0))),"",INDEX('Policy Characteristics'!D:D,MATCH($C506,'Policy Characteristics'!$C:$C,0)))</f>
        <v>Industry CCS</v>
      </c>
      <c r="K506" s="277" t="str">
        <f>IF(ISBLANK(INDEX('Policy Characteristics'!E:E,MATCH($C506,'Policy Characteristics'!$C:$C,0))),"",INDEX('Policy Characteristics'!E:E,MATCH($C506,'Policy Characteristics'!$C:$C,0)))</f>
        <v>indst CCS</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CO2 captured</v>
      </c>
      <c r="P506" s="277"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7" t="str">
        <f>IF(ISBLANK(INDEX('Policy Characteristics'!K:K,MATCH($C506,'Policy Characteristics'!$C:$C,0))),"",INDEX('Policy Characteristics'!K:K,MATCH($C506,'Policy Characteristics'!$C:$C,0)))</f>
        <v>ccs.html#ccs</v>
      </c>
      <c r="R506" s="277" t="str">
        <f>IF(ISBLANK(INDEX('Policy Characteristics'!L:L,MATCH($C506,'Policy Characteristics'!$C:$C,0))),"",INDEX('Policy Characteristics'!L:L,MATCH($C506,'Policy Characteristics'!$C:$C,0)))</f>
        <v>carbon-capture-and-sequestration.html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Carbon Capture and Sequestration</v>
      </c>
      <c r="C507" s="277" t="str">
        <f t="shared" si="29"/>
        <v>Industry Sector Fraction of Potential Additional CCS Achieved</v>
      </c>
      <c r="D507" s="6" t="s">
        <v>3127</v>
      </c>
      <c r="E507" s="6" t="s">
        <v>3075</v>
      </c>
      <c r="F507" t="s">
        <v>3089</v>
      </c>
      <c r="G507" s="47" t="s">
        <v>3076</v>
      </c>
      <c r="H507" s="44">
        <v>936</v>
      </c>
      <c r="I507" s="348" t="s">
        <v>44</v>
      </c>
      <c r="J507" s="278" t="str">
        <f>IF(ISBLANK(INDEX('Policy Characteristics'!D:D,MATCH($C507,'Policy Characteristics'!$C:$C,0))),"",INDEX('Policy Characteristics'!D:D,MATCH($C507,'Policy Characteristics'!$C:$C,0)))</f>
        <v>Industry CCS</v>
      </c>
      <c r="K507" s="277" t="str">
        <f>IF(ISBLANK(INDEX('Policy Characteristics'!E:E,MATCH($C507,'Policy Characteristics'!$C:$C,0))),"",INDEX('Policy Characteristics'!E:E,MATCH($C507,'Policy Characteristics'!$C:$C,0)))</f>
        <v>indst CCS</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CO2 captured</v>
      </c>
      <c r="P507" s="277"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7" t="str">
        <f>IF(ISBLANK(INDEX('Policy Characteristics'!K:K,MATCH($C507,'Policy Characteristics'!$C:$C,0))),"",INDEX('Policy Characteristics'!K:K,MATCH($C507,'Policy Characteristics'!$C:$C,0)))</f>
        <v>ccs.html#ccs</v>
      </c>
      <c r="R507" s="277" t="str">
        <f>IF(ISBLANK(INDEX('Policy Characteristics'!L:L,MATCH($C507,'Policy Characteristics'!$C:$C,0))),"",INDEX('Policy Characteristics'!L:L,MATCH($C507,'Policy Characteristics'!$C:$C,0)))</f>
        <v>carbon-capture-and-sequestration.html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Carbon Capture and Sequestration</v>
      </c>
      <c r="C508" s="277" t="str">
        <f t="shared" si="29"/>
        <v>Industry Sector Fraction of Potential Additional CCS Achieved</v>
      </c>
      <c r="D508" s="6" t="s">
        <v>3127</v>
      </c>
      <c r="E508" s="6" t="s">
        <v>2558</v>
      </c>
      <c r="F508" t="s">
        <v>3089</v>
      </c>
      <c r="G508" s="47" t="s">
        <v>3077</v>
      </c>
      <c r="H508" s="44">
        <v>937</v>
      </c>
      <c r="I508" s="349" t="s">
        <v>45</v>
      </c>
      <c r="J508" s="278" t="str">
        <f>IF(ISBLANK(INDEX('Policy Characteristics'!D:D,MATCH($C508,'Policy Characteristics'!$C:$C,0))),"",INDEX('Policy Characteristics'!D:D,MATCH($C508,'Policy Characteristics'!$C:$C,0)))</f>
        <v>Industry CCS</v>
      </c>
      <c r="K508" s="277" t="str">
        <f>IF(ISBLANK(INDEX('Policy Characteristics'!E:E,MATCH($C508,'Policy Characteristics'!$C:$C,0))),"",INDEX('Policy Characteristics'!E:E,MATCH($C508,'Policy Characteristics'!$C:$C,0)))</f>
        <v>indst CCS</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CO2 captured</v>
      </c>
      <c r="P508" s="277"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7" t="str">
        <f>IF(ISBLANK(INDEX('Policy Characteristics'!K:K,MATCH($C508,'Policy Characteristics'!$C:$C,0))),"",INDEX('Policy Characteristics'!K:K,MATCH($C508,'Policy Characteristics'!$C:$C,0)))</f>
        <v>ccs.html#ccs</v>
      </c>
      <c r="R508" s="277" t="str">
        <f>IF(ISBLANK(INDEX('Policy Characteristics'!L:L,MATCH($C508,'Policy Characteristics'!$C:$C,0))),"",INDEX('Policy Characteristics'!L:L,MATCH($C508,'Policy Characteristics'!$C:$C,0)))</f>
        <v>carbon-capture-and-sequestration.html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Carbon Capture and Sequestration</v>
      </c>
      <c r="C509" s="277" t="str">
        <f t="shared" si="29"/>
        <v>Industry Sector Fraction of Potential Additional CCS Achieved</v>
      </c>
      <c r="D509" s="6" t="s">
        <v>3128</v>
      </c>
      <c r="E509" s="6" t="s">
        <v>3075</v>
      </c>
      <c r="F509" t="s">
        <v>3090</v>
      </c>
      <c r="G509" s="47" t="s">
        <v>3076</v>
      </c>
      <c r="H509" s="44">
        <v>938</v>
      </c>
      <c r="I509" s="348" t="s">
        <v>44</v>
      </c>
      <c r="J509" s="278" t="str">
        <f>IF(ISBLANK(INDEX('Policy Characteristics'!D:D,MATCH($C509,'Policy Characteristics'!$C:$C,0))),"",INDEX('Policy Characteristics'!D:D,MATCH($C509,'Policy Characteristics'!$C:$C,0)))</f>
        <v>Industry CCS</v>
      </c>
      <c r="K509" s="277" t="str">
        <f>IF(ISBLANK(INDEX('Policy Characteristics'!E:E,MATCH($C509,'Policy Characteristics'!$C:$C,0))),"",INDEX('Policy Characteristics'!E:E,MATCH($C509,'Policy Characteristics'!$C:$C,0)))</f>
        <v>indst CCS</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CO2 captured</v>
      </c>
      <c r="P509" s="277"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7" t="str">
        <f>IF(ISBLANK(INDEX('Policy Characteristics'!K:K,MATCH($C509,'Policy Characteristics'!$C:$C,0))),"",INDEX('Policy Characteristics'!K:K,MATCH($C509,'Policy Characteristics'!$C:$C,0)))</f>
        <v>ccs.html#ccs</v>
      </c>
      <c r="R509" s="277" t="str">
        <f>IF(ISBLANK(INDEX('Policy Characteristics'!L:L,MATCH($C509,'Policy Characteristics'!$C:$C,0))),"",INDEX('Policy Characteristics'!L:L,MATCH($C509,'Policy Characteristics'!$C:$C,0)))</f>
        <v>carbon-capture-and-sequestration.html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Carbon Capture and Sequestration</v>
      </c>
      <c r="C510" s="277" t="str">
        <f t="shared" si="29"/>
        <v>Industry Sector Fraction of Potential Additional CCS Achieved</v>
      </c>
      <c r="D510" s="6" t="s">
        <v>3128</v>
      </c>
      <c r="E510" s="6" t="s">
        <v>2558</v>
      </c>
      <c r="F510" t="s">
        <v>3090</v>
      </c>
      <c r="G510" s="47" t="s">
        <v>3077</v>
      </c>
      <c r="H510" s="44">
        <v>939</v>
      </c>
      <c r="I510" s="349" t="s">
        <v>45</v>
      </c>
      <c r="J510" s="278" t="str">
        <f>IF(ISBLANK(INDEX('Policy Characteristics'!D:D,MATCH($C510,'Policy Characteristics'!$C:$C,0))),"",INDEX('Policy Characteristics'!D:D,MATCH($C510,'Policy Characteristics'!$C:$C,0)))</f>
        <v>Industry CCS</v>
      </c>
      <c r="K510" s="277" t="str">
        <f>IF(ISBLANK(INDEX('Policy Characteristics'!E:E,MATCH($C510,'Policy Characteristics'!$C:$C,0))),"",INDEX('Policy Characteristics'!E:E,MATCH($C510,'Policy Characteristics'!$C:$C,0)))</f>
        <v>indst CCS</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CO2 captured</v>
      </c>
      <c r="P510" s="277"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7" t="str">
        <f>IF(ISBLANK(INDEX('Policy Characteristics'!K:K,MATCH($C510,'Policy Characteristics'!$C:$C,0))),"",INDEX('Policy Characteristics'!K:K,MATCH($C510,'Policy Characteristics'!$C:$C,0)))</f>
        <v>ccs.html#ccs</v>
      </c>
      <c r="R510" s="277" t="str">
        <f>IF(ISBLANK(INDEX('Policy Characteristics'!L:L,MATCH($C510,'Policy Characteristics'!$C:$C,0))),"",INDEX('Policy Characteristics'!L:L,MATCH($C510,'Policy Characteristics'!$C:$C,0)))</f>
        <v>carbon-capture-and-sequestration.html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Carbon Capture and Sequestration</v>
      </c>
      <c r="C511" s="277" t="str">
        <f t="shared" si="29"/>
        <v>Industry Sector Fraction of Potential Additional CCS Achieved</v>
      </c>
      <c r="D511" s="6" t="s">
        <v>3129</v>
      </c>
      <c r="E511" s="6" t="s">
        <v>3075</v>
      </c>
      <c r="F511" t="s">
        <v>3091</v>
      </c>
      <c r="G511" s="47" t="s">
        <v>3076</v>
      </c>
      <c r="H511" s="44">
        <v>940</v>
      </c>
      <c r="I511" s="348" t="s">
        <v>44</v>
      </c>
      <c r="J511" s="278" t="str">
        <f>IF(ISBLANK(INDEX('Policy Characteristics'!D:D,MATCH($C511,'Policy Characteristics'!$C:$C,0))),"",INDEX('Policy Characteristics'!D:D,MATCH($C511,'Policy Characteristics'!$C:$C,0)))</f>
        <v>Industry CCS</v>
      </c>
      <c r="K511" s="277" t="str">
        <f>IF(ISBLANK(INDEX('Policy Characteristics'!E:E,MATCH($C511,'Policy Characteristics'!$C:$C,0))),"",INDEX('Policy Characteristics'!E:E,MATCH($C511,'Policy Characteristics'!$C:$C,0)))</f>
        <v>indst CCS</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CO2 captured</v>
      </c>
      <c r="P511" s="277"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7" t="str">
        <f>IF(ISBLANK(INDEX('Policy Characteristics'!K:K,MATCH($C511,'Policy Characteristics'!$C:$C,0))),"",INDEX('Policy Characteristics'!K:K,MATCH($C511,'Policy Characteristics'!$C:$C,0)))</f>
        <v>ccs.html#ccs</v>
      </c>
      <c r="R511" s="277" t="str">
        <f>IF(ISBLANK(INDEX('Policy Characteristics'!L:L,MATCH($C511,'Policy Characteristics'!$C:$C,0))),"",INDEX('Policy Characteristics'!L:L,MATCH($C511,'Policy Characteristics'!$C:$C,0)))</f>
        <v>carbon-capture-and-sequestration.html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Carbon Capture and Sequestration</v>
      </c>
      <c r="C512" s="277" t="str">
        <f t="shared" si="29"/>
        <v>Industry Sector Fraction of Potential Additional CCS Achieved</v>
      </c>
      <c r="D512" s="6" t="s">
        <v>3129</v>
      </c>
      <c r="E512" s="6" t="s">
        <v>2558</v>
      </c>
      <c r="F512" t="s">
        <v>3091</v>
      </c>
      <c r="G512" s="47" t="s">
        <v>3077</v>
      </c>
      <c r="H512" s="44">
        <v>941</v>
      </c>
      <c r="I512" s="349" t="s">
        <v>45</v>
      </c>
      <c r="J512" s="278" t="str">
        <f>IF(ISBLANK(INDEX('Policy Characteristics'!D:D,MATCH($C512,'Policy Characteristics'!$C:$C,0))),"",INDEX('Policy Characteristics'!D:D,MATCH($C512,'Policy Characteristics'!$C:$C,0)))</f>
        <v>Industry CCS</v>
      </c>
      <c r="K512" s="277" t="str">
        <f>IF(ISBLANK(INDEX('Policy Characteristics'!E:E,MATCH($C512,'Policy Characteristics'!$C:$C,0))),"",INDEX('Policy Characteristics'!E:E,MATCH($C512,'Policy Characteristics'!$C:$C,0)))</f>
        <v>indst CCS</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CO2 captured</v>
      </c>
      <c r="P512" s="277"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7" t="str">
        <f>IF(ISBLANK(INDEX('Policy Characteristics'!K:K,MATCH($C512,'Policy Characteristics'!$C:$C,0))),"",INDEX('Policy Characteristics'!K:K,MATCH($C512,'Policy Characteristics'!$C:$C,0)))</f>
        <v>ccs.html#ccs</v>
      </c>
      <c r="R512" s="277" t="str">
        <f>IF(ISBLANK(INDEX('Policy Characteristics'!L:L,MATCH($C512,'Policy Characteristics'!$C:$C,0))),"",INDEX('Policy Characteristics'!L:L,MATCH($C512,'Policy Characteristics'!$C:$C,0)))</f>
        <v>carbon-capture-and-sequestration.html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Carbon Capture and Sequestration</v>
      </c>
      <c r="C513" s="277" t="str">
        <f t="shared" si="29"/>
        <v>Industry Sector Fraction of Potential Additional CCS Achieved</v>
      </c>
      <c r="D513" s="6" t="s">
        <v>3130</v>
      </c>
      <c r="E513" s="6" t="s">
        <v>3075</v>
      </c>
      <c r="F513" t="s">
        <v>3092</v>
      </c>
      <c r="G513" s="47" t="s">
        <v>3076</v>
      </c>
      <c r="H513" s="44">
        <v>942</v>
      </c>
      <c r="I513" s="348" t="s">
        <v>44</v>
      </c>
      <c r="J513" s="278" t="str">
        <f>IF(ISBLANK(INDEX('Policy Characteristics'!D:D,MATCH($C513,'Policy Characteristics'!$C:$C,0))),"",INDEX('Policy Characteristics'!D:D,MATCH($C513,'Policy Characteristics'!$C:$C,0)))</f>
        <v>Industry CCS</v>
      </c>
      <c r="K513" s="277" t="str">
        <f>IF(ISBLANK(INDEX('Policy Characteristics'!E:E,MATCH($C513,'Policy Characteristics'!$C:$C,0))),"",INDEX('Policy Characteristics'!E:E,MATCH($C513,'Policy Characteristics'!$C:$C,0)))</f>
        <v>indst CCS</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CO2 captured</v>
      </c>
      <c r="P513" s="277"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7" t="str">
        <f>IF(ISBLANK(INDEX('Policy Characteristics'!K:K,MATCH($C513,'Policy Characteristics'!$C:$C,0))),"",INDEX('Policy Characteristics'!K:K,MATCH($C513,'Policy Characteristics'!$C:$C,0)))</f>
        <v>ccs.html#ccs</v>
      </c>
      <c r="R513" s="277" t="str">
        <f>IF(ISBLANK(INDEX('Policy Characteristics'!L:L,MATCH($C513,'Policy Characteristics'!$C:$C,0))),"",INDEX('Policy Characteristics'!L:L,MATCH($C513,'Policy Characteristics'!$C:$C,0)))</f>
        <v>carbon-capture-and-sequestration.html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Carbon Capture and Sequestration</v>
      </c>
      <c r="C514" s="277" t="str">
        <f t="shared" si="29"/>
        <v>Industry Sector Fraction of Potential Additional CCS Achieved</v>
      </c>
      <c r="D514" s="6" t="s">
        <v>3130</v>
      </c>
      <c r="E514" s="6" t="s">
        <v>2558</v>
      </c>
      <c r="F514" t="s">
        <v>3092</v>
      </c>
      <c r="G514" s="47" t="s">
        <v>3077</v>
      </c>
      <c r="H514" s="44">
        <v>943</v>
      </c>
      <c r="I514" s="349" t="s">
        <v>45</v>
      </c>
      <c r="J514" s="278" t="str">
        <f>IF(ISBLANK(INDEX('Policy Characteristics'!D:D,MATCH($C514,'Policy Characteristics'!$C:$C,0))),"",INDEX('Policy Characteristics'!D:D,MATCH($C514,'Policy Characteristics'!$C:$C,0)))</f>
        <v>Industry CCS</v>
      </c>
      <c r="K514" s="277" t="str">
        <f>IF(ISBLANK(INDEX('Policy Characteristics'!E:E,MATCH($C514,'Policy Characteristics'!$C:$C,0))),"",INDEX('Policy Characteristics'!E:E,MATCH($C514,'Policy Characteristics'!$C:$C,0)))</f>
        <v>indst CCS</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CO2 captured</v>
      </c>
      <c r="P514" s="277"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7" t="str">
        <f>IF(ISBLANK(INDEX('Policy Characteristics'!K:K,MATCH($C514,'Policy Characteristics'!$C:$C,0))),"",INDEX('Policy Characteristics'!K:K,MATCH($C514,'Policy Characteristics'!$C:$C,0)))</f>
        <v>ccs.html#ccs</v>
      </c>
      <c r="R514" s="277" t="str">
        <f>IF(ISBLANK(INDEX('Policy Characteristics'!L:L,MATCH($C514,'Policy Characteristics'!$C:$C,0))),"",INDEX('Policy Characteristics'!L:L,MATCH($C514,'Policy Characteristics'!$C:$C,0)))</f>
        <v>carbon-capture-and-sequestration.html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Carbon Capture and Sequestration</v>
      </c>
      <c r="C515" s="277" t="str">
        <f t="shared" si="29"/>
        <v>Industry Sector Fraction of Potential Additional CCS Achieved</v>
      </c>
      <c r="D515" s="6" t="s">
        <v>3131</v>
      </c>
      <c r="E515" s="6" t="s">
        <v>3075</v>
      </c>
      <c r="F515" t="s">
        <v>3093</v>
      </c>
      <c r="G515" s="47" t="s">
        <v>3076</v>
      </c>
      <c r="H515" s="44">
        <v>944</v>
      </c>
      <c r="I515" s="348" t="s">
        <v>44</v>
      </c>
      <c r="J515" s="278" t="str">
        <f>IF(ISBLANK(INDEX('Policy Characteristics'!D:D,MATCH($C515,'Policy Characteristics'!$C:$C,0))),"",INDEX('Policy Characteristics'!D:D,MATCH($C515,'Policy Characteristics'!$C:$C,0)))</f>
        <v>Industry CCS</v>
      </c>
      <c r="K515" s="277" t="str">
        <f>IF(ISBLANK(INDEX('Policy Characteristics'!E:E,MATCH($C515,'Policy Characteristics'!$C:$C,0))),"",INDEX('Policy Characteristics'!E:E,MATCH($C515,'Policy Characteristics'!$C:$C,0)))</f>
        <v>indst CCS</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CO2 captured</v>
      </c>
      <c r="P515" s="277"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7" t="str">
        <f>IF(ISBLANK(INDEX('Policy Characteristics'!K:K,MATCH($C515,'Policy Characteristics'!$C:$C,0))),"",INDEX('Policy Characteristics'!K:K,MATCH($C515,'Policy Characteristics'!$C:$C,0)))</f>
        <v>ccs.html#ccs</v>
      </c>
      <c r="R515" s="277" t="str">
        <f>IF(ISBLANK(INDEX('Policy Characteristics'!L:L,MATCH($C515,'Policy Characteristics'!$C:$C,0))),"",INDEX('Policy Characteristics'!L:L,MATCH($C515,'Policy Characteristics'!$C:$C,0)))</f>
        <v>carbon-capture-and-sequestration.html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Carbon Capture and Sequestration</v>
      </c>
      <c r="C516" s="277" t="str">
        <f t="shared" si="29"/>
        <v>Industry Sector Fraction of Potential Additional CCS Achieved</v>
      </c>
      <c r="D516" s="6" t="s">
        <v>3131</v>
      </c>
      <c r="E516" s="6" t="s">
        <v>2558</v>
      </c>
      <c r="F516" t="s">
        <v>3093</v>
      </c>
      <c r="G516" s="47" t="s">
        <v>3077</v>
      </c>
      <c r="H516" s="44">
        <v>945</v>
      </c>
      <c r="I516" s="349" t="s">
        <v>45</v>
      </c>
      <c r="J516" s="278" t="str">
        <f>IF(ISBLANK(INDEX('Policy Characteristics'!D:D,MATCH($C516,'Policy Characteristics'!$C:$C,0))),"",INDEX('Policy Characteristics'!D:D,MATCH($C516,'Policy Characteristics'!$C:$C,0)))</f>
        <v>Industry CCS</v>
      </c>
      <c r="K516" s="277" t="str">
        <f>IF(ISBLANK(INDEX('Policy Characteristics'!E:E,MATCH($C516,'Policy Characteristics'!$C:$C,0))),"",INDEX('Policy Characteristics'!E:E,MATCH($C516,'Policy Characteristics'!$C:$C,0)))</f>
        <v>indst CCS</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CO2 captured</v>
      </c>
      <c r="P516" s="277"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7" t="str">
        <f>IF(ISBLANK(INDEX('Policy Characteristics'!K:K,MATCH($C516,'Policy Characteristics'!$C:$C,0))),"",INDEX('Policy Characteristics'!K:K,MATCH($C516,'Policy Characteristics'!$C:$C,0)))</f>
        <v>ccs.html#ccs</v>
      </c>
      <c r="R516" s="277" t="str">
        <f>IF(ISBLANK(INDEX('Policy Characteristics'!L:L,MATCH($C516,'Policy Characteristics'!$C:$C,0))),"",INDEX('Policy Characteristics'!L:L,MATCH($C516,'Policy Characteristics'!$C:$C,0)))</f>
        <v>carbon-capture-and-sequestration.html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Carbon Capture and Sequestration</v>
      </c>
      <c r="C517" s="277" t="str">
        <f t="shared" si="29"/>
        <v>Industry Sector Fraction of Potential Additional CCS Achieved</v>
      </c>
      <c r="D517" s="6" t="s">
        <v>3132</v>
      </c>
      <c r="E517" s="6" t="s">
        <v>3075</v>
      </c>
      <c r="F517" t="s">
        <v>3094</v>
      </c>
      <c r="G517" s="47" t="s">
        <v>3076</v>
      </c>
      <c r="H517" s="44">
        <v>946</v>
      </c>
      <c r="I517" s="348" t="s">
        <v>44</v>
      </c>
      <c r="J517" s="278" t="str">
        <f>IF(ISBLANK(INDEX('Policy Characteristics'!D:D,MATCH($C517,'Policy Characteristics'!$C:$C,0))),"",INDEX('Policy Characteristics'!D:D,MATCH($C517,'Policy Characteristics'!$C:$C,0)))</f>
        <v>Industry CCS</v>
      </c>
      <c r="K517" s="277" t="str">
        <f>IF(ISBLANK(INDEX('Policy Characteristics'!E:E,MATCH($C517,'Policy Characteristics'!$C:$C,0))),"",INDEX('Policy Characteristics'!E:E,MATCH($C517,'Policy Characteristics'!$C:$C,0)))</f>
        <v>indst CCS</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CO2 captured</v>
      </c>
      <c r="P517" s="277"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7" t="str">
        <f>IF(ISBLANK(INDEX('Policy Characteristics'!K:K,MATCH($C517,'Policy Characteristics'!$C:$C,0))),"",INDEX('Policy Characteristics'!K:K,MATCH($C517,'Policy Characteristics'!$C:$C,0)))</f>
        <v>ccs.html#ccs</v>
      </c>
      <c r="R517" s="277" t="str">
        <f>IF(ISBLANK(INDEX('Policy Characteristics'!L:L,MATCH($C517,'Policy Characteristics'!$C:$C,0))),"",INDEX('Policy Characteristics'!L:L,MATCH($C517,'Policy Characteristics'!$C:$C,0)))</f>
        <v>carbon-capture-and-sequestration.html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Carbon Capture and Sequestration</v>
      </c>
      <c r="C518" s="277" t="str">
        <f t="shared" si="29"/>
        <v>Industry Sector Fraction of Potential Additional CCS Achieved</v>
      </c>
      <c r="D518" s="6" t="s">
        <v>3132</v>
      </c>
      <c r="E518" s="6" t="s">
        <v>2558</v>
      </c>
      <c r="F518" t="s">
        <v>3094</v>
      </c>
      <c r="G518" s="47" t="s">
        <v>3077</v>
      </c>
      <c r="H518" s="44">
        <v>947</v>
      </c>
      <c r="I518" s="349" t="s">
        <v>45</v>
      </c>
      <c r="J518" s="278" t="str">
        <f>IF(ISBLANK(INDEX('Policy Characteristics'!D:D,MATCH($C518,'Policy Characteristics'!$C:$C,0))),"",INDEX('Policy Characteristics'!D:D,MATCH($C518,'Policy Characteristics'!$C:$C,0)))</f>
        <v>Industry CCS</v>
      </c>
      <c r="K518" s="277" t="str">
        <f>IF(ISBLANK(INDEX('Policy Characteristics'!E:E,MATCH($C518,'Policy Characteristics'!$C:$C,0))),"",INDEX('Policy Characteristics'!E:E,MATCH($C518,'Policy Characteristics'!$C:$C,0)))</f>
        <v>indst CCS</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CO2 captured</v>
      </c>
      <c r="P518" s="277"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7" t="str">
        <f>IF(ISBLANK(INDEX('Policy Characteristics'!K:K,MATCH($C518,'Policy Characteristics'!$C:$C,0))),"",INDEX('Policy Characteristics'!K:K,MATCH($C518,'Policy Characteristics'!$C:$C,0)))</f>
        <v>ccs.html#ccs</v>
      </c>
      <c r="R518" s="277" t="str">
        <f>IF(ISBLANK(INDEX('Policy Characteristics'!L:L,MATCH($C518,'Policy Characteristics'!$C:$C,0))),"",INDEX('Policy Characteristics'!L:L,MATCH($C518,'Policy Characteristics'!$C:$C,0)))</f>
        <v>carbon-capture-and-sequestration.html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Carbon Capture and Sequestration</v>
      </c>
      <c r="C519" s="277" t="str">
        <f t="shared" si="29"/>
        <v>Industry Sector Fraction of Potential Additional CCS Achieved</v>
      </c>
      <c r="D519" s="6" t="s">
        <v>3133</v>
      </c>
      <c r="E519" s="6" t="s">
        <v>3075</v>
      </c>
      <c r="F519" t="s">
        <v>3095</v>
      </c>
      <c r="G519" s="47" t="s">
        <v>3076</v>
      </c>
      <c r="H519" s="44">
        <v>948</v>
      </c>
      <c r="I519" s="348" t="s">
        <v>44</v>
      </c>
      <c r="J519" s="278" t="str">
        <f>IF(ISBLANK(INDEX('Policy Characteristics'!D:D,MATCH($C519,'Policy Characteristics'!$C:$C,0))),"",INDEX('Policy Characteristics'!D:D,MATCH($C519,'Policy Characteristics'!$C:$C,0)))</f>
        <v>Industry CCS</v>
      </c>
      <c r="K519" s="277" t="str">
        <f>IF(ISBLANK(INDEX('Policy Characteristics'!E:E,MATCH($C519,'Policy Characteristics'!$C:$C,0))),"",INDEX('Policy Characteristics'!E:E,MATCH($C519,'Policy Characteristics'!$C:$C,0)))</f>
        <v>indst CCS</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CO2 captured</v>
      </c>
      <c r="P519" s="277"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7" t="str">
        <f>IF(ISBLANK(INDEX('Policy Characteristics'!K:K,MATCH($C519,'Policy Characteristics'!$C:$C,0))),"",INDEX('Policy Characteristics'!K:K,MATCH($C519,'Policy Characteristics'!$C:$C,0)))</f>
        <v>ccs.html#ccs</v>
      </c>
      <c r="R519" s="277" t="str">
        <f>IF(ISBLANK(INDEX('Policy Characteristics'!L:L,MATCH($C519,'Policy Characteristics'!$C:$C,0))),"",INDEX('Policy Characteristics'!L:L,MATCH($C519,'Policy Characteristics'!$C:$C,0)))</f>
        <v>carbon-capture-and-sequestration.html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Carbon Capture and Sequestration</v>
      </c>
      <c r="C520" s="277" t="str">
        <f t="shared" si="29"/>
        <v>Industry Sector Fraction of Potential Additional CCS Achieved</v>
      </c>
      <c r="D520" s="6" t="s">
        <v>3133</v>
      </c>
      <c r="E520" s="6" t="s">
        <v>2558</v>
      </c>
      <c r="F520" t="s">
        <v>3095</v>
      </c>
      <c r="G520" s="47" t="s">
        <v>3077</v>
      </c>
      <c r="H520" s="44">
        <v>949</v>
      </c>
      <c r="I520" s="349" t="s">
        <v>45</v>
      </c>
      <c r="J520" s="278" t="str">
        <f>IF(ISBLANK(INDEX('Policy Characteristics'!D:D,MATCH($C520,'Policy Characteristics'!$C:$C,0))),"",INDEX('Policy Characteristics'!D:D,MATCH($C520,'Policy Characteristics'!$C:$C,0)))</f>
        <v>Industry CCS</v>
      </c>
      <c r="K520" s="277" t="str">
        <f>IF(ISBLANK(INDEX('Policy Characteristics'!E:E,MATCH($C520,'Policy Characteristics'!$C:$C,0))),"",INDEX('Policy Characteristics'!E:E,MATCH($C520,'Policy Characteristics'!$C:$C,0)))</f>
        <v>indst CCS</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CO2 captured</v>
      </c>
      <c r="P520" s="277"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7" t="str">
        <f>IF(ISBLANK(INDEX('Policy Characteristics'!K:K,MATCH($C520,'Policy Characteristics'!$C:$C,0))),"",INDEX('Policy Characteristics'!K:K,MATCH($C520,'Policy Characteristics'!$C:$C,0)))</f>
        <v>ccs.html#ccs</v>
      </c>
      <c r="R520" s="277" t="str">
        <f>IF(ISBLANK(INDEX('Policy Characteristics'!L:L,MATCH($C520,'Policy Characteristics'!$C:$C,0))),"",INDEX('Policy Characteristics'!L:L,MATCH($C520,'Policy Characteristics'!$C:$C,0)))</f>
        <v>carbon-capture-and-sequestration.html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Carbon Capture and Sequestration</v>
      </c>
      <c r="C521" s="277" t="str">
        <f t="shared" si="29"/>
        <v>Industry Sector Fraction of Potential Additional CCS Achieved</v>
      </c>
      <c r="D521" s="6" t="s">
        <v>3134</v>
      </c>
      <c r="E521" s="6" t="s">
        <v>3075</v>
      </c>
      <c r="F521" t="s">
        <v>3096</v>
      </c>
      <c r="G521" s="47" t="s">
        <v>3076</v>
      </c>
      <c r="H521" s="44">
        <v>950</v>
      </c>
      <c r="I521" s="348" t="s">
        <v>44</v>
      </c>
      <c r="J521" s="278" t="str">
        <f>IF(ISBLANK(INDEX('Policy Characteristics'!D:D,MATCH($C521,'Policy Characteristics'!$C:$C,0))),"",INDEX('Policy Characteristics'!D:D,MATCH($C521,'Policy Characteristics'!$C:$C,0)))</f>
        <v>Industry CCS</v>
      </c>
      <c r="K521" s="277" t="str">
        <f>IF(ISBLANK(INDEX('Policy Characteristics'!E:E,MATCH($C521,'Policy Characteristics'!$C:$C,0))),"",INDEX('Policy Characteristics'!E:E,MATCH($C521,'Policy Characteristics'!$C:$C,0)))</f>
        <v>indst CCS</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CO2 captured</v>
      </c>
      <c r="P521" s="277"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7" t="str">
        <f>IF(ISBLANK(INDEX('Policy Characteristics'!K:K,MATCH($C521,'Policy Characteristics'!$C:$C,0))),"",INDEX('Policy Characteristics'!K:K,MATCH($C521,'Policy Characteristics'!$C:$C,0)))</f>
        <v>ccs.html#ccs</v>
      </c>
      <c r="R521" s="277" t="str">
        <f>IF(ISBLANK(INDEX('Policy Characteristics'!L:L,MATCH($C521,'Policy Characteristics'!$C:$C,0))),"",INDEX('Policy Characteristics'!L:L,MATCH($C521,'Policy Characteristics'!$C:$C,0)))</f>
        <v>carbon-capture-and-sequestration.html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Carbon Capture and Sequestration</v>
      </c>
      <c r="C522" s="277" t="str">
        <f t="shared" si="29"/>
        <v>Industry Sector Fraction of Potential Additional CCS Achieved</v>
      </c>
      <c r="D522" s="6" t="s">
        <v>3134</v>
      </c>
      <c r="E522" s="6" t="s">
        <v>2558</v>
      </c>
      <c r="F522" t="s">
        <v>3096</v>
      </c>
      <c r="G522" s="47" t="s">
        <v>3077</v>
      </c>
      <c r="H522" s="44">
        <v>951</v>
      </c>
      <c r="I522" s="349" t="s">
        <v>45</v>
      </c>
      <c r="J522" s="278" t="str">
        <f>IF(ISBLANK(INDEX('Policy Characteristics'!D:D,MATCH($C522,'Policy Characteristics'!$C:$C,0))),"",INDEX('Policy Characteristics'!D:D,MATCH($C522,'Policy Characteristics'!$C:$C,0)))</f>
        <v>Industry CCS</v>
      </c>
      <c r="K522" s="277" t="str">
        <f>IF(ISBLANK(INDEX('Policy Characteristics'!E:E,MATCH($C522,'Policy Characteristics'!$C:$C,0))),"",INDEX('Policy Characteristics'!E:E,MATCH($C522,'Policy Characteristics'!$C:$C,0)))</f>
        <v>indst CCS</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CO2 captured</v>
      </c>
      <c r="P522" s="277"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7" t="str">
        <f>IF(ISBLANK(INDEX('Policy Characteristics'!K:K,MATCH($C522,'Policy Characteristics'!$C:$C,0))),"",INDEX('Policy Characteristics'!K:K,MATCH($C522,'Policy Characteristics'!$C:$C,0)))</f>
        <v>ccs.html#ccs</v>
      </c>
      <c r="R522" s="277" t="str">
        <f>IF(ISBLANK(INDEX('Policy Characteristics'!L:L,MATCH($C522,'Policy Characteristics'!$C:$C,0))),"",INDEX('Policy Characteristics'!L:L,MATCH($C522,'Policy Characteristics'!$C:$C,0)))</f>
        <v>carbon-capture-and-sequestration.html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Carbon Capture and Sequestration</v>
      </c>
      <c r="C523" s="277" t="str">
        <f t="shared" si="29"/>
        <v>Industry Sector Fraction of Potential Additional CCS Achieved</v>
      </c>
      <c r="D523" s="6" t="s">
        <v>3135</v>
      </c>
      <c r="E523" s="6" t="s">
        <v>3075</v>
      </c>
      <c r="F523" t="s">
        <v>3097</v>
      </c>
      <c r="G523" s="47" t="s">
        <v>3076</v>
      </c>
      <c r="H523" s="44">
        <v>952</v>
      </c>
      <c r="I523" s="348" t="s">
        <v>44</v>
      </c>
      <c r="J523" s="278" t="str">
        <f>IF(ISBLANK(INDEX('Policy Characteristics'!D:D,MATCH($C523,'Policy Characteristics'!$C:$C,0))),"",INDEX('Policy Characteristics'!D:D,MATCH($C523,'Policy Characteristics'!$C:$C,0)))</f>
        <v>Industry CCS</v>
      </c>
      <c r="K523" s="277" t="str">
        <f>IF(ISBLANK(INDEX('Policy Characteristics'!E:E,MATCH($C523,'Policy Characteristics'!$C:$C,0))),"",INDEX('Policy Characteristics'!E:E,MATCH($C523,'Policy Characteristics'!$C:$C,0)))</f>
        <v>indst CCS</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CO2 captured</v>
      </c>
      <c r="P523" s="277"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7" t="str">
        <f>IF(ISBLANK(INDEX('Policy Characteristics'!K:K,MATCH($C523,'Policy Characteristics'!$C:$C,0))),"",INDEX('Policy Characteristics'!K:K,MATCH($C523,'Policy Characteristics'!$C:$C,0)))</f>
        <v>ccs.html#ccs</v>
      </c>
      <c r="R523" s="277" t="str">
        <f>IF(ISBLANK(INDEX('Policy Characteristics'!L:L,MATCH($C523,'Policy Characteristics'!$C:$C,0))),"",INDEX('Policy Characteristics'!L:L,MATCH($C523,'Policy Characteristics'!$C:$C,0)))</f>
        <v>carbon-capture-and-sequestration.html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Carbon Capture and Sequestration</v>
      </c>
      <c r="C524" s="277" t="str">
        <f t="shared" si="29"/>
        <v>Industry Sector Fraction of Potential Additional CCS Achieved</v>
      </c>
      <c r="D524" s="6" t="s">
        <v>3135</v>
      </c>
      <c r="E524" s="6" t="s">
        <v>2558</v>
      </c>
      <c r="F524" t="s">
        <v>3097</v>
      </c>
      <c r="G524" s="47" t="s">
        <v>3077</v>
      </c>
      <c r="H524" s="44">
        <v>953</v>
      </c>
      <c r="I524" s="349" t="s">
        <v>44</v>
      </c>
      <c r="J524" s="278" t="str">
        <f>IF(ISBLANK(INDEX('Policy Characteristics'!D:D,MATCH($C524,'Policy Characteristics'!$C:$C,0))),"",INDEX('Policy Characteristics'!D:D,MATCH($C524,'Policy Characteristics'!$C:$C,0)))</f>
        <v>Industry CCS</v>
      </c>
      <c r="K524" s="277" t="str">
        <f>IF(ISBLANK(INDEX('Policy Characteristics'!E:E,MATCH($C524,'Policy Characteristics'!$C:$C,0))),"",INDEX('Policy Characteristics'!E:E,MATCH($C524,'Policy Characteristics'!$C:$C,0)))</f>
        <v>indst CCS</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CO2 captured</v>
      </c>
      <c r="P524" s="277"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7" t="str">
        <f>IF(ISBLANK(INDEX('Policy Characteristics'!K:K,MATCH($C524,'Policy Characteristics'!$C:$C,0))),"",INDEX('Policy Characteristics'!K:K,MATCH($C524,'Policy Characteristics'!$C:$C,0)))</f>
        <v>ccs.html#ccs</v>
      </c>
      <c r="R524" s="277" t="str">
        <f>IF(ISBLANK(INDEX('Policy Characteristics'!L:L,MATCH($C524,'Policy Characteristics'!$C:$C,0))),"",INDEX('Policy Characteristics'!L:L,MATCH($C524,'Policy Characteristics'!$C:$C,0)))</f>
        <v>carbon-capture-and-sequestration.html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Carbon Capture and Sequestration</v>
      </c>
      <c r="C525" s="277" t="str">
        <f t="shared" si="29"/>
        <v>Industry Sector Fraction of Potential Additional CCS Achieved</v>
      </c>
      <c r="D525" s="6" t="s">
        <v>3136</v>
      </c>
      <c r="E525" s="6" t="s">
        <v>3075</v>
      </c>
      <c r="F525" t="s">
        <v>3139</v>
      </c>
      <c r="G525" s="47" t="s">
        <v>3076</v>
      </c>
      <c r="H525" s="44">
        <v>954</v>
      </c>
      <c r="I525" s="349" t="s">
        <v>45</v>
      </c>
      <c r="J525" s="278" t="str">
        <f>IF(ISBLANK(INDEX('Policy Characteristics'!D:D,MATCH($C525,'Policy Characteristics'!$C:$C,0))),"",INDEX('Policy Characteristics'!D:D,MATCH($C525,'Policy Characteristics'!$C:$C,0)))</f>
        <v>Industry CCS</v>
      </c>
      <c r="K525" s="277" t="str">
        <f>IF(ISBLANK(INDEX('Policy Characteristics'!E:E,MATCH($C525,'Policy Characteristics'!$C:$C,0))),"",INDEX('Policy Characteristics'!E:E,MATCH($C525,'Policy Characteristics'!$C:$C,0)))</f>
        <v>indst CCS</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CO2 captured</v>
      </c>
      <c r="P525" s="277"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7" t="str">
        <f>IF(ISBLANK(INDEX('Policy Characteristics'!K:K,MATCH($C525,'Policy Characteristics'!$C:$C,0))),"",INDEX('Policy Characteristics'!K:K,MATCH($C525,'Policy Characteristics'!$C:$C,0)))</f>
        <v>ccs.html#ccs</v>
      </c>
      <c r="R525" s="277" t="str">
        <f>IF(ISBLANK(INDEX('Policy Characteristics'!L:L,MATCH($C525,'Policy Characteristics'!$C:$C,0))),"",INDEX('Policy Characteristics'!L:L,MATCH($C525,'Policy Characteristics'!$C:$C,0)))</f>
        <v>carbon-capture-and-sequestration.html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Carbon Capture and Sequestration</v>
      </c>
      <c r="C526" s="277" t="str">
        <f t="shared" si="29"/>
        <v>Industry Sector Fraction of Potential Additional CCS Achieved</v>
      </c>
      <c r="D526" s="6" t="s">
        <v>3136</v>
      </c>
      <c r="E526" s="6" t="s">
        <v>2558</v>
      </c>
      <c r="F526" t="s">
        <v>3139</v>
      </c>
      <c r="G526" s="47" t="s">
        <v>3077</v>
      </c>
      <c r="H526" s="44">
        <v>955</v>
      </c>
      <c r="I526" s="349" t="s">
        <v>45</v>
      </c>
      <c r="J526" s="278" t="str">
        <f>IF(ISBLANK(INDEX('Policy Characteristics'!D:D,MATCH($C526,'Policy Characteristics'!$C:$C,0))),"",INDEX('Policy Characteristics'!D:D,MATCH($C526,'Policy Characteristics'!$C:$C,0)))</f>
        <v>Industry CCS</v>
      </c>
      <c r="K526" s="277" t="str">
        <f>IF(ISBLANK(INDEX('Policy Characteristics'!E:E,MATCH($C526,'Policy Characteristics'!$C:$C,0))),"",INDEX('Policy Characteristics'!E:E,MATCH($C526,'Policy Characteristics'!$C:$C,0)))</f>
        <v>indst CCS</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CO2 captured</v>
      </c>
      <c r="P526" s="277"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7" t="str">
        <f>IF(ISBLANK(INDEX('Policy Characteristics'!K:K,MATCH($C526,'Policy Characteristics'!$C:$C,0))),"",INDEX('Policy Characteristics'!K:K,MATCH($C526,'Policy Characteristics'!$C:$C,0)))</f>
        <v>ccs.html#ccs</v>
      </c>
      <c r="R526" s="277" t="str">
        <f>IF(ISBLANK(INDEX('Policy Characteristics'!L:L,MATCH($C526,'Policy Characteristics'!$C:$C,0))),"",INDEX('Policy Characteristics'!L:L,MATCH($C526,'Policy Characteristics'!$C:$C,0)))</f>
        <v>carbon-capture-and-sequestration.html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Carbon Capture and Sequestration</v>
      </c>
      <c r="C527" s="277" t="str">
        <f t="shared" si="29"/>
        <v>Industry Sector Fraction of Potential Additional CCS Achieved</v>
      </c>
      <c r="D527" s="6" t="s">
        <v>3137</v>
      </c>
      <c r="E527" s="6" t="s">
        <v>3075</v>
      </c>
      <c r="F527" t="s">
        <v>3098</v>
      </c>
      <c r="G527" s="47" t="s">
        <v>3076</v>
      </c>
      <c r="H527" s="44">
        <v>956</v>
      </c>
      <c r="I527" s="349" t="s">
        <v>45</v>
      </c>
      <c r="J527" s="278" t="str">
        <f>IF(ISBLANK(INDEX('Policy Characteristics'!D:D,MATCH($C527,'Policy Characteristics'!$C:$C,0))),"",INDEX('Policy Characteristics'!D:D,MATCH($C527,'Policy Characteristics'!$C:$C,0)))</f>
        <v>Industry CCS</v>
      </c>
      <c r="K527" s="277" t="str">
        <f>IF(ISBLANK(INDEX('Policy Characteristics'!E:E,MATCH($C527,'Policy Characteristics'!$C:$C,0))),"",INDEX('Policy Characteristics'!E:E,MATCH($C527,'Policy Characteristics'!$C:$C,0)))</f>
        <v>indst CCS</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CO2 captured</v>
      </c>
      <c r="P527" s="277"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7" t="str">
        <f>IF(ISBLANK(INDEX('Policy Characteristics'!K:K,MATCH($C527,'Policy Characteristics'!$C:$C,0))),"",INDEX('Policy Characteristics'!K:K,MATCH($C527,'Policy Characteristics'!$C:$C,0)))</f>
        <v>ccs.html#ccs</v>
      </c>
      <c r="R527" s="277" t="str">
        <f>IF(ISBLANK(INDEX('Policy Characteristics'!L:L,MATCH($C527,'Policy Characteristics'!$C:$C,0))),"",INDEX('Policy Characteristics'!L:L,MATCH($C527,'Policy Characteristics'!$C:$C,0)))</f>
        <v>carbon-capture-and-sequestration.html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Carbon Capture and Sequestration</v>
      </c>
      <c r="C528" s="277" t="str">
        <f t="shared" si="29"/>
        <v>Industry Sector Fraction of Potential Additional CCS Achieved</v>
      </c>
      <c r="D528" s="6" t="s">
        <v>3137</v>
      </c>
      <c r="E528" s="6" t="s">
        <v>2558</v>
      </c>
      <c r="F528" t="s">
        <v>3098</v>
      </c>
      <c r="G528" s="47" t="s">
        <v>3077</v>
      </c>
      <c r="H528" s="44">
        <v>957</v>
      </c>
      <c r="I528" s="349" t="s">
        <v>45</v>
      </c>
      <c r="J528" s="278" t="str">
        <f>IF(ISBLANK(INDEX('Policy Characteristics'!D:D,MATCH($C528,'Policy Characteristics'!$C:$C,0))),"",INDEX('Policy Characteristics'!D:D,MATCH($C528,'Policy Characteristics'!$C:$C,0)))</f>
        <v>Industry CCS</v>
      </c>
      <c r="K528" s="277" t="str">
        <f>IF(ISBLANK(INDEX('Policy Characteristics'!E:E,MATCH($C528,'Policy Characteristics'!$C:$C,0))),"",INDEX('Policy Characteristics'!E:E,MATCH($C528,'Policy Characteristics'!$C:$C,0)))</f>
        <v>indst CCS</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CO2 captured</v>
      </c>
      <c r="P528" s="277"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7" t="str">
        <f>IF(ISBLANK(INDEX('Policy Characteristics'!K:K,MATCH($C528,'Policy Characteristics'!$C:$C,0))),"",INDEX('Policy Characteristics'!K:K,MATCH($C528,'Policy Characteristics'!$C:$C,0)))</f>
        <v>ccs.html#ccs</v>
      </c>
      <c r="R528" s="277" t="str">
        <f>IF(ISBLANK(INDEX('Policy Characteristics'!L:L,MATCH($C528,'Policy Characteristics'!$C:$C,0))),"",INDEX('Policy Characteristics'!L:L,MATCH($C528,'Policy Characteristics'!$C:$C,0)))</f>
        <v>carbon-capture-and-sequestration.html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Cement Clinker Substitution</v>
      </c>
      <c r="C529" t="s">
        <v>2801</v>
      </c>
      <c r="D529" s="47"/>
      <c r="E529" s="47"/>
      <c r="F529" s="47"/>
      <c r="G529" s="47"/>
      <c r="H529" s="44">
        <v>43</v>
      </c>
      <c r="I529" s="348" t="s">
        <v>44</v>
      </c>
      <c r="J529" s="278" t="str">
        <f>IF(ISBLANK(INDEX('Policy Characteristics'!D:D,MATCH($C529,'Policy Characteristics'!$C:$C,0))),"",INDEX('Policy Characteristics'!D:D,MATCH($C529,'Policy Characteristics'!$C:$C,0)))</f>
        <v>Cement Clinker Substitution</v>
      </c>
      <c r="K529" s="277" t="str">
        <f>IF(ISBLANK(INDEX('Policy Characteristics'!E:E,MATCH($C529,'Policy Characteristics'!$C:$C,0))),"",INDEX('Policy Characteristics'!E:E,MATCH($C529,'Policy Characteristics'!$C:$C,0)))</f>
        <v>indst cement measures</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potential achieved</v>
      </c>
      <c r="P529" s="277" t="str">
        <f>IF(ISBLANK(INDEX('Policy Characteristics'!J:J,MATCH($C529,'Policy Characteristics'!$C:$C,0))),"",INDEX('Policy Characteristics'!J:J,MATCH($C529,'Policy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29" s="277" t="str">
        <f>IF(ISBLANK(INDEX('Policy Characteristics'!K:K,MATCH($C529,'Policy Characteristics'!$C:$C,0))),"",INDEX('Policy Characteristics'!K:K,MATCH($C529,'Policy Characteristics'!$C:$C,0)))</f>
        <v>industry-ag-main.html#clinker</v>
      </c>
      <c r="R529" s="277" t="str">
        <f>IF(ISBLANK(INDEX('Policy Characteristics'!L:L,MATCH($C529,'Policy Characteristics'!$C:$C,0))),"",INDEX('Policy Characteristics'!L:L,MATCH($C529,'Policy Characteristics'!$C:$C,0)))</f>
        <v>cement-clinker-substitution.html</v>
      </c>
    </row>
    <row r="530" spans="1:18" s="4" customFormat="1"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Cogeneration and Waste Heat Recovery</v>
      </c>
      <c r="C530" t="s">
        <v>296</v>
      </c>
      <c r="D530" s="47"/>
      <c r="E530" s="47"/>
      <c r="F530" s="47"/>
      <c r="G530" s="47"/>
      <c r="H530" s="44">
        <v>44</v>
      </c>
      <c r="I530" s="348" t="s">
        <v>44</v>
      </c>
      <c r="J530" s="278" t="str">
        <f>IF(ISBLANK(INDEX('Policy Characteristics'!D:D,MATCH($C530,'Policy Characteristics'!$C:$C,0))),"",INDEX('Policy Characteristics'!D:D,MATCH($C530,'Policy Characteristics'!$C:$C,0)))</f>
        <v>Cogeneration and Waste Heat Recovery</v>
      </c>
      <c r="K530" s="277" t="str">
        <f>IF(ISBLANK(INDEX('Policy Characteristics'!E:E,MATCH($C530,'Policy Characteristics'!$C:$C,0))),"",INDEX('Policy Characteristics'!E:E,MATCH($C530,'Policy Characteristics'!$C:$C,0)))</f>
        <v>indst CHP</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potential achieved</v>
      </c>
      <c r="P530" s="277" t="str">
        <f>IF(ISBLANK(INDEX('Policy Characteristics'!J:J,MATCH($C530,'Policy Characteristics'!$C:$C,0))),"",INDEX('Policy Characteristics'!J:J,MATCH($C530,'Policy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30" s="277" t="str">
        <f>IF(ISBLANK(INDEX('Policy Characteristics'!K:K,MATCH($C530,'Policy Characteristics'!$C:$C,0))),"",INDEX('Policy Characteristics'!K:K,MATCH($C530,'Policy Characteristics'!$C:$C,0)))</f>
        <v>industry-ag-main.html#cogen</v>
      </c>
      <c r="R530" s="277" t="str">
        <f>IF(ISBLANK(INDEX('Policy Characteristics'!L:L,MATCH($C530,'Policy Characteristics'!$C:$C,0))),"",INDEX('Policy Characteristics'!L:L,MATCH($C530,'Policy Characteristics'!$C:$C,0)))</f>
        <v>cogeneration-and-waste-heat-recovery.html</v>
      </c>
    </row>
    <row r="531" spans="1:18" s="4" customFormat="1"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Early Retirement of Industrial Facilities</v>
      </c>
      <c r="C531" t="s">
        <v>59</v>
      </c>
      <c r="D531" s="47"/>
      <c r="E531" s="47"/>
      <c r="F531" s="47"/>
      <c r="G531" s="47"/>
      <c r="H531" s="44">
        <v>45</v>
      </c>
      <c r="I531" s="348" t="s">
        <v>44</v>
      </c>
      <c r="J531" s="278" t="str">
        <f>IF(ISBLANK(INDEX('Policy Characteristics'!D:D,MATCH($C531,'Policy Characteristics'!$C:$C,0))),"",INDEX('Policy Characteristics'!D:D,MATCH($C531,'Policy Characteristics'!$C:$C,0)))</f>
        <v>Early Retirement of Industrial Facilities</v>
      </c>
      <c r="K531" s="277" t="str">
        <f>IF(ISBLANK(INDEX('Policy Characteristics'!E:E,MATCH($C531,'Policy Characteristics'!$C:$C,0))),"",INDEX('Policy Characteristics'!E:E,MATCH($C531,'Policy Characteristics'!$C:$C,0)))</f>
        <v>indst early retirement</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potential achieved</v>
      </c>
      <c r="P531" s="277" t="str">
        <f>IF(ISBLANK(INDEX('Policy Characteristics'!J:J,MATCH($C531,'Policy Characteristics'!$C:$C,0))),"",INDEX('Policy Characteristics'!J:J,MATCH($C531,'Policy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31" s="277" t="str">
        <f>IF(ISBLANK(INDEX('Policy Characteristics'!K:K,MATCH($C531,'Policy Characteristics'!$C:$C,0))),"",INDEX('Policy Characteristics'!K:K,MATCH($C531,'Policy Characteristics'!$C:$C,0)))</f>
        <v>industry-ag-main.html#early-ret</v>
      </c>
      <c r="R531" s="277" t="str">
        <f>IF(ISBLANK(INDEX('Policy Characteristics'!L:L,MATCH($C531,'Policy Characteristics'!$C:$C,0))),"",INDEX('Policy Characteristics'!L:L,MATCH($C531,'Policy Characteristics'!$C:$C,0)))</f>
        <v>early-retirement-of-industrial-facilities.html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t="s">
        <v>3399</v>
      </c>
      <c r="D532" s="47" t="s">
        <v>3113</v>
      </c>
      <c r="E532" s="47" t="s">
        <v>2424</v>
      </c>
      <c r="F532" t="s">
        <v>3138</v>
      </c>
      <c r="G532" s="47" t="s">
        <v>3140</v>
      </c>
      <c r="H532" s="44">
        <v>1208</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ref="C533:C564" si="30">C$532</f>
        <v>Fraction of Med and High Temp Industrial Heat Shifted to Other Fuels</v>
      </c>
      <c r="D533" s="47" t="s">
        <v>3113</v>
      </c>
      <c r="E533" s="47" t="s">
        <v>2425</v>
      </c>
      <c r="F533" t="s">
        <v>3138</v>
      </c>
      <c r="G533" s="47" t="s">
        <v>3141</v>
      </c>
      <c r="H533" s="44">
        <v>1209</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0"/>
        <v>Fraction of Med and High Temp Industrial Heat Shifted to Other Fuels</v>
      </c>
      <c r="D534" s="47" t="s">
        <v>3113</v>
      </c>
      <c r="E534" s="47" t="s">
        <v>2426</v>
      </c>
      <c r="F534" t="s">
        <v>3138</v>
      </c>
      <c r="G534" s="47" t="s">
        <v>3142</v>
      </c>
      <c r="H534" s="44">
        <v>1210</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0"/>
        <v>Fraction of Med and High Temp Industrial Heat Shifted to Other Fuels</v>
      </c>
      <c r="D535" s="47" t="s">
        <v>3113</v>
      </c>
      <c r="E535" s="47" t="s">
        <v>2427</v>
      </c>
      <c r="F535" t="s">
        <v>3138</v>
      </c>
      <c r="G535" s="47" t="s">
        <v>3143</v>
      </c>
      <c r="H535" s="44">
        <v>1211</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0"/>
        <v>Fraction of Med and High Temp Industrial Heat Shifted to Other Fuels</v>
      </c>
      <c r="D536" s="47" t="s">
        <v>3113</v>
      </c>
      <c r="E536" s="47" t="s">
        <v>2428</v>
      </c>
      <c r="F536" t="s">
        <v>3138</v>
      </c>
      <c r="G536" s="47" t="s">
        <v>3144</v>
      </c>
      <c r="H536" s="44">
        <v>1212</v>
      </c>
      <c r="I536" s="348" t="s">
        <v>45</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0"/>
        <v>Fraction of Med and High Temp Industrial Heat Shifted to Other Fuels</v>
      </c>
      <c r="D537" s="47" t="s">
        <v>3113</v>
      </c>
      <c r="E537" s="47" t="s">
        <v>2429</v>
      </c>
      <c r="F537" t="s">
        <v>3138</v>
      </c>
      <c r="G537" s="47" t="s">
        <v>3145</v>
      </c>
      <c r="H537" s="44">
        <v>1213</v>
      </c>
      <c r="I537" s="348" t="s">
        <v>45</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0"/>
        <v>Fraction of Med and High Temp Industrial Heat Shifted to Other Fuels</v>
      </c>
      <c r="D538" s="47" t="s">
        <v>3113</v>
      </c>
      <c r="E538" s="47" t="s">
        <v>2738</v>
      </c>
      <c r="F538" t="s">
        <v>3138</v>
      </c>
      <c r="G538" s="47" t="s">
        <v>3146</v>
      </c>
      <c r="H538" s="44">
        <v>1214</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0"/>
        <v>Fraction of Med and High Temp Industrial Heat Shifted to Other Fuels</v>
      </c>
      <c r="D539" s="47" t="s">
        <v>3113</v>
      </c>
      <c r="E539" s="47" t="s">
        <v>2739</v>
      </c>
      <c r="F539" t="s">
        <v>3138</v>
      </c>
      <c r="G539" s="47" t="s">
        <v>3147</v>
      </c>
      <c r="H539" s="44">
        <v>1215</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0"/>
        <v>Fraction of Med and High Temp Industrial Heat Shifted to Other Fuels</v>
      </c>
      <c r="D540" s="47" t="s">
        <v>3113</v>
      </c>
      <c r="E540" s="47" t="s">
        <v>2740</v>
      </c>
      <c r="F540" t="s">
        <v>3138</v>
      </c>
      <c r="G540" s="47" t="s">
        <v>3148</v>
      </c>
      <c r="H540" s="44">
        <v>1216</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0"/>
        <v>Fraction of Med and High Temp Industrial Heat Shifted to Other Fuels</v>
      </c>
      <c r="D541" s="47" t="s">
        <v>3113</v>
      </c>
      <c r="E541" s="47" t="s">
        <v>2737</v>
      </c>
      <c r="F541" t="s">
        <v>3138</v>
      </c>
      <c r="G541" s="47" t="s">
        <v>3149</v>
      </c>
      <c r="H541" s="44">
        <v>1217</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0"/>
        <v>Fraction of Med and High Temp Industrial Heat Shifted to Other Fuels</v>
      </c>
      <c r="D542" s="6" t="s">
        <v>3114</v>
      </c>
      <c r="E542" s="47" t="s">
        <v>2424</v>
      </c>
      <c r="F542" t="s">
        <v>2792</v>
      </c>
      <c r="G542" s="47" t="s">
        <v>3140</v>
      </c>
      <c r="H542" s="44">
        <v>1218</v>
      </c>
      <c r="I542" s="348" t="s">
        <v>44</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0"/>
        <v>Fraction of Med and High Temp Industrial Heat Shifted to Other Fuels</v>
      </c>
      <c r="D543" s="6" t="s">
        <v>3114</v>
      </c>
      <c r="E543" s="47" t="s">
        <v>2425</v>
      </c>
      <c r="F543" t="s">
        <v>2792</v>
      </c>
      <c r="G543" s="47" t="s">
        <v>3141</v>
      </c>
      <c r="H543" s="44">
        <v>1219</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0"/>
        <v>Fraction of Med and High Temp Industrial Heat Shifted to Other Fuels</v>
      </c>
      <c r="D544" s="6" t="s">
        <v>3114</v>
      </c>
      <c r="E544" s="47" t="s">
        <v>2426</v>
      </c>
      <c r="F544" t="s">
        <v>2792</v>
      </c>
      <c r="G544" s="47" t="s">
        <v>3142</v>
      </c>
      <c r="H544" s="44">
        <v>1220</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0"/>
        <v>Fraction of Med and High Temp Industrial Heat Shifted to Other Fuels</v>
      </c>
      <c r="D545" s="6" t="s">
        <v>3114</v>
      </c>
      <c r="E545" s="47" t="s">
        <v>2427</v>
      </c>
      <c r="F545" t="s">
        <v>2792</v>
      </c>
      <c r="G545" s="47" t="s">
        <v>3143</v>
      </c>
      <c r="H545" s="44">
        <v>1221</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0"/>
        <v>Fraction of Med and High Temp Industrial Heat Shifted to Other Fuels</v>
      </c>
      <c r="D546" s="6" t="s">
        <v>3114</v>
      </c>
      <c r="E546" s="47" t="s">
        <v>2428</v>
      </c>
      <c r="F546" t="s">
        <v>2792</v>
      </c>
      <c r="G546" s="47" t="s">
        <v>3144</v>
      </c>
      <c r="H546" s="44">
        <v>1222</v>
      </c>
      <c r="I546" s="348" t="s">
        <v>45</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0"/>
        <v>Fraction of Med and High Temp Industrial Heat Shifted to Other Fuels</v>
      </c>
      <c r="D547" s="6" t="s">
        <v>3114</v>
      </c>
      <c r="E547" s="47" t="s">
        <v>2429</v>
      </c>
      <c r="F547" t="s">
        <v>2792</v>
      </c>
      <c r="G547" s="47" t="s">
        <v>3145</v>
      </c>
      <c r="H547" s="44">
        <v>1223</v>
      </c>
      <c r="I547" s="348" t="s">
        <v>45</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si="30"/>
        <v>Fraction of Med and High Temp Industrial Heat Shifted to Other Fuels</v>
      </c>
      <c r="D548" s="6" t="s">
        <v>3114</v>
      </c>
      <c r="E548" s="47" t="s">
        <v>2738</v>
      </c>
      <c r="F548" t="s">
        <v>2792</v>
      </c>
      <c r="G548" s="47" t="s">
        <v>3146</v>
      </c>
      <c r="H548" s="44">
        <v>1224</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0"/>
        <v>Fraction of Med and High Temp Industrial Heat Shifted to Other Fuels</v>
      </c>
      <c r="D549" s="6" t="s">
        <v>3114</v>
      </c>
      <c r="E549" s="47" t="s">
        <v>2739</v>
      </c>
      <c r="F549" t="s">
        <v>2792</v>
      </c>
      <c r="G549" s="47" t="s">
        <v>3147</v>
      </c>
      <c r="H549" s="44">
        <v>1225</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0"/>
        <v>Fraction of Med and High Temp Industrial Heat Shifted to Other Fuels</v>
      </c>
      <c r="D550" s="6" t="s">
        <v>3114</v>
      </c>
      <c r="E550" s="47" t="s">
        <v>2740</v>
      </c>
      <c r="F550" t="s">
        <v>2792</v>
      </c>
      <c r="G550" s="47" t="s">
        <v>3148</v>
      </c>
      <c r="H550" s="44">
        <v>1226</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0"/>
        <v>Fraction of Med and High Temp Industrial Heat Shifted to Other Fuels</v>
      </c>
      <c r="D551" s="6" t="s">
        <v>3114</v>
      </c>
      <c r="E551" s="47" t="s">
        <v>2737</v>
      </c>
      <c r="F551" t="s">
        <v>2792</v>
      </c>
      <c r="G551" s="47" t="s">
        <v>3149</v>
      </c>
      <c r="H551" s="44">
        <v>1227</v>
      </c>
      <c r="I551" s="348" t="s">
        <v>44</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0"/>
        <v>Fraction of Med and High Temp Industrial Heat Shifted to Other Fuels</v>
      </c>
      <c r="D552" s="6" t="s">
        <v>3115</v>
      </c>
      <c r="E552" s="47" t="s">
        <v>2424</v>
      </c>
      <c r="F552" t="s">
        <v>3079</v>
      </c>
      <c r="G552" s="47" t="s">
        <v>3140</v>
      </c>
      <c r="H552" s="44">
        <v>1228</v>
      </c>
      <c r="I552" s="348" t="s">
        <v>44</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0"/>
        <v>Fraction of Med and High Temp Industrial Heat Shifted to Other Fuels</v>
      </c>
      <c r="D553" s="6" t="s">
        <v>3115</v>
      </c>
      <c r="E553" s="47" t="s">
        <v>2425</v>
      </c>
      <c r="F553" t="s">
        <v>3079</v>
      </c>
      <c r="G553" s="47" t="s">
        <v>3141</v>
      </c>
      <c r="H553" s="44">
        <v>1229</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0"/>
        <v>Fraction of Med and High Temp Industrial Heat Shifted to Other Fuels</v>
      </c>
      <c r="D554" s="6" t="s">
        <v>3115</v>
      </c>
      <c r="E554" s="47" t="s">
        <v>2426</v>
      </c>
      <c r="F554" t="s">
        <v>3079</v>
      </c>
      <c r="G554" s="47" t="s">
        <v>3142</v>
      </c>
      <c r="H554" s="44">
        <v>1230</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0"/>
        <v>Fraction of Med and High Temp Industrial Heat Shifted to Other Fuels</v>
      </c>
      <c r="D555" s="6" t="s">
        <v>3115</v>
      </c>
      <c r="E555" s="47" t="s">
        <v>2427</v>
      </c>
      <c r="F555" t="s">
        <v>3079</v>
      </c>
      <c r="G555" s="47" t="s">
        <v>3143</v>
      </c>
      <c r="H555" s="44">
        <v>1231</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0"/>
        <v>Fraction of Med and High Temp Industrial Heat Shifted to Other Fuels</v>
      </c>
      <c r="D556" s="6" t="s">
        <v>3115</v>
      </c>
      <c r="E556" s="47" t="s">
        <v>2428</v>
      </c>
      <c r="F556" t="s">
        <v>3079</v>
      </c>
      <c r="G556" s="47" t="s">
        <v>3144</v>
      </c>
      <c r="H556" s="44">
        <v>1232</v>
      </c>
      <c r="I556" s="348" t="s">
        <v>45</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0"/>
        <v>Fraction of Med and High Temp Industrial Heat Shifted to Other Fuels</v>
      </c>
      <c r="D557" s="6" t="s">
        <v>3115</v>
      </c>
      <c r="E557" s="47" t="s">
        <v>2429</v>
      </c>
      <c r="F557" t="s">
        <v>3079</v>
      </c>
      <c r="G557" s="47" t="s">
        <v>3145</v>
      </c>
      <c r="H557" s="44">
        <v>1233</v>
      </c>
      <c r="I557" s="348" t="s">
        <v>45</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0"/>
        <v>Fraction of Med and High Temp Industrial Heat Shifted to Other Fuels</v>
      </c>
      <c r="D558" s="6" t="s">
        <v>3115</v>
      </c>
      <c r="E558" s="47" t="s">
        <v>2738</v>
      </c>
      <c r="F558" t="s">
        <v>3079</v>
      </c>
      <c r="G558" s="47" t="s">
        <v>3146</v>
      </c>
      <c r="H558" s="44">
        <v>1234</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0"/>
        <v>Fraction of Med and High Temp Industrial Heat Shifted to Other Fuels</v>
      </c>
      <c r="D559" s="6" t="s">
        <v>3115</v>
      </c>
      <c r="E559" s="47" t="s">
        <v>2739</v>
      </c>
      <c r="F559" t="s">
        <v>3079</v>
      </c>
      <c r="G559" s="47" t="s">
        <v>3147</v>
      </c>
      <c r="H559" s="44">
        <v>1235</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0"/>
        <v>Fraction of Med and High Temp Industrial Heat Shifted to Other Fuels</v>
      </c>
      <c r="D560" s="6" t="s">
        <v>3115</v>
      </c>
      <c r="E560" s="47" t="s">
        <v>2740</v>
      </c>
      <c r="F560" t="s">
        <v>3079</v>
      </c>
      <c r="G560" s="47" t="s">
        <v>3148</v>
      </c>
      <c r="H560" s="44">
        <v>1236</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0"/>
        <v>Fraction of Med and High Temp Industrial Heat Shifted to Other Fuels</v>
      </c>
      <c r="D561" s="6" t="s">
        <v>3115</v>
      </c>
      <c r="E561" s="47" t="s">
        <v>2737</v>
      </c>
      <c r="F561" t="s">
        <v>3079</v>
      </c>
      <c r="G561" s="47" t="s">
        <v>3149</v>
      </c>
      <c r="H561" s="44">
        <v>1237</v>
      </c>
      <c r="I561" s="348" t="s">
        <v>44</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0"/>
        <v>Fraction of Med and High Temp Industrial Heat Shifted to Other Fuels</v>
      </c>
      <c r="D562" s="6" t="s">
        <v>3116</v>
      </c>
      <c r="E562" s="47" t="s">
        <v>2424</v>
      </c>
      <c r="F562" t="s">
        <v>3080</v>
      </c>
      <c r="G562" s="47" t="s">
        <v>3140</v>
      </c>
      <c r="H562" s="44">
        <v>1238</v>
      </c>
      <c r="I562" s="348" t="s">
        <v>44</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0"/>
        <v>Fraction of Med and High Temp Industrial Heat Shifted to Other Fuels</v>
      </c>
      <c r="D563" s="6" t="s">
        <v>3116</v>
      </c>
      <c r="E563" s="47" t="s">
        <v>2425</v>
      </c>
      <c r="F563" t="s">
        <v>3080</v>
      </c>
      <c r="G563" s="47" t="s">
        <v>3141</v>
      </c>
      <c r="H563" s="44">
        <v>1239</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0"/>
        <v>Fraction of Med and High Temp Industrial Heat Shifted to Other Fuels</v>
      </c>
      <c r="D564" s="6" t="s">
        <v>3116</v>
      </c>
      <c r="E564" s="47" t="s">
        <v>2426</v>
      </c>
      <c r="F564" t="s">
        <v>3080</v>
      </c>
      <c r="G564" s="47" t="s">
        <v>3142</v>
      </c>
      <c r="H564" s="44">
        <v>1240</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ref="C565:C566" si="31">C$532</f>
        <v>Fraction of Med and High Temp Industrial Heat Shifted to Other Fuels</v>
      </c>
      <c r="D565" s="6" t="s">
        <v>3116</v>
      </c>
      <c r="E565" s="47" t="s">
        <v>2427</v>
      </c>
      <c r="F565" t="s">
        <v>3080</v>
      </c>
      <c r="G565" s="47" t="s">
        <v>3143</v>
      </c>
      <c r="H565" s="44">
        <v>1241</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1"/>
        <v>Fraction of Med and High Temp Industrial Heat Shifted to Other Fuels</v>
      </c>
      <c r="D566" s="6" t="s">
        <v>3116</v>
      </c>
      <c r="E566" s="47" t="s">
        <v>2428</v>
      </c>
      <c r="F566" t="s">
        <v>3080</v>
      </c>
      <c r="G566" s="47" t="s">
        <v>3144</v>
      </c>
      <c r="H566" s="44">
        <v>1242</v>
      </c>
      <c r="I566" s="348" t="s">
        <v>45</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ref="C567:C612" si="32">C$532</f>
        <v>Fraction of Med and High Temp Industrial Heat Shifted to Other Fuels</v>
      </c>
      <c r="D567" s="6" t="s">
        <v>3116</v>
      </c>
      <c r="E567" s="47" t="s">
        <v>2429</v>
      </c>
      <c r="F567" t="s">
        <v>3080</v>
      </c>
      <c r="G567" s="47" t="s">
        <v>3145</v>
      </c>
      <c r="H567" s="44">
        <v>1243</v>
      </c>
      <c r="I567" s="348" t="s">
        <v>45</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2"/>
        <v>Fraction of Med and High Temp Industrial Heat Shifted to Other Fuels</v>
      </c>
      <c r="D568" s="6" t="s">
        <v>3116</v>
      </c>
      <c r="E568" s="47" t="s">
        <v>2738</v>
      </c>
      <c r="F568" t="s">
        <v>3080</v>
      </c>
      <c r="G568" s="47" t="s">
        <v>3146</v>
      </c>
      <c r="H568" s="44">
        <v>1244</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2"/>
        <v>Fraction of Med and High Temp Industrial Heat Shifted to Other Fuels</v>
      </c>
      <c r="D569" s="6" t="s">
        <v>3116</v>
      </c>
      <c r="E569" s="47" t="s">
        <v>2739</v>
      </c>
      <c r="F569" t="s">
        <v>3080</v>
      </c>
      <c r="G569" s="47" t="s">
        <v>3147</v>
      </c>
      <c r="H569" s="44">
        <v>1245</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2"/>
        <v>Fraction of Med and High Temp Industrial Heat Shifted to Other Fuels</v>
      </c>
      <c r="D570" s="6" t="s">
        <v>3116</v>
      </c>
      <c r="E570" s="47" t="s">
        <v>2740</v>
      </c>
      <c r="F570" t="s">
        <v>3080</v>
      </c>
      <c r="G570" s="47" t="s">
        <v>3148</v>
      </c>
      <c r="H570" s="44">
        <v>1246</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2"/>
        <v>Fraction of Med and High Temp Industrial Heat Shifted to Other Fuels</v>
      </c>
      <c r="D571" s="6" t="s">
        <v>3116</v>
      </c>
      <c r="E571" s="47" t="s">
        <v>2737</v>
      </c>
      <c r="F571" t="s">
        <v>3080</v>
      </c>
      <c r="G571" s="47" t="s">
        <v>3149</v>
      </c>
      <c r="H571" s="44">
        <v>1247</v>
      </c>
      <c r="I571" s="348" t="s">
        <v>44</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2"/>
        <v>Fraction of Med and High Temp Industrial Heat Shifted to Other Fuels</v>
      </c>
      <c r="D572" s="6" t="s">
        <v>3117</v>
      </c>
      <c r="E572" s="47" t="s">
        <v>2424</v>
      </c>
      <c r="F572" t="s">
        <v>3081</v>
      </c>
      <c r="G572" s="47" t="s">
        <v>3140</v>
      </c>
      <c r="H572" s="44">
        <v>1248</v>
      </c>
      <c r="I572" s="348" t="s">
        <v>44</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2"/>
        <v>Fraction of Med and High Temp Industrial Heat Shifted to Other Fuels</v>
      </c>
      <c r="D573" s="6" t="s">
        <v>3117</v>
      </c>
      <c r="E573" s="47" t="s">
        <v>2425</v>
      </c>
      <c r="F573" t="s">
        <v>3081</v>
      </c>
      <c r="G573" s="47" t="s">
        <v>3141</v>
      </c>
      <c r="H573" s="44">
        <v>1249</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2"/>
        <v>Fraction of Med and High Temp Industrial Heat Shifted to Other Fuels</v>
      </c>
      <c r="D574" s="6" t="s">
        <v>3117</v>
      </c>
      <c r="E574" s="47" t="s">
        <v>2426</v>
      </c>
      <c r="F574" t="s">
        <v>3081</v>
      </c>
      <c r="G574" s="47" t="s">
        <v>3142</v>
      </c>
      <c r="H574" s="44">
        <v>1250</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2"/>
        <v>Fraction of Med and High Temp Industrial Heat Shifted to Other Fuels</v>
      </c>
      <c r="D575" s="6" t="s">
        <v>3117</v>
      </c>
      <c r="E575" s="47" t="s">
        <v>2427</v>
      </c>
      <c r="F575" t="s">
        <v>3081</v>
      </c>
      <c r="G575" s="47" t="s">
        <v>3143</v>
      </c>
      <c r="H575" s="44">
        <v>1251</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2"/>
        <v>Fraction of Med and High Temp Industrial Heat Shifted to Other Fuels</v>
      </c>
      <c r="D576" s="6" t="s">
        <v>3117</v>
      </c>
      <c r="E576" s="47" t="s">
        <v>2428</v>
      </c>
      <c r="F576" t="s">
        <v>3081</v>
      </c>
      <c r="G576" s="47" t="s">
        <v>3144</v>
      </c>
      <c r="H576" s="44">
        <v>1252</v>
      </c>
      <c r="I576" s="348" t="s">
        <v>45</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2"/>
        <v>Fraction of Med and High Temp Industrial Heat Shifted to Other Fuels</v>
      </c>
      <c r="D577" s="6" t="s">
        <v>3117</v>
      </c>
      <c r="E577" s="47" t="s">
        <v>2429</v>
      </c>
      <c r="F577" t="s">
        <v>3081</v>
      </c>
      <c r="G577" s="47" t="s">
        <v>3145</v>
      </c>
      <c r="H577" s="44">
        <v>1253</v>
      </c>
      <c r="I577" s="348" t="s">
        <v>45</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2"/>
        <v>Fraction of Med and High Temp Industrial Heat Shifted to Other Fuels</v>
      </c>
      <c r="D578" s="6" t="s">
        <v>3117</v>
      </c>
      <c r="E578" s="47" t="s">
        <v>2738</v>
      </c>
      <c r="F578" t="s">
        <v>3081</v>
      </c>
      <c r="G578" s="47" t="s">
        <v>3146</v>
      </c>
      <c r="H578" s="44">
        <v>1254</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2"/>
        <v>Fraction of Med and High Temp Industrial Heat Shifted to Other Fuels</v>
      </c>
      <c r="D579" s="6" t="s">
        <v>3117</v>
      </c>
      <c r="E579" s="47" t="s">
        <v>2739</v>
      </c>
      <c r="F579" t="s">
        <v>3081</v>
      </c>
      <c r="G579" s="47" t="s">
        <v>3147</v>
      </c>
      <c r="H579" s="44">
        <v>1255</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2"/>
        <v>Fraction of Med and High Temp Industrial Heat Shifted to Other Fuels</v>
      </c>
      <c r="D580" s="6" t="s">
        <v>3117</v>
      </c>
      <c r="E580" s="47" t="s">
        <v>2740</v>
      </c>
      <c r="F580" t="s">
        <v>3081</v>
      </c>
      <c r="G580" s="47" t="s">
        <v>3148</v>
      </c>
      <c r="H580" s="44">
        <v>1256</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2"/>
        <v>Fraction of Med and High Temp Industrial Heat Shifted to Other Fuels</v>
      </c>
      <c r="D581" s="6" t="s">
        <v>3117</v>
      </c>
      <c r="E581" s="47" t="s">
        <v>2737</v>
      </c>
      <c r="F581" t="s">
        <v>3081</v>
      </c>
      <c r="G581" s="47" t="s">
        <v>3149</v>
      </c>
      <c r="H581" s="44">
        <v>1257</v>
      </c>
      <c r="I581" s="348" t="s">
        <v>44</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2"/>
        <v>Fraction of Med and High Temp Industrial Heat Shifted to Other Fuels</v>
      </c>
      <c r="D582" s="6" t="s">
        <v>3118</v>
      </c>
      <c r="E582" s="47" t="s">
        <v>2424</v>
      </c>
      <c r="F582" t="s">
        <v>3082</v>
      </c>
      <c r="G582" s="47" t="s">
        <v>3140</v>
      </c>
      <c r="H582" s="44">
        <v>1258</v>
      </c>
      <c r="I582" s="348" t="s">
        <v>44</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2"/>
        <v>Fraction of Med and High Temp Industrial Heat Shifted to Other Fuels</v>
      </c>
      <c r="D583" s="6" t="s">
        <v>3118</v>
      </c>
      <c r="E583" s="47" t="s">
        <v>2425</v>
      </c>
      <c r="F583" t="s">
        <v>3082</v>
      </c>
      <c r="G583" s="47" t="s">
        <v>3141</v>
      </c>
      <c r="H583" s="44">
        <v>1259</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2"/>
        <v>Fraction of Med and High Temp Industrial Heat Shifted to Other Fuels</v>
      </c>
      <c r="D584" s="6" t="s">
        <v>3118</v>
      </c>
      <c r="E584" s="47" t="s">
        <v>2426</v>
      </c>
      <c r="F584" t="s">
        <v>3082</v>
      </c>
      <c r="G584" s="47" t="s">
        <v>3142</v>
      </c>
      <c r="H584" s="44">
        <v>1260</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2"/>
        <v>Fraction of Med and High Temp Industrial Heat Shifted to Other Fuels</v>
      </c>
      <c r="D585" s="6" t="s">
        <v>3118</v>
      </c>
      <c r="E585" s="47" t="s">
        <v>2427</v>
      </c>
      <c r="F585" t="s">
        <v>3082</v>
      </c>
      <c r="G585" s="47" t="s">
        <v>3143</v>
      </c>
      <c r="H585" s="44">
        <v>1261</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2"/>
        <v>Fraction of Med and High Temp Industrial Heat Shifted to Other Fuels</v>
      </c>
      <c r="D586" s="6" t="s">
        <v>3118</v>
      </c>
      <c r="E586" s="47" t="s">
        <v>2428</v>
      </c>
      <c r="F586" t="s">
        <v>3082</v>
      </c>
      <c r="G586" s="47" t="s">
        <v>3144</v>
      </c>
      <c r="H586" s="44">
        <v>1262</v>
      </c>
      <c r="I586" s="348" t="s">
        <v>45</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2"/>
        <v>Fraction of Med and High Temp Industrial Heat Shifted to Other Fuels</v>
      </c>
      <c r="D587" s="6" t="s">
        <v>3118</v>
      </c>
      <c r="E587" s="47" t="s">
        <v>2429</v>
      </c>
      <c r="F587" t="s">
        <v>3082</v>
      </c>
      <c r="G587" s="47" t="s">
        <v>3145</v>
      </c>
      <c r="H587" s="44">
        <v>1263</v>
      </c>
      <c r="I587" s="348" t="s">
        <v>45</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2"/>
        <v>Fraction of Med and High Temp Industrial Heat Shifted to Other Fuels</v>
      </c>
      <c r="D588" s="6" t="s">
        <v>3118</v>
      </c>
      <c r="E588" s="47" t="s">
        <v>2738</v>
      </c>
      <c r="F588" t="s">
        <v>3082</v>
      </c>
      <c r="G588" s="47" t="s">
        <v>3146</v>
      </c>
      <c r="H588" s="44">
        <v>1264</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2"/>
        <v>Fraction of Med and High Temp Industrial Heat Shifted to Other Fuels</v>
      </c>
      <c r="D589" s="6" t="s">
        <v>3118</v>
      </c>
      <c r="E589" s="47" t="s">
        <v>2739</v>
      </c>
      <c r="F589" t="s">
        <v>3082</v>
      </c>
      <c r="G589" s="47" t="s">
        <v>3147</v>
      </c>
      <c r="H589" s="44">
        <v>1265</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2"/>
        <v>Fraction of Med and High Temp Industrial Heat Shifted to Other Fuels</v>
      </c>
      <c r="D590" s="6" t="s">
        <v>3118</v>
      </c>
      <c r="E590" s="47" t="s">
        <v>2740</v>
      </c>
      <c r="F590" t="s">
        <v>3082</v>
      </c>
      <c r="G590" s="47" t="s">
        <v>3148</v>
      </c>
      <c r="H590" s="44">
        <v>1266</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2"/>
        <v>Fraction of Med and High Temp Industrial Heat Shifted to Other Fuels</v>
      </c>
      <c r="D591" s="6" t="s">
        <v>3118</v>
      </c>
      <c r="E591" s="47" t="s">
        <v>2737</v>
      </c>
      <c r="F591" t="s">
        <v>3082</v>
      </c>
      <c r="G591" s="47" t="s">
        <v>3149</v>
      </c>
      <c r="H591" s="44">
        <v>1267</v>
      </c>
      <c r="I591" s="348" t="s">
        <v>44</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2"/>
        <v>Fraction of Med and High Temp Industrial Heat Shifted to Other Fuels</v>
      </c>
      <c r="D592" s="6" t="s">
        <v>3119</v>
      </c>
      <c r="E592" s="47" t="s">
        <v>2424</v>
      </c>
      <c r="F592" t="s">
        <v>3083</v>
      </c>
      <c r="G592" s="47" t="s">
        <v>3140</v>
      </c>
      <c r="H592" s="44">
        <v>1268</v>
      </c>
      <c r="I592" s="348" t="s">
        <v>44</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2"/>
        <v>Fraction of Med and High Temp Industrial Heat Shifted to Other Fuels</v>
      </c>
      <c r="D593" s="6" t="s">
        <v>3119</v>
      </c>
      <c r="E593" s="47" t="s">
        <v>2425</v>
      </c>
      <c r="F593" t="s">
        <v>3083</v>
      </c>
      <c r="G593" s="47" t="s">
        <v>3141</v>
      </c>
      <c r="H593" s="44">
        <v>1269</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2"/>
        <v>Fraction of Med and High Temp Industrial Heat Shifted to Other Fuels</v>
      </c>
      <c r="D594" s="6" t="s">
        <v>3119</v>
      </c>
      <c r="E594" s="47" t="s">
        <v>2426</v>
      </c>
      <c r="F594" t="s">
        <v>3083</v>
      </c>
      <c r="G594" s="47" t="s">
        <v>3142</v>
      </c>
      <c r="H594" s="44">
        <v>1270</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2"/>
        <v>Fraction of Med and High Temp Industrial Heat Shifted to Other Fuels</v>
      </c>
      <c r="D595" s="6" t="s">
        <v>3119</v>
      </c>
      <c r="E595" s="47" t="s">
        <v>2427</v>
      </c>
      <c r="F595" t="s">
        <v>3083</v>
      </c>
      <c r="G595" s="47" t="s">
        <v>3143</v>
      </c>
      <c r="H595" s="44">
        <v>1271</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2"/>
        <v>Fraction of Med and High Temp Industrial Heat Shifted to Other Fuels</v>
      </c>
      <c r="D596" s="6" t="s">
        <v>3119</v>
      </c>
      <c r="E596" s="47" t="s">
        <v>2428</v>
      </c>
      <c r="F596" t="s">
        <v>3083</v>
      </c>
      <c r="G596" s="47" t="s">
        <v>3144</v>
      </c>
      <c r="H596" s="44">
        <v>1272</v>
      </c>
      <c r="I596" s="348" t="s">
        <v>45</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2"/>
        <v>Fraction of Med and High Temp Industrial Heat Shifted to Other Fuels</v>
      </c>
      <c r="D597" s="6" t="s">
        <v>3119</v>
      </c>
      <c r="E597" s="47" t="s">
        <v>2429</v>
      </c>
      <c r="F597" t="s">
        <v>3083</v>
      </c>
      <c r="G597" s="47" t="s">
        <v>3145</v>
      </c>
      <c r="H597" s="44">
        <v>1273</v>
      </c>
      <c r="I597" s="348" t="s">
        <v>45</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2"/>
        <v>Fraction of Med and High Temp Industrial Heat Shifted to Other Fuels</v>
      </c>
      <c r="D598" s="6" t="s">
        <v>3119</v>
      </c>
      <c r="E598" s="47" t="s">
        <v>2738</v>
      </c>
      <c r="F598" t="s">
        <v>3083</v>
      </c>
      <c r="G598" s="47" t="s">
        <v>3146</v>
      </c>
      <c r="H598" s="44">
        <v>1274</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2"/>
        <v>Fraction of Med and High Temp Industrial Heat Shifted to Other Fuels</v>
      </c>
      <c r="D599" s="6" t="s">
        <v>3119</v>
      </c>
      <c r="E599" s="47" t="s">
        <v>2739</v>
      </c>
      <c r="F599" t="s">
        <v>3083</v>
      </c>
      <c r="G599" s="47" t="s">
        <v>3147</v>
      </c>
      <c r="H599" s="44">
        <v>1275</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2"/>
        <v>Fraction of Med and High Temp Industrial Heat Shifted to Other Fuels</v>
      </c>
      <c r="D600" s="6" t="s">
        <v>3119</v>
      </c>
      <c r="E600" s="47" t="s">
        <v>2740</v>
      </c>
      <c r="F600" t="s">
        <v>3083</v>
      </c>
      <c r="G600" s="47" t="s">
        <v>3148</v>
      </c>
      <c r="H600" s="44">
        <v>1276</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2"/>
        <v>Fraction of Med and High Temp Industrial Heat Shifted to Other Fuels</v>
      </c>
      <c r="D601" s="6" t="s">
        <v>3119</v>
      </c>
      <c r="E601" s="47" t="s">
        <v>2737</v>
      </c>
      <c r="F601" t="s">
        <v>3083</v>
      </c>
      <c r="G601" s="47" t="s">
        <v>3149</v>
      </c>
      <c r="H601" s="44">
        <v>1277</v>
      </c>
      <c r="I601" s="348" t="s">
        <v>44</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2"/>
        <v>Fraction of Med and High Temp Industrial Heat Shifted to Other Fuels</v>
      </c>
      <c r="D602" s="6" t="s">
        <v>3120</v>
      </c>
      <c r="E602" s="47" t="s">
        <v>2424</v>
      </c>
      <c r="F602" t="s">
        <v>3084</v>
      </c>
      <c r="G602" s="47" t="s">
        <v>3140</v>
      </c>
      <c r="H602" s="44">
        <v>1278</v>
      </c>
      <c r="I602" s="348" t="s">
        <v>44</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2"/>
        <v>Fraction of Med and High Temp Industrial Heat Shifted to Other Fuels</v>
      </c>
      <c r="D603" s="6" t="s">
        <v>3120</v>
      </c>
      <c r="E603" s="47" t="s">
        <v>2425</v>
      </c>
      <c r="F603" t="s">
        <v>3084</v>
      </c>
      <c r="G603" s="47" t="s">
        <v>3141</v>
      </c>
      <c r="H603" s="44">
        <v>1279</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2"/>
        <v>Fraction of Med and High Temp Industrial Heat Shifted to Other Fuels</v>
      </c>
      <c r="D604" s="6" t="s">
        <v>3120</v>
      </c>
      <c r="E604" s="47" t="s">
        <v>2426</v>
      </c>
      <c r="F604" t="s">
        <v>3084</v>
      </c>
      <c r="G604" s="47" t="s">
        <v>3142</v>
      </c>
      <c r="H604" s="44">
        <v>1280</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2"/>
        <v>Fraction of Med and High Temp Industrial Heat Shifted to Other Fuels</v>
      </c>
      <c r="D605" s="6" t="s">
        <v>3120</v>
      </c>
      <c r="E605" s="47" t="s">
        <v>2427</v>
      </c>
      <c r="F605" t="s">
        <v>3084</v>
      </c>
      <c r="G605" s="47" t="s">
        <v>3143</v>
      </c>
      <c r="H605" s="44">
        <v>1281</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2"/>
        <v>Fraction of Med and High Temp Industrial Heat Shifted to Other Fuels</v>
      </c>
      <c r="D606" s="6" t="s">
        <v>3120</v>
      </c>
      <c r="E606" s="47" t="s">
        <v>2428</v>
      </c>
      <c r="F606" t="s">
        <v>3084</v>
      </c>
      <c r="G606" s="47" t="s">
        <v>3144</v>
      </c>
      <c r="H606" s="44">
        <v>1282</v>
      </c>
      <c r="I606" s="348" t="s">
        <v>45</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2"/>
        <v>Fraction of Med and High Temp Industrial Heat Shifted to Other Fuels</v>
      </c>
      <c r="D607" s="6" t="s">
        <v>3120</v>
      </c>
      <c r="E607" s="47" t="s">
        <v>2429</v>
      </c>
      <c r="F607" t="s">
        <v>3084</v>
      </c>
      <c r="G607" s="47" t="s">
        <v>3145</v>
      </c>
      <c r="H607" s="44">
        <v>1283</v>
      </c>
      <c r="I607" s="348" t="s">
        <v>45</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2"/>
        <v>Fraction of Med and High Temp Industrial Heat Shifted to Other Fuels</v>
      </c>
      <c r="D608" s="6" t="s">
        <v>3120</v>
      </c>
      <c r="E608" s="47" t="s">
        <v>2738</v>
      </c>
      <c r="F608" t="s">
        <v>3084</v>
      </c>
      <c r="G608" s="47" t="s">
        <v>3146</v>
      </c>
      <c r="H608" s="44">
        <v>1284</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2"/>
        <v>Fraction of Med and High Temp Industrial Heat Shifted to Other Fuels</v>
      </c>
      <c r="D609" s="6" t="s">
        <v>3120</v>
      </c>
      <c r="E609" s="47" t="s">
        <v>2739</v>
      </c>
      <c r="F609" t="s">
        <v>3084</v>
      </c>
      <c r="G609" s="47" t="s">
        <v>3147</v>
      </c>
      <c r="H609" s="44">
        <v>1285</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2"/>
        <v>Fraction of Med and High Temp Industrial Heat Shifted to Other Fuels</v>
      </c>
      <c r="D610" s="6" t="s">
        <v>3120</v>
      </c>
      <c r="E610" s="47" t="s">
        <v>2740</v>
      </c>
      <c r="F610" t="s">
        <v>3084</v>
      </c>
      <c r="G610" s="47" t="s">
        <v>3148</v>
      </c>
      <c r="H610" s="44">
        <v>1286</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2"/>
        <v>Fraction of Med and High Temp Industrial Heat Shifted to Other Fuels</v>
      </c>
      <c r="D611" s="6" t="s">
        <v>3120</v>
      </c>
      <c r="E611" s="47" t="s">
        <v>2737</v>
      </c>
      <c r="F611" t="s">
        <v>3084</v>
      </c>
      <c r="G611" s="47" t="s">
        <v>3149</v>
      </c>
      <c r="H611" s="44">
        <v>1287</v>
      </c>
      <c r="I611" s="348" t="s">
        <v>44</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si="32"/>
        <v>Fraction of Med and High Temp Industrial Heat Shifted to Other Fuels</v>
      </c>
      <c r="D612" s="6" t="s">
        <v>3121</v>
      </c>
      <c r="E612" s="47" t="s">
        <v>2424</v>
      </c>
      <c r="F612" t="s">
        <v>3085</v>
      </c>
      <c r="G612" s="47" t="s">
        <v>3140</v>
      </c>
      <c r="H612" s="44">
        <v>1288</v>
      </c>
      <c r="I612" s="348" t="s">
        <v>44</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ref="C613:C676" si="33">C$532</f>
        <v>Fraction of Med and High Temp Industrial Heat Shifted to Other Fuels</v>
      </c>
      <c r="D613" s="6" t="s">
        <v>3121</v>
      </c>
      <c r="E613" s="47" t="s">
        <v>2425</v>
      </c>
      <c r="F613" t="s">
        <v>3085</v>
      </c>
      <c r="G613" s="47" t="s">
        <v>3141</v>
      </c>
      <c r="H613" s="44">
        <v>1289</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3"/>
        <v>Fraction of Med and High Temp Industrial Heat Shifted to Other Fuels</v>
      </c>
      <c r="D614" s="6" t="s">
        <v>3121</v>
      </c>
      <c r="E614" s="47" t="s">
        <v>2426</v>
      </c>
      <c r="F614" t="s">
        <v>3085</v>
      </c>
      <c r="G614" s="47" t="s">
        <v>3142</v>
      </c>
      <c r="H614" s="44">
        <v>1290</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3"/>
        <v>Fraction of Med and High Temp Industrial Heat Shifted to Other Fuels</v>
      </c>
      <c r="D615" s="6" t="s">
        <v>3121</v>
      </c>
      <c r="E615" s="47" t="s">
        <v>2427</v>
      </c>
      <c r="F615" t="s">
        <v>3085</v>
      </c>
      <c r="G615" s="47" t="s">
        <v>3143</v>
      </c>
      <c r="H615" s="44">
        <v>1291</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3"/>
        <v>Fraction of Med and High Temp Industrial Heat Shifted to Other Fuels</v>
      </c>
      <c r="D616" s="6" t="s">
        <v>3121</v>
      </c>
      <c r="E616" s="47" t="s">
        <v>2428</v>
      </c>
      <c r="F616" t="s">
        <v>3085</v>
      </c>
      <c r="G616" s="47" t="s">
        <v>3144</v>
      </c>
      <c r="H616" s="44">
        <v>1292</v>
      </c>
      <c r="I616" s="348" t="s">
        <v>45</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3"/>
        <v>Fraction of Med and High Temp Industrial Heat Shifted to Other Fuels</v>
      </c>
      <c r="D617" s="6" t="s">
        <v>3121</v>
      </c>
      <c r="E617" s="47" t="s">
        <v>2429</v>
      </c>
      <c r="F617" t="s">
        <v>3085</v>
      </c>
      <c r="G617" s="47" t="s">
        <v>3145</v>
      </c>
      <c r="H617" s="44">
        <v>1293</v>
      </c>
      <c r="I617" s="348" t="s">
        <v>45</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3"/>
        <v>Fraction of Med and High Temp Industrial Heat Shifted to Other Fuels</v>
      </c>
      <c r="D618" s="6" t="s">
        <v>3121</v>
      </c>
      <c r="E618" s="47" t="s">
        <v>2738</v>
      </c>
      <c r="F618" t="s">
        <v>3085</v>
      </c>
      <c r="G618" s="47" t="s">
        <v>3146</v>
      </c>
      <c r="H618" s="44">
        <v>1294</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3"/>
        <v>Fraction of Med and High Temp Industrial Heat Shifted to Other Fuels</v>
      </c>
      <c r="D619" s="6" t="s">
        <v>3121</v>
      </c>
      <c r="E619" s="47" t="s">
        <v>2739</v>
      </c>
      <c r="F619" t="s">
        <v>3085</v>
      </c>
      <c r="G619" s="47" t="s">
        <v>3147</v>
      </c>
      <c r="H619" s="44">
        <v>1295</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3"/>
        <v>Fraction of Med and High Temp Industrial Heat Shifted to Other Fuels</v>
      </c>
      <c r="D620" s="6" t="s">
        <v>3121</v>
      </c>
      <c r="E620" s="47" t="s">
        <v>2740</v>
      </c>
      <c r="F620" t="s">
        <v>3085</v>
      </c>
      <c r="G620" s="47" t="s">
        <v>3148</v>
      </c>
      <c r="H620" s="44">
        <v>1296</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3"/>
        <v>Fraction of Med and High Temp Industrial Heat Shifted to Other Fuels</v>
      </c>
      <c r="D621" s="6" t="s">
        <v>3121</v>
      </c>
      <c r="E621" s="47" t="s">
        <v>2737</v>
      </c>
      <c r="F621" t="s">
        <v>3085</v>
      </c>
      <c r="G621" s="47" t="s">
        <v>3149</v>
      </c>
      <c r="H621" s="44">
        <v>1297</v>
      </c>
      <c r="I621" s="348" t="s">
        <v>44</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3"/>
        <v>Fraction of Med and High Temp Industrial Heat Shifted to Other Fuels</v>
      </c>
      <c r="D622" s="6" t="s">
        <v>3122</v>
      </c>
      <c r="E622" s="47" t="s">
        <v>2424</v>
      </c>
      <c r="F622" t="s">
        <v>2606</v>
      </c>
      <c r="G622" s="47" t="s">
        <v>3140</v>
      </c>
      <c r="H622" s="44">
        <v>1298</v>
      </c>
      <c r="I622" s="348" t="s">
        <v>44</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3"/>
        <v>Fraction of Med and High Temp Industrial Heat Shifted to Other Fuels</v>
      </c>
      <c r="D623" s="6" t="s">
        <v>3122</v>
      </c>
      <c r="E623" s="47" t="s">
        <v>2425</v>
      </c>
      <c r="F623" t="s">
        <v>2606</v>
      </c>
      <c r="G623" s="47" t="s">
        <v>3141</v>
      </c>
      <c r="H623" s="44">
        <v>1299</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3"/>
        <v>Fraction of Med and High Temp Industrial Heat Shifted to Other Fuels</v>
      </c>
      <c r="D624" s="6" t="s">
        <v>3122</v>
      </c>
      <c r="E624" s="47" t="s">
        <v>2426</v>
      </c>
      <c r="F624" t="s">
        <v>2606</v>
      </c>
      <c r="G624" s="47" t="s">
        <v>3142</v>
      </c>
      <c r="H624" s="44">
        <v>1300</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3"/>
        <v>Fraction of Med and High Temp Industrial Heat Shifted to Other Fuels</v>
      </c>
      <c r="D625" s="6" t="s">
        <v>3122</v>
      </c>
      <c r="E625" s="47" t="s">
        <v>2427</v>
      </c>
      <c r="F625" t="s">
        <v>2606</v>
      </c>
      <c r="G625" s="47" t="s">
        <v>3143</v>
      </c>
      <c r="H625" s="44">
        <v>1301</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3"/>
        <v>Fraction of Med and High Temp Industrial Heat Shifted to Other Fuels</v>
      </c>
      <c r="D626" s="6" t="s">
        <v>3122</v>
      </c>
      <c r="E626" s="47" t="s">
        <v>2428</v>
      </c>
      <c r="F626" t="s">
        <v>2606</v>
      </c>
      <c r="G626" s="47" t="s">
        <v>3144</v>
      </c>
      <c r="H626" s="44">
        <v>1302</v>
      </c>
      <c r="I626" s="348" t="s">
        <v>45</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3"/>
        <v>Fraction of Med and High Temp Industrial Heat Shifted to Other Fuels</v>
      </c>
      <c r="D627" s="6" t="s">
        <v>3122</v>
      </c>
      <c r="E627" s="47" t="s">
        <v>2429</v>
      </c>
      <c r="F627" t="s">
        <v>2606</v>
      </c>
      <c r="G627" s="47" t="s">
        <v>3145</v>
      </c>
      <c r="H627" s="44">
        <v>1303</v>
      </c>
      <c r="I627" s="348" t="s">
        <v>45</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3"/>
        <v>Fraction of Med and High Temp Industrial Heat Shifted to Other Fuels</v>
      </c>
      <c r="D628" s="6" t="s">
        <v>3122</v>
      </c>
      <c r="E628" s="47" t="s">
        <v>2738</v>
      </c>
      <c r="F628" t="s">
        <v>2606</v>
      </c>
      <c r="G628" s="47" t="s">
        <v>3146</v>
      </c>
      <c r="H628" s="44">
        <v>1304</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3"/>
        <v>Fraction of Med and High Temp Industrial Heat Shifted to Other Fuels</v>
      </c>
      <c r="D629" s="6" t="s">
        <v>3122</v>
      </c>
      <c r="E629" s="47" t="s">
        <v>2739</v>
      </c>
      <c r="F629" t="s">
        <v>2606</v>
      </c>
      <c r="G629" s="47" t="s">
        <v>3147</v>
      </c>
      <c r="H629" s="44">
        <v>1305</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3"/>
        <v>Fraction of Med and High Temp Industrial Heat Shifted to Other Fuels</v>
      </c>
      <c r="D630" s="6" t="s">
        <v>3122</v>
      </c>
      <c r="E630" s="47" t="s">
        <v>2740</v>
      </c>
      <c r="F630" t="s">
        <v>2606</v>
      </c>
      <c r="G630" s="47" t="s">
        <v>3148</v>
      </c>
      <c r="H630" s="44">
        <v>1306</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3"/>
        <v>Fraction of Med and High Temp Industrial Heat Shifted to Other Fuels</v>
      </c>
      <c r="D631" s="6" t="s">
        <v>3122</v>
      </c>
      <c r="E631" s="47" t="s">
        <v>2737</v>
      </c>
      <c r="F631" t="s">
        <v>2606</v>
      </c>
      <c r="G631" s="47" t="s">
        <v>3149</v>
      </c>
      <c r="H631" s="44">
        <v>1307</v>
      </c>
      <c r="I631" s="348" t="s">
        <v>44</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3"/>
        <v>Fraction of Med and High Temp Industrial Heat Shifted to Other Fuels</v>
      </c>
      <c r="D632" s="6" t="s">
        <v>3123</v>
      </c>
      <c r="E632" s="47" t="s">
        <v>2424</v>
      </c>
      <c r="F632" t="s">
        <v>3086</v>
      </c>
      <c r="G632" s="47" t="s">
        <v>3140</v>
      </c>
      <c r="H632" s="44">
        <v>1308</v>
      </c>
      <c r="I632" s="348" t="s">
        <v>44</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3"/>
        <v>Fraction of Med and High Temp Industrial Heat Shifted to Other Fuels</v>
      </c>
      <c r="D633" s="6" t="s">
        <v>3123</v>
      </c>
      <c r="E633" s="47" t="s">
        <v>2425</v>
      </c>
      <c r="F633" t="s">
        <v>3086</v>
      </c>
      <c r="G633" s="47" t="s">
        <v>3141</v>
      </c>
      <c r="H633" s="44">
        <v>1309</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3"/>
        <v>Fraction of Med and High Temp Industrial Heat Shifted to Other Fuels</v>
      </c>
      <c r="D634" s="6" t="s">
        <v>3123</v>
      </c>
      <c r="E634" s="47" t="s">
        <v>2426</v>
      </c>
      <c r="F634" t="s">
        <v>3086</v>
      </c>
      <c r="G634" s="47" t="s">
        <v>3142</v>
      </c>
      <c r="H634" s="44">
        <v>1310</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3"/>
        <v>Fraction of Med and High Temp Industrial Heat Shifted to Other Fuels</v>
      </c>
      <c r="D635" s="6" t="s">
        <v>3123</v>
      </c>
      <c r="E635" s="47" t="s">
        <v>2427</v>
      </c>
      <c r="F635" t="s">
        <v>3086</v>
      </c>
      <c r="G635" s="47" t="s">
        <v>3143</v>
      </c>
      <c r="H635" s="44">
        <v>1311</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3"/>
        <v>Fraction of Med and High Temp Industrial Heat Shifted to Other Fuels</v>
      </c>
      <c r="D636" s="6" t="s">
        <v>3123</v>
      </c>
      <c r="E636" s="47" t="s">
        <v>2428</v>
      </c>
      <c r="F636" t="s">
        <v>3086</v>
      </c>
      <c r="G636" s="47" t="s">
        <v>3144</v>
      </c>
      <c r="H636" s="44">
        <v>1312</v>
      </c>
      <c r="I636" s="348" t="s">
        <v>45</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3"/>
        <v>Fraction of Med and High Temp Industrial Heat Shifted to Other Fuels</v>
      </c>
      <c r="D637" s="6" t="s">
        <v>3123</v>
      </c>
      <c r="E637" s="47" t="s">
        <v>2429</v>
      </c>
      <c r="F637" t="s">
        <v>3086</v>
      </c>
      <c r="G637" s="47" t="s">
        <v>3145</v>
      </c>
      <c r="H637" s="44">
        <v>1313</v>
      </c>
      <c r="I637" s="348" t="s">
        <v>45</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3"/>
        <v>Fraction of Med and High Temp Industrial Heat Shifted to Other Fuels</v>
      </c>
      <c r="D638" s="6" t="s">
        <v>3123</v>
      </c>
      <c r="E638" s="47" t="s">
        <v>2738</v>
      </c>
      <c r="F638" t="s">
        <v>3086</v>
      </c>
      <c r="G638" s="47" t="s">
        <v>3146</v>
      </c>
      <c r="H638" s="44">
        <v>1314</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3"/>
        <v>Fraction of Med and High Temp Industrial Heat Shifted to Other Fuels</v>
      </c>
      <c r="D639" s="6" t="s">
        <v>3123</v>
      </c>
      <c r="E639" s="47" t="s">
        <v>2739</v>
      </c>
      <c r="F639" t="s">
        <v>3086</v>
      </c>
      <c r="G639" s="47" t="s">
        <v>3147</v>
      </c>
      <c r="H639" s="44">
        <v>1315</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3"/>
        <v>Fraction of Med and High Temp Industrial Heat Shifted to Other Fuels</v>
      </c>
      <c r="D640" s="6" t="s">
        <v>3123</v>
      </c>
      <c r="E640" s="47" t="s">
        <v>2740</v>
      </c>
      <c r="F640" t="s">
        <v>3086</v>
      </c>
      <c r="G640" s="47" t="s">
        <v>3148</v>
      </c>
      <c r="H640" s="44">
        <v>1316</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3"/>
        <v>Fraction of Med and High Temp Industrial Heat Shifted to Other Fuels</v>
      </c>
      <c r="D641" s="6" t="s">
        <v>3123</v>
      </c>
      <c r="E641" s="47" t="s">
        <v>2737</v>
      </c>
      <c r="F641" t="s">
        <v>3086</v>
      </c>
      <c r="G641" s="47" t="s">
        <v>3149</v>
      </c>
      <c r="H641" s="44">
        <v>1317</v>
      </c>
      <c r="I641" s="348" t="s">
        <v>44</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3"/>
        <v>Fraction of Med and High Temp Industrial Heat Shifted to Other Fuels</v>
      </c>
      <c r="D642" s="6" t="s">
        <v>3124</v>
      </c>
      <c r="E642" s="47" t="s">
        <v>2424</v>
      </c>
      <c r="F642" t="s">
        <v>3087</v>
      </c>
      <c r="G642" s="47" t="s">
        <v>3140</v>
      </c>
      <c r="H642" s="44">
        <v>1318</v>
      </c>
      <c r="I642" s="348" t="s">
        <v>44</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3"/>
        <v>Fraction of Med and High Temp Industrial Heat Shifted to Other Fuels</v>
      </c>
      <c r="D643" s="6" t="s">
        <v>3124</v>
      </c>
      <c r="E643" s="47" t="s">
        <v>2425</v>
      </c>
      <c r="F643" t="s">
        <v>3087</v>
      </c>
      <c r="G643" s="47" t="s">
        <v>3141</v>
      </c>
      <c r="H643" s="44">
        <v>1319</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3"/>
        <v>Fraction of Med and High Temp Industrial Heat Shifted to Other Fuels</v>
      </c>
      <c r="D644" s="6" t="s">
        <v>3124</v>
      </c>
      <c r="E644" s="47" t="s">
        <v>2426</v>
      </c>
      <c r="F644" t="s">
        <v>3087</v>
      </c>
      <c r="G644" s="47" t="s">
        <v>3142</v>
      </c>
      <c r="H644" s="44">
        <v>1320</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3"/>
        <v>Fraction of Med and High Temp Industrial Heat Shifted to Other Fuels</v>
      </c>
      <c r="D645" s="6" t="s">
        <v>3124</v>
      </c>
      <c r="E645" s="47" t="s">
        <v>2427</v>
      </c>
      <c r="F645" t="s">
        <v>3087</v>
      </c>
      <c r="G645" s="47" t="s">
        <v>3143</v>
      </c>
      <c r="H645" s="44">
        <v>1321</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3"/>
        <v>Fraction of Med and High Temp Industrial Heat Shifted to Other Fuels</v>
      </c>
      <c r="D646" s="6" t="s">
        <v>3124</v>
      </c>
      <c r="E646" s="47" t="s">
        <v>2428</v>
      </c>
      <c r="F646" t="s">
        <v>3087</v>
      </c>
      <c r="G646" s="47" t="s">
        <v>3144</v>
      </c>
      <c r="H646" s="44">
        <v>1322</v>
      </c>
      <c r="I646" s="348" t="s">
        <v>45</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3"/>
        <v>Fraction of Med and High Temp Industrial Heat Shifted to Other Fuels</v>
      </c>
      <c r="D647" s="6" t="s">
        <v>3124</v>
      </c>
      <c r="E647" s="47" t="s">
        <v>2429</v>
      </c>
      <c r="F647" t="s">
        <v>3087</v>
      </c>
      <c r="G647" s="47" t="s">
        <v>3145</v>
      </c>
      <c r="H647" s="44">
        <v>1323</v>
      </c>
      <c r="I647" s="348" t="s">
        <v>45</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3"/>
        <v>Fraction of Med and High Temp Industrial Heat Shifted to Other Fuels</v>
      </c>
      <c r="D648" s="6" t="s">
        <v>3124</v>
      </c>
      <c r="E648" s="47" t="s">
        <v>2738</v>
      </c>
      <c r="F648" t="s">
        <v>3087</v>
      </c>
      <c r="G648" s="47" t="s">
        <v>3146</v>
      </c>
      <c r="H648" s="44">
        <v>1324</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3"/>
        <v>Fraction of Med and High Temp Industrial Heat Shifted to Other Fuels</v>
      </c>
      <c r="D649" s="6" t="s">
        <v>3124</v>
      </c>
      <c r="E649" s="47" t="s">
        <v>2739</v>
      </c>
      <c r="F649" t="s">
        <v>3087</v>
      </c>
      <c r="G649" s="47" t="s">
        <v>3147</v>
      </c>
      <c r="H649" s="44">
        <v>1325</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3"/>
        <v>Fraction of Med and High Temp Industrial Heat Shifted to Other Fuels</v>
      </c>
      <c r="D650" s="6" t="s">
        <v>3124</v>
      </c>
      <c r="E650" s="47" t="s">
        <v>2740</v>
      </c>
      <c r="F650" t="s">
        <v>3087</v>
      </c>
      <c r="G650" s="47" t="s">
        <v>3148</v>
      </c>
      <c r="H650" s="44">
        <v>1326</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3"/>
        <v>Fraction of Med and High Temp Industrial Heat Shifted to Other Fuels</v>
      </c>
      <c r="D651" s="6" t="s">
        <v>3124</v>
      </c>
      <c r="E651" s="47" t="s">
        <v>2737</v>
      </c>
      <c r="F651" t="s">
        <v>3087</v>
      </c>
      <c r="G651" s="47" t="s">
        <v>3149</v>
      </c>
      <c r="H651" s="44">
        <v>1327</v>
      </c>
      <c r="I651" s="348" t="s">
        <v>44</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3"/>
        <v>Fraction of Med and High Temp Industrial Heat Shifted to Other Fuels</v>
      </c>
      <c r="D652" s="6" t="s">
        <v>3125</v>
      </c>
      <c r="E652" s="47" t="s">
        <v>2424</v>
      </c>
      <c r="F652" t="s">
        <v>3088</v>
      </c>
      <c r="G652" s="47" t="s">
        <v>3140</v>
      </c>
      <c r="H652" s="44">
        <v>1328</v>
      </c>
      <c r="I652" s="348" t="s">
        <v>44</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3"/>
        <v>Fraction of Med and High Temp Industrial Heat Shifted to Other Fuels</v>
      </c>
      <c r="D653" s="6" t="s">
        <v>3125</v>
      </c>
      <c r="E653" s="47" t="s">
        <v>2425</v>
      </c>
      <c r="F653" t="s">
        <v>3088</v>
      </c>
      <c r="G653" s="47" t="s">
        <v>3141</v>
      </c>
      <c r="H653" s="44">
        <v>1329</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3"/>
        <v>Fraction of Med and High Temp Industrial Heat Shifted to Other Fuels</v>
      </c>
      <c r="D654" s="6" t="s">
        <v>3125</v>
      </c>
      <c r="E654" s="47" t="s">
        <v>2426</v>
      </c>
      <c r="F654" t="s">
        <v>3088</v>
      </c>
      <c r="G654" s="47" t="s">
        <v>3142</v>
      </c>
      <c r="H654" s="44">
        <v>1330</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3"/>
        <v>Fraction of Med and High Temp Industrial Heat Shifted to Other Fuels</v>
      </c>
      <c r="D655" s="6" t="s">
        <v>3125</v>
      </c>
      <c r="E655" s="47" t="s">
        <v>2427</v>
      </c>
      <c r="F655" t="s">
        <v>3088</v>
      </c>
      <c r="G655" s="47" t="s">
        <v>3143</v>
      </c>
      <c r="H655" s="44">
        <v>1331</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3"/>
        <v>Fraction of Med and High Temp Industrial Heat Shifted to Other Fuels</v>
      </c>
      <c r="D656" s="6" t="s">
        <v>3125</v>
      </c>
      <c r="E656" s="47" t="s">
        <v>2428</v>
      </c>
      <c r="F656" t="s">
        <v>3088</v>
      </c>
      <c r="G656" s="47" t="s">
        <v>3144</v>
      </c>
      <c r="H656" s="44">
        <v>1332</v>
      </c>
      <c r="I656" s="348" t="s">
        <v>45</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3"/>
        <v>Fraction of Med and High Temp Industrial Heat Shifted to Other Fuels</v>
      </c>
      <c r="D657" s="6" t="s">
        <v>3125</v>
      </c>
      <c r="E657" s="47" t="s">
        <v>2429</v>
      </c>
      <c r="F657" t="s">
        <v>3088</v>
      </c>
      <c r="G657" s="47" t="s">
        <v>3145</v>
      </c>
      <c r="H657" s="44">
        <v>1333</v>
      </c>
      <c r="I657" s="348" t="s">
        <v>45</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3"/>
        <v>Fraction of Med and High Temp Industrial Heat Shifted to Other Fuels</v>
      </c>
      <c r="D658" s="6" t="s">
        <v>3125</v>
      </c>
      <c r="E658" s="47" t="s">
        <v>2738</v>
      </c>
      <c r="F658" t="s">
        <v>3088</v>
      </c>
      <c r="G658" s="47" t="s">
        <v>3146</v>
      </c>
      <c r="H658" s="44">
        <v>1334</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3"/>
        <v>Fraction of Med and High Temp Industrial Heat Shifted to Other Fuels</v>
      </c>
      <c r="D659" s="6" t="s">
        <v>3125</v>
      </c>
      <c r="E659" s="47" t="s">
        <v>2739</v>
      </c>
      <c r="F659" t="s">
        <v>3088</v>
      </c>
      <c r="G659" s="47" t="s">
        <v>3147</v>
      </c>
      <c r="H659" s="44">
        <v>1335</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3"/>
        <v>Fraction of Med and High Temp Industrial Heat Shifted to Other Fuels</v>
      </c>
      <c r="D660" s="6" t="s">
        <v>3125</v>
      </c>
      <c r="E660" s="47" t="s">
        <v>2740</v>
      </c>
      <c r="F660" t="s">
        <v>3088</v>
      </c>
      <c r="G660" s="47" t="s">
        <v>3148</v>
      </c>
      <c r="H660" s="44">
        <v>1336</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3"/>
        <v>Fraction of Med and High Temp Industrial Heat Shifted to Other Fuels</v>
      </c>
      <c r="D661" s="6" t="s">
        <v>3125</v>
      </c>
      <c r="E661" s="47" t="s">
        <v>2737</v>
      </c>
      <c r="F661" t="s">
        <v>3088</v>
      </c>
      <c r="G661" s="47" t="s">
        <v>3149</v>
      </c>
      <c r="H661" s="44">
        <v>1337</v>
      </c>
      <c r="I661" s="348" t="s">
        <v>44</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3"/>
        <v>Fraction of Med and High Temp Industrial Heat Shifted to Other Fuels</v>
      </c>
      <c r="D662" s="6" t="s">
        <v>3126</v>
      </c>
      <c r="E662" s="47" t="s">
        <v>2424</v>
      </c>
      <c r="F662" t="s">
        <v>2607</v>
      </c>
      <c r="G662" s="47" t="s">
        <v>3140</v>
      </c>
      <c r="H662" s="44">
        <v>1338</v>
      </c>
      <c r="I662" s="348" t="s">
        <v>44</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3"/>
        <v>Fraction of Med and High Temp Industrial Heat Shifted to Other Fuels</v>
      </c>
      <c r="D663" s="6" t="s">
        <v>3126</v>
      </c>
      <c r="E663" s="47" t="s">
        <v>2425</v>
      </c>
      <c r="F663" t="s">
        <v>2607</v>
      </c>
      <c r="G663" s="47" t="s">
        <v>3141</v>
      </c>
      <c r="H663" s="44">
        <v>1339</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3"/>
        <v>Fraction of Med and High Temp Industrial Heat Shifted to Other Fuels</v>
      </c>
      <c r="D664" s="6" t="s">
        <v>3126</v>
      </c>
      <c r="E664" s="47" t="s">
        <v>2426</v>
      </c>
      <c r="F664" t="s">
        <v>2607</v>
      </c>
      <c r="G664" s="47" t="s">
        <v>3142</v>
      </c>
      <c r="H664" s="44">
        <v>1340</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3"/>
        <v>Fraction of Med and High Temp Industrial Heat Shifted to Other Fuels</v>
      </c>
      <c r="D665" s="6" t="s">
        <v>3126</v>
      </c>
      <c r="E665" s="47" t="s">
        <v>2427</v>
      </c>
      <c r="F665" t="s">
        <v>2607</v>
      </c>
      <c r="G665" s="47" t="s">
        <v>3143</v>
      </c>
      <c r="H665" s="44">
        <v>1341</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3"/>
        <v>Fraction of Med and High Temp Industrial Heat Shifted to Other Fuels</v>
      </c>
      <c r="D666" s="6" t="s">
        <v>3126</v>
      </c>
      <c r="E666" s="47" t="s">
        <v>2428</v>
      </c>
      <c r="F666" t="s">
        <v>2607</v>
      </c>
      <c r="G666" s="47" t="s">
        <v>3144</v>
      </c>
      <c r="H666" s="44">
        <v>1342</v>
      </c>
      <c r="I666" s="348" t="s">
        <v>45</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3"/>
        <v>Fraction of Med and High Temp Industrial Heat Shifted to Other Fuels</v>
      </c>
      <c r="D667" s="6" t="s">
        <v>3126</v>
      </c>
      <c r="E667" s="47" t="s">
        <v>2429</v>
      </c>
      <c r="F667" t="s">
        <v>2607</v>
      </c>
      <c r="G667" s="47" t="s">
        <v>3145</v>
      </c>
      <c r="H667" s="44">
        <v>1343</v>
      </c>
      <c r="I667" s="348" t="s">
        <v>45</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3"/>
        <v>Fraction of Med and High Temp Industrial Heat Shifted to Other Fuels</v>
      </c>
      <c r="D668" s="6" t="s">
        <v>3126</v>
      </c>
      <c r="E668" s="47" t="s">
        <v>2738</v>
      </c>
      <c r="F668" t="s">
        <v>2607</v>
      </c>
      <c r="G668" s="47" t="s">
        <v>3146</v>
      </c>
      <c r="H668" s="44">
        <v>1344</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3"/>
        <v>Fraction of Med and High Temp Industrial Heat Shifted to Other Fuels</v>
      </c>
      <c r="D669" s="6" t="s">
        <v>3126</v>
      </c>
      <c r="E669" s="47" t="s">
        <v>2739</v>
      </c>
      <c r="F669" t="s">
        <v>2607</v>
      </c>
      <c r="G669" s="47" t="s">
        <v>3147</v>
      </c>
      <c r="H669" s="44">
        <v>1345</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3"/>
        <v>Fraction of Med and High Temp Industrial Heat Shifted to Other Fuels</v>
      </c>
      <c r="D670" s="6" t="s">
        <v>3126</v>
      </c>
      <c r="E670" s="47" t="s">
        <v>2740</v>
      </c>
      <c r="F670" t="s">
        <v>2607</v>
      </c>
      <c r="G670" s="47" t="s">
        <v>3148</v>
      </c>
      <c r="H670" s="44">
        <v>1346</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3"/>
        <v>Fraction of Med and High Temp Industrial Heat Shifted to Other Fuels</v>
      </c>
      <c r="D671" s="6" t="s">
        <v>3126</v>
      </c>
      <c r="E671" s="47" t="s">
        <v>2737</v>
      </c>
      <c r="F671" t="s">
        <v>2607</v>
      </c>
      <c r="G671" s="47" t="s">
        <v>3149</v>
      </c>
      <c r="H671" s="44">
        <v>1347</v>
      </c>
      <c r="I671" s="348" t="s">
        <v>44</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3"/>
        <v>Fraction of Med and High Temp Industrial Heat Shifted to Other Fuels</v>
      </c>
      <c r="D672" s="6" t="s">
        <v>3127</v>
      </c>
      <c r="E672" s="47" t="s">
        <v>2424</v>
      </c>
      <c r="F672" t="s">
        <v>3089</v>
      </c>
      <c r="G672" s="47" t="s">
        <v>3140</v>
      </c>
      <c r="H672" s="44">
        <v>1348</v>
      </c>
      <c r="I672" s="348" t="s">
        <v>44</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3"/>
        <v>Fraction of Med and High Temp Industrial Heat Shifted to Other Fuels</v>
      </c>
      <c r="D673" s="6" t="s">
        <v>3127</v>
      </c>
      <c r="E673" s="47" t="s">
        <v>2425</v>
      </c>
      <c r="F673" t="s">
        <v>3089</v>
      </c>
      <c r="G673" s="47" t="s">
        <v>3141</v>
      </c>
      <c r="H673" s="44">
        <v>1349</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3"/>
        <v>Fraction of Med and High Temp Industrial Heat Shifted to Other Fuels</v>
      </c>
      <c r="D674" s="6" t="s">
        <v>3127</v>
      </c>
      <c r="E674" s="47" t="s">
        <v>2426</v>
      </c>
      <c r="F674" t="s">
        <v>3089</v>
      </c>
      <c r="G674" s="47" t="s">
        <v>3142</v>
      </c>
      <c r="H674" s="44">
        <v>1350</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3"/>
        <v>Fraction of Med and High Temp Industrial Heat Shifted to Other Fuels</v>
      </c>
      <c r="D675" s="6" t="s">
        <v>3127</v>
      </c>
      <c r="E675" s="47" t="s">
        <v>2427</v>
      </c>
      <c r="F675" t="s">
        <v>3089</v>
      </c>
      <c r="G675" s="47" t="s">
        <v>3143</v>
      </c>
      <c r="H675" s="44">
        <v>1351</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si="33"/>
        <v>Fraction of Med and High Temp Industrial Heat Shifted to Other Fuels</v>
      </c>
      <c r="D676" s="6" t="s">
        <v>3127</v>
      </c>
      <c r="E676" s="47" t="s">
        <v>2428</v>
      </c>
      <c r="F676" t="s">
        <v>3089</v>
      </c>
      <c r="G676" s="47" t="s">
        <v>3144</v>
      </c>
      <c r="H676" s="44">
        <v>1352</v>
      </c>
      <c r="I676" s="348" t="s">
        <v>45</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ref="C677:C740" si="34">C$532</f>
        <v>Fraction of Med and High Temp Industrial Heat Shifted to Other Fuels</v>
      </c>
      <c r="D677" s="6" t="s">
        <v>3127</v>
      </c>
      <c r="E677" s="47" t="s">
        <v>2429</v>
      </c>
      <c r="F677" t="s">
        <v>3089</v>
      </c>
      <c r="G677" s="47" t="s">
        <v>3145</v>
      </c>
      <c r="H677" s="44">
        <v>1353</v>
      </c>
      <c r="I677" s="348" t="s">
        <v>45</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4"/>
        <v>Fraction of Med and High Temp Industrial Heat Shifted to Other Fuels</v>
      </c>
      <c r="D678" s="6" t="s">
        <v>3127</v>
      </c>
      <c r="E678" s="47" t="s">
        <v>2738</v>
      </c>
      <c r="F678" t="s">
        <v>3089</v>
      </c>
      <c r="G678" s="47" t="s">
        <v>3146</v>
      </c>
      <c r="H678" s="44">
        <v>1354</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4"/>
        <v>Fraction of Med and High Temp Industrial Heat Shifted to Other Fuels</v>
      </c>
      <c r="D679" s="6" t="s">
        <v>3127</v>
      </c>
      <c r="E679" s="47" t="s">
        <v>2739</v>
      </c>
      <c r="F679" t="s">
        <v>3089</v>
      </c>
      <c r="G679" s="47" t="s">
        <v>3147</v>
      </c>
      <c r="H679" s="44">
        <v>1355</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4"/>
        <v>Fraction of Med and High Temp Industrial Heat Shifted to Other Fuels</v>
      </c>
      <c r="D680" s="6" t="s">
        <v>3127</v>
      </c>
      <c r="E680" s="47" t="s">
        <v>2740</v>
      </c>
      <c r="F680" t="s">
        <v>3089</v>
      </c>
      <c r="G680" s="47" t="s">
        <v>3148</v>
      </c>
      <c r="H680" s="44">
        <v>1356</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4"/>
        <v>Fraction of Med and High Temp Industrial Heat Shifted to Other Fuels</v>
      </c>
      <c r="D681" s="6" t="s">
        <v>3127</v>
      </c>
      <c r="E681" s="47" t="s">
        <v>2737</v>
      </c>
      <c r="F681" t="s">
        <v>3089</v>
      </c>
      <c r="G681" s="47" t="s">
        <v>3149</v>
      </c>
      <c r="H681" s="44">
        <v>1357</v>
      </c>
      <c r="I681" s="348" t="s">
        <v>44</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4"/>
        <v>Fraction of Med and High Temp Industrial Heat Shifted to Other Fuels</v>
      </c>
      <c r="D682" s="6" t="s">
        <v>3128</v>
      </c>
      <c r="E682" s="47" t="s">
        <v>2424</v>
      </c>
      <c r="F682" t="s">
        <v>3090</v>
      </c>
      <c r="G682" s="47" t="s">
        <v>3140</v>
      </c>
      <c r="H682" s="44">
        <v>1358</v>
      </c>
      <c r="I682" s="348" t="s">
        <v>44</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4"/>
        <v>Fraction of Med and High Temp Industrial Heat Shifted to Other Fuels</v>
      </c>
      <c r="D683" s="6" t="s">
        <v>3128</v>
      </c>
      <c r="E683" s="47" t="s">
        <v>2425</v>
      </c>
      <c r="F683" t="s">
        <v>3090</v>
      </c>
      <c r="G683" s="47" t="s">
        <v>3141</v>
      </c>
      <c r="H683" s="44">
        <v>1359</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4"/>
        <v>Fraction of Med and High Temp Industrial Heat Shifted to Other Fuels</v>
      </c>
      <c r="D684" s="6" t="s">
        <v>3128</v>
      </c>
      <c r="E684" s="47" t="s">
        <v>2426</v>
      </c>
      <c r="F684" t="s">
        <v>3090</v>
      </c>
      <c r="G684" s="47" t="s">
        <v>3142</v>
      </c>
      <c r="H684" s="44">
        <v>1360</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4"/>
        <v>Fraction of Med and High Temp Industrial Heat Shifted to Other Fuels</v>
      </c>
      <c r="D685" s="6" t="s">
        <v>3128</v>
      </c>
      <c r="E685" s="47" t="s">
        <v>2427</v>
      </c>
      <c r="F685" t="s">
        <v>3090</v>
      </c>
      <c r="G685" s="47" t="s">
        <v>3143</v>
      </c>
      <c r="H685" s="44">
        <v>1361</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4"/>
        <v>Fraction of Med and High Temp Industrial Heat Shifted to Other Fuels</v>
      </c>
      <c r="D686" s="6" t="s">
        <v>3128</v>
      </c>
      <c r="E686" s="47" t="s">
        <v>2428</v>
      </c>
      <c r="F686" t="s">
        <v>3090</v>
      </c>
      <c r="G686" s="47" t="s">
        <v>3144</v>
      </c>
      <c r="H686" s="44">
        <v>1362</v>
      </c>
      <c r="I686" s="348" t="s">
        <v>45</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4"/>
        <v>Fraction of Med and High Temp Industrial Heat Shifted to Other Fuels</v>
      </c>
      <c r="D687" s="6" t="s">
        <v>3128</v>
      </c>
      <c r="E687" s="47" t="s">
        <v>2429</v>
      </c>
      <c r="F687" t="s">
        <v>3090</v>
      </c>
      <c r="G687" s="47" t="s">
        <v>3145</v>
      </c>
      <c r="H687" s="44">
        <v>1363</v>
      </c>
      <c r="I687" s="348" t="s">
        <v>45</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4"/>
        <v>Fraction of Med and High Temp Industrial Heat Shifted to Other Fuels</v>
      </c>
      <c r="D688" s="6" t="s">
        <v>3128</v>
      </c>
      <c r="E688" s="47" t="s">
        <v>2738</v>
      </c>
      <c r="F688" t="s">
        <v>3090</v>
      </c>
      <c r="G688" s="47" t="s">
        <v>3146</v>
      </c>
      <c r="H688" s="44">
        <v>1364</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4"/>
        <v>Fraction of Med and High Temp Industrial Heat Shifted to Other Fuels</v>
      </c>
      <c r="D689" s="6" t="s">
        <v>3128</v>
      </c>
      <c r="E689" s="47" t="s">
        <v>2739</v>
      </c>
      <c r="F689" t="s">
        <v>3090</v>
      </c>
      <c r="G689" s="47" t="s">
        <v>3147</v>
      </c>
      <c r="H689" s="44">
        <v>1365</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4"/>
        <v>Fraction of Med and High Temp Industrial Heat Shifted to Other Fuels</v>
      </c>
      <c r="D690" s="6" t="s">
        <v>3128</v>
      </c>
      <c r="E690" s="47" t="s">
        <v>2740</v>
      </c>
      <c r="F690" t="s">
        <v>3090</v>
      </c>
      <c r="G690" s="47" t="s">
        <v>3148</v>
      </c>
      <c r="H690" s="44">
        <v>1366</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4"/>
        <v>Fraction of Med and High Temp Industrial Heat Shifted to Other Fuels</v>
      </c>
      <c r="D691" s="6" t="s">
        <v>3128</v>
      </c>
      <c r="E691" s="47" t="s">
        <v>2737</v>
      </c>
      <c r="F691" t="s">
        <v>3090</v>
      </c>
      <c r="G691" s="47" t="s">
        <v>3149</v>
      </c>
      <c r="H691" s="44">
        <v>1367</v>
      </c>
      <c r="I691" s="348" t="s">
        <v>44</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4"/>
        <v>Fraction of Med and High Temp Industrial Heat Shifted to Other Fuels</v>
      </c>
      <c r="D692" s="6" t="s">
        <v>3129</v>
      </c>
      <c r="E692" s="47" t="s">
        <v>2424</v>
      </c>
      <c r="F692" t="s">
        <v>3091</v>
      </c>
      <c r="G692" s="47" t="s">
        <v>3140</v>
      </c>
      <c r="H692" s="44">
        <v>1368</v>
      </c>
      <c r="I692" s="348" t="s">
        <v>44</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4"/>
        <v>Fraction of Med and High Temp Industrial Heat Shifted to Other Fuels</v>
      </c>
      <c r="D693" s="6" t="s">
        <v>3129</v>
      </c>
      <c r="E693" s="47" t="s">
        <v>2425</v>
      </c>
      <c r="F693" t="s">
        <v>3091</v>
      </c>
      <c r="G693" s="47" t="s">
        <v>3141</v>
      </c>
      <c r="H693" s="44">
        <v>1369</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4"/>
        <v>Fraction of Med and High Temp Industrial Heat Shifted to Other Fuels</v>
      </c>
      <c r="D694" s="6" t="s">
        <v>3129</v>
      </c>
      <c r="E694" s="47" t="s">
        <v>2426</v>
      </c>
      <c r="F694" t="s">
        <v>3091</v>
      </c>
      <c r="G694" s="47" t="s">
        <v>3142</v>
      </c>
      <c r="H694" s="44">
        <v>1370</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4"/>
        <v>Fraction of Med and High Temp Industrial Heat Shifted to Other Fuels</v>
      </c>
      <c r="D695" s="6" t="s">
        <v>3129</v>
      </c>
      <c r="E695" s="47" t="s">
        <v>2427</v>
      </c>
      <c r="F695" t="s">
        <v>3091</v>
      </c>
      <c r="G695" s="47" t="s">
        <v>3143</v>
      </c>
      <c r="H695" s="44">
        <v>1371</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4"/>
        <v>Fraction of Med and High Temp Industrial Heat Shifted to Other Fuels</v>
      </c>
      <c r="D696" s="6" t="s">
        <v>3129</v>
      </c>
      <c r="E696" s="47" t="s">
        <v>2428</v>
      </c>
      <c r="F696" t="s">
        <v>3091</v>
      </c>
      <c r="G696" s="47" t="s">
        <v>3144</v>
      </c>
      <c r="H696" s="44">
        <v>1372</v>
      </c>
      <c r="I696" s="348" t="s">
        <v>45</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4"/>
        <v>Fraction of Med and High Temp Industrial Heat Shifted to Other Fuels</v>
      </c>
      <c r="D697" s="6" t="s">
        <v>3129</v>
      </c>
      <c r="E697" s="47" t="s">
        <v>2429</v>
      </c>
      <c r="F697" t="s">
        <v>3091</v>
      </c>
      <c r="G697" s="47" t="s">
        <v>3145</v>
      </c>
      <c r="H697" s="44">
        <v>1373</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4"/>
        <v>Fraction of Med and High Temp Industrial Heat Shifted to Other Fuels</v>
      </c>
      <c r="D698" s="6" t="s">
        <v>3129</v>
      </c>
      <c r="E698" s="47" t="s">
        <v>2738</v>
      </c>
      <c r="F698" t="s">
        <v>3091</v>
      </c>
      <c r="G698" s="47" t="s">
        <v>3146</v>
      </c>
      <c r="H698" s="44">
        <v>1374</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4"/>
        <v>Fraction of Med and High Temp Industrial Heat Shifted to Other Fuels</v>
      </c>
      <c r="D699" s="6" t="s">
        <v>3129</v>
      </c>
      <c r="E699" s="47" t="s">
        <v>2739</v>
      </c>
      <c r="F699" t="s">
        <v>3091</v>
      </c>
      <c r="G699" s="47" t="s">
        <v>3147</v>
      </c>
      <c r="H699" s="44">
        <v>1375</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4"/>
        <v>Fraction of Med and High Temp Industrial Heat Shifted to Other Fuels</v>
      </c>
      <c r="D700" s="6" t="s">
        <v>3129</v>
      </c>
      <c r="E700" s="47" t="s">
        <v>2740</v>
      </c>
      <c r="F700" t="s">
        <v>3091</v>
      </c>
      <c r="G700" s="47" t="s">
        <v>3148</v>
      </c>
      <c r="H700" s="44">
        <v>1376</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4"/>
        <v>Fraction of Med and High Temp Industrial Heat Shifted to Other Fuels</v>
      </c>
      <c r="D701" s="6" t="s">
        <v>3129</v>
      </c>
      <c r="E701" s="47" t="s">
        <v>2737</v>
      </c>
      <c r="F701" t="s">
        <v>3091</v>
      </c>
      <c r="G701" s="47" t="s">
        <v>3149</v>
      </c>
      <c r="H701" s="44">
        <v>1377</v>
      </c>
      <c r="I701" s="348" t="s">
        <v>44</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4"/>
        <v>Fraction of Med and High Temp Industrial Heat Shifted to Other Fuels</v>
      </c>
      <c r="D702" s="6" t="s">
        <v>3130</v>
      </c>
      <c r="E702" s="47" t="s">
        <v>2424</v>
      </c>
      <c r="F702" t="s">
        <v>3092</v>
      </c>
      <c r="G702" s="47" t="s">
        <v>3140</v>
      </c>
      <c r="H702" s="44">
        <v>1378</v>
      </c>
      <c r="I702" s="348" t="s">
        <v>44</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4"/>
        <v>Fraction of Med and High Temp Industrial Heat Shifted to Other Fuels</v>
      </c>
      <c r="D703" s="6" t="s">
        <v>3130</v>
      </c>
      <c r="E703" s="47" t="s">
        <v>2425</v>
      </c>
      <c r="F703" t="s">
        <v>3092</v>
      </c>
      <c r="G703" s="47" t="s">
        <v>3141</v>
      </c>
      <c r="H703" s="44">
        <v>1379</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4"/>
        <v>Fraction of Med and High Temp Industrial Heat Shifted to Other Fuels</v>
      </c>
      <c r="D704" s="6" t="s">
        <v>3130</v>
      </c>
      <c r="E704" s="47" t="s">
        <v>2426</v>
      </c>
      <c r="F704" t="s">
        <v>3092</v>
      </c>
      <c r="G704" s="47" t="s">
        <v>3142</v>
      </c>
      <c r="H704" s="44">
        <v>1380</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4"/>
        <v>Fraction of Med and High Temp Industrial Heat Shifted to Other Fuels</v>
      </c>
      <c r="D705" s="6" t="s">
        <v>3130</v>
      </c>
      <c r="E705" s="47" t="s">
        <v>2427</v>
      </c>
      <c r="F705" t="s">
        <v>3092</v>
      </c>
      <c r="G705" s="47" t="s">
        <v>3143</v>
      </c>
      <c r="H705" s="44">
        <v>1381</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4"/>
        <v>Fraction of Med and High Temp Industrial Heat Shifted to Other Fuels</v>
      </c>
      <c r="D706" s="6" t="s">
        <v>3130</v>
      </c>
      <c r="E706" s="47" t="s">
        <v>2428</v>
      </c>
      <c r="F706" t="s">
        <v>3092</v>
      </c>
      <c r="G706" s="47" t="s">
        <v>3144</v>
      </c>
      <c r="H706" s="44">
        <v>1382</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4"/>
        <v>Fraction of Med and High Temp Industrial Heat Shifted to Other Fuels</v>
      </c>
      <c r="D707" s="6" t="s">
        <v>3130</v>
      </c>
      <c r="E707" s="47" t="s">
        <v>2429</v>
      </c>
      <c r="F707" t="s">
        <v>3092</v>
      </c>
      <c r="G707" s="47" t="s">
        <v>3145</v>
      </c>
      <c r="H707" s="44">
        <v>1383</v>
      </c>
      <c r="I707" s="348" t="s">
        <v>45</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4"/>
        <v>Fraction of Med and High Temp Industrial Heat Shifted to Other Fuels</v>
      </c>
      <c r="D708" s="6" t="s">
        <v>3130</v>
      </c>
      <c r="E708" s="47" t="s">
        <v>2738</v>
      </c>
      <c r="F708" t="s">
        <v>3092</v>
      </c>
      <c r="G708" s="47" t="s">
        <v>3146</v>
      </c>
      <c r="H708" s="44">
        <v>1384</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4"/>
        <v>Fraction of Med and High Temp Industrial Heat Shifted to Other Fuels</v>
      </c>
      <c r="D709" s="6" t="s">
        <v>3130</v>
      </c>
      <c r="E709" s="47" t="s">
        <v>2739</v>
      </c>
      <c r="F709" t="s">
        <v>3092</v>
      </c>
      <c r="G709" s="47" t="s">
        <v>3147</v>
      </c>
      <c r="H709" s="44">
        <v>1385</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4"/>
        <v>Fraction of Med and High Temp Industrial Heat Shifted to Other Fuels</v>
      </c>
      <c r="D710" s="6" t="s">
        <v>3130</v>
      </c>
      <c r="E710" s="47" t="s">
        <v>2740</v>
      </c>
      <c r="F710" t="s">
        <v>3092</v>
      </c>
      <c r="G710" s="47" t="s">
        <v>3148</v>
      </c>
      <c r="H710" s="44">
        <v>1386</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4"/>
        <v>Fraction of Med and High Temp Industrial Heat Shifted to Other Fuels</v>
      </c>
      <c r="D711" s="6" t="s">
        <v>3130</v>
      </c>
      <c r="E711" s="47" t="s">
        <v>2737</v>
      </c>
      <c r="F711" t="s">
        <v>3092</v>
      </c>
      <c r="G711" s="47" t="s">
        <v>3149</v>
      </c>
      <c r="H711" s="44">
        <v>1387</v>
      </c>
      <c r="I711" s="348" t="s">
        <v>44</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4"/>
        <v>Fraction of Med and High Temp Industrial Heat Shifted to Other Fuels</v>
      </c>
      <c r="D712" s="6" t="s">
        <v>3131</v>
      </c>
      <c r="E712" s="47" t="s">
        <v>2424</v>
      </c>
      <c r="F712" t="s">
        <v>3093</v>
      </c>
      <c r="G712" s="47" t="s">
        <v>3140</v>
      </c>
      <c r="H712" s="44">
        <v>1388</v>
      </c>
      <c r="I712" s="348" t="s">
        <v>44</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4"/>
        <v>Fraction of Med and High Temp Industrial Heat Shifted to Other Fuels</v>
      </c>
      <c r="D713" s="6" t="s">
        <v>3131</v>
      </c>
      <c r="E713" s="47" t="s">
        <v>2425</v>
      </c>
      <c r="F713" t="s">
        <v>3093</v>
      </c>
      <c r="G713" s="47" t="s">
        <v>3141</v>
      </c>
      <c r="H713" s="44">
        <v>1389</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4"/>
        <v>Fraction of Med and High Temp Industrial Heat Shifted to Other Fuels</v>
      </c>
      <c r="D714" s="6" t="s">
        <v>3131</v>
      </c>
      <c r="E714" s="47" t="s">
        <v>2426</v>
      </c>
      <c r="F714" t="s">
        <v>3093</v>
      </c>
      <c r="G714" s="47" t="s">
        <v>3142</v>
      </c>
      <c r="H714" s="44">
        <v>1390</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4"/>
        <v>Fraction of Med and High Temp Industrial Heat Shifted to Other Fuels</v>
      </c>
      <c r="D715" s="6" t="s">
        <v>3131</v>
      </c>
      <c r="E715" s="47" t="s">
        <v>2427</v>
      </c>
      <c r="F715" t="s">
        <v>3093</v>
      </c>
      <c r="G715" s="47" t="s">
        <v>3143</v>
      </c>
      <c r="H715" s="44">
        <v>1391</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4"/>
        <v>Fraction of Med and High Temp Industrial Heat Shifted to Other Fuels</v>
      </c>
      <c r="D716" s="6" t="s">
        <v>3131</v>
      </c>
      <c r="E716" s="47" t="s">
        <v>2428</v>
      </c>
      <c r="F716" t="s">
        <v>3093</v>
      </c>
      <c r="G716" s="47" t="s">
        <v>3144</v>
      </c>
      <c r="H716" s="44">
        <v>1392</v>
      </c>
      <c r="I716" s="348" t="s">
        <v>45</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 Hydrogen (Med &amp; High Temp)</v>
      </c>
      <c r="C717" s="277" t="str">
        <f t="shared" si="34"/>
        <v>Fraction of Med and High Temp Industrial Heat Shifted to Other Fuels</v>
      </c>
      <c r="D717" s="6" t="s">
        <v>3131</v>
      </c>
      <c r="E717" s="47" t="s">
        <v>2429</v>
      </c>
      <c r="F717" t="s">
        <v>3093</v>
      </c>
      <c r="G717" s="47" t="s">
        <v>3145</v>
      </c>
      <c r="H717" s="44">
        <v>1393</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med and high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 Hydrogen (Med &amp; High Temp)</v>
      </c>
      <c r="C718" s="277" t="str">
        <f t="shared" si="34"/>
        <v>Fraction of Med and High Temp Industrial Heat Shifted to Other Fuels</v>
      </c>
      <c r="D718" s="6" t="s">
        <v>3131</v>
      </c>
      <c r="E718" s="47" t="s">
        <v>2738</v>
      </c>
      <c r="F718" t="s">
        <v>3093</v>
      </c>
      <c r="G718" s="47" t="s">
        <v>3146</v>
      </c>
      <c r="H718" s="44">
        <v>1394</v>
      </c>
      <c r="I718" s="348" t="s">
        <v>45</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med and high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 Hydrogen (Med &amp; High Temp)</v>
      </c>
      <c r="C719" s="277" t="str">
        <f t="shared" si="34"/>
        <v>Fraction of Med and High Temp Industrial Heat Shifted to Other Fuels</v>
      </c>
      <c r="D719" s="6" t="s">
        <v>3131</v>
      </c>
      <c r="E719" s="47" t="s">
        <v>2739</v>
      </c>
      <c r="F719" t="s">
        <v>3093</v>
      </c>
      <c r="G719" s="47" t="s">
        <v>3147</v>
      </c>
      <c r="H719" s="44">
        <v>1395</v>
      </c>
      <c r="I719" s="348" t="s">
        <v>45</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med and high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 Hydrogen (Med &amp; High Temp)</v>
      </c>
      <c r="C720" s="277" t="str">
        <f t="shared" si="34"/>
        <v>Fraction of Med and High Temp Industrial Heat Shifted to Other Fuels</v>
      </c>
      <c r="D720" s="6" t="s">
        <v>3131</v>
      </c>
      <c r="E720" s="47" t="s">
        <v>2740</v>
      </c>
      <c r="F720" t="s">
        <v>3093</v>
      </c>
      <c r="G720" s="47" t="s">
        <v>3148</v>
      </c>
      <c r="H720" s="44">
        <v>1396</v>
      </c>
      <c r="I720" s="348" t="s">
        <v>45</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med and high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 Hydrogen (Med &amp; High Temp)</v>
      </c>
      <c r="C721" s="277" t="str">
        <f t="shared" si="34"/>
        <v>Fraction of Med and High Temp Industrial Heat Shifted to Other Fuels</v>
      </c>
      <c r="D721" s="6" t="s">
        <v>3131</v>
      </c>
      <c r="E721" s="47" t="s">
        <v>2737</v>
      </c>
      <c r="F721" t="s">
        <v>3093</v>
      </c>
      <c r="G721" s="47" t="s">
        <v>3149</v>
      </c>
      <c r="H721" s="44">
        <v>1397</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med and high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 Hydrogen (Med &amp; High Temp)</v>
      </c>
      <c r="C722" s="277" t="str">
        <f t="shared" si="34"/>
        <v>Fraction of Med and High Temp Industrial Heat Shifted to Other Fuels</v>
      </c>
      <c r="D722" s="6" t="s">
        <v>3132</v>
      </c>
      <c r="E722" s="47" t="s">
        <v>2424</v>
      </c>
      <c r="F722" t="s">
        <v>3094</v>
      </c>
      <c r="G722" s="47" t="s">
        <v>3140</v>
      </c>
      <c r="H722" s="44">
        <v>1398</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med and high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 Hydrogen (Med &amp; High Temp)</v>
      </c>
      <c r="C723" s="277" t="str">
        <f t="shared" si="34"/>
        <v>Fraction of Med and High Temp Industrial Heat Shifted to Other Fuels</v>
      </c>
      <c r="D723" s="6" t="s">
        <v>3132</v>
      </c>
      <c r="E723" s="47" t="s">
        <v>2425</v>
      </c>
      <c r="F723" t="s">
        <v>3094</v>
      </c>
      <c r="G723" s="47" t="s">
        <v>3141</v>
      </c>
      <c r="H723" s="44">
        <v>1399</v>
      </c>
      <c r="I723" s="348" t="s">
        <v>45</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med and high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 Hydrogen (Med &amp; High Temp)</v>
      </c>
      <c r="C724" s="277" t="str">
        <f t="shared" si="34"/>
        <v>Fraction of Med and High Temp Industrial Heat Shifted to Other Fuels</v>
      </c>
      <c r="D724" s="6" t="s">
        <v>3132</v>
      </c>
      <c r="E724" s="47" t="s">
        <v>2426</v>
      </c>
      <c r="F724" t="s">
        <v>3094</v>
      </c>
      <c r="G724" s="47" t="s">
        <v>3142</v>
      </c>
      <c r="H724" s="44">
        <v>1400</v>
      </c>
      <c r="I724" s="348" t="s">
        <v>45</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med and high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 Hydrogen (Med &amp; High Temp)</v>
      </c>
      <c r="C725" s="277" t="str">
        <f t="shared" si="34"/>
        <v>Fraction of Med and High Temp Industrial Heat Shifted to Other Fuels</v>
      </c>
      <c r="D725" s="6" t="s">
        <v>3132</v>
      </c>
      <c r="E725" s="47" t="s">
        <v>2427</v>
      </c>
      <c r="F725" t="s">
        <v>3094</v>
      </c>
      <c r="G725" s="47" t="s">
        <v>3143</v>
      </c>
      <c r="H725" s="44">
        <v>1401</v>
      </c>
      <c r="I725" s="348" t="s">
        <v>45</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med and high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 Hydrogen (Med &amp; High Temp)</v>
      </c>
      <c r="C726" s="277" t="str">
        <f t="shared" si="34"/>
        <v>Fraction of Med and High Temp Industrial Heat Shifted to Other Fuels</v>
      </c>
      <c r="D726" s="6" t="s">
        <v>3132</v>
      </c>
      <c r="E726" s="47" t="s">
        <v>2428</v>
      </c>
      <c r="F726" t="s">
        <v>3094</v>
      </c>
      <c r="G726" s="47" t="s">
        <v>3144</v>
      </c>
      <c r="H726" s="44">
        <v>1402</v>
      </c>
      <c r="I726" s="348" t="s">
        <v>45</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med and high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 Hydrogen (Med &amp; High Temp)</v>
      </c>
      <c r="C727" s="277" t="str">
        <f t="shared" si="34"/>
        <v>Fraction of Med and High Temp Industrial Heat Shifted to Other Fuels</v>
      </c>
      <c r="D727" s="6" t="s">
        <v>3132</v>
      </c>
      <c r="E727" s="47" t="s">
        <v>2429</v>
      </c>
      <c r="F727" t="s">
        <v>3094</v>
      </c>
      <c r="G727" s="47" t="s">
        <v>3145</v>
      </c>
      <c r="H727" s="44">
        <v>1403</v>
      </c>
      <c r="I727" s="348" t="s">
        <v>45</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med and high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 Hydrogen (Med &amp; High Temp)</v>
      </c>
      <c r="C728" s="277" t="str">
        <f t="shared" si="34"/>
        <v>Fraction of Med and High Temp Industrial Heat Shifted to Other Fuels</v>
      </c>
      <c r="D728" s="6" t="s">
        <v>3132</v>
      </c>
      <c r="E728" s="47" t="s">
        <v>2738</v>
      </c>
      <c r="F728" t="s">
        <v>3094</v>
      </c>
      <c r="G728" s="47" t="s">
        <v>3146</v>
      </c>
      <c r="H728" s="44">
        <v>1404</v>
      </c>
      <c r="I728" s="348" t="s">
        <v>45</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med and high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 Hydrogen (Med &amp; High Temp)</v>
      </c>
      <c r="C729" s="277" t="str">
        <f t="shared" si="34"/>
        <v>Fraction of Med and High Temp Industrial Heat Shifted to Other Fuels</v>
      </c>
      <c r="D729" s="6" t="s">
        <v>3132</v>
      </c>
      <c r="E729" s="47" t="s">
        <v>2739</v>
      </c>
      <c r="F729" t="s">
        <v>3094</v>
      </c>
      <c r="G729" s="47" t="s">
        <v>3147</v>
      </c>
      <c r="H729" s="44">
        <v>1405</v>
      </c>
      <c r="I729" s="348" t="s">
        <v>45</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med and high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 Hydrogen (Med &amp; High Temp)</v>
      </c>
      <c r="C730" s="277" t="str">
        <f t="shared" si="34"/>
        <v>Fraction of Med and High Temp Industrial Heat Shifted to Other Fuels</v>
      </c>
      <c r="D730" s="6" t="s">
        <v>3132</v>
      </c>
      <c r="E730" s="47" t="s">
        <v>2740</v>
      </c>
      <c r="F730" t="s">
        <v>3094</v>
      </c>
      <c r="G730" s="47" t="s">
        <v>3148</v>
      </c>
      <c r="H730" s="44">
        <v>1406</v>
      </c>
      <c r="I730" s="348" t="s">
        <v>45</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med and high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 Hydrogen (Med &amp; High Temp)</v>
      </c>
      <c r="C731" s="277" t="str">
        <f t="shared" si="34"/>
        <v>Fraction of Med and High Temp Industrial Heat Shifted to Other Fuels</v>
      </c>
      <c r="D731" s="6" t="s">
        <v>3132</v>
      </c>
      <c r="E731" s="47" t="s">
        <v>2737</v>
      </c>
      <c r="F731" t="s">
        <v>3094</v>
      </c>
      <c r="G731" s="47" t="s">
        <v>3149</v>
      </c>
      <c r="H731" s="44">
        <v>1407</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med and high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 Hydrogen (Med &amp; High Temp)</v>
      </c>
      <c r="C732" s="277" t="str">
        <f t="shared" si="34"/>
        <v>Fraction of Med and High Temp Industrial Heat Shifted to Other Fuels</v>
      </c>
      <c r="D732" s="6" t="s">
        <v>3133</v>
      </c>
      <c r="E732" s="47" t="s">
        <v>2424</v>
      </c>
      <c r="F732" t="s">
        <v>3095</v>
      </c>
      <c r="G732" s="47" t="s">
        <v>3140</v>
      </c>
      <c r="H732" s="44">
        <v>1408</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med and high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 Hydrogen (Med &amp; High Temp)</v>
      </c>
      <c r="C733" s="277" t="str">
        <f t="shared" si="34"/>
        <v>Fraction of Med and High Temp Industrial Heat Shifted to Other Fuels</v>
      </c>
      <c r="D733" s="6" t="s">
        <v>3133</v>
      </c>
      <c r="E733" s="47" t="s">
        <v>2425</v>
      </c>
      <c r="F733" t="s">
        <v>3095</v>
      </c>
      <c r="G733" s="47" t="s">
        <v>3141</v>
      </c>
      <c r="H733" s="44">
        <v>1409</v>
      </c>
      <c r="I733" s="348" t="s">
        <v>45</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med and high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 Hydrogen (Med &amp; High Temp)</v>
      </c>
      <c r="C734" s="277" t="str">
        <f t="shared" si="34"/>
        <v>Fraction of Med and High Temp Industrial Heat Shifted to Other Fuels</v>
      </c>
      <c r="D734" s="6" t="s">
        <v>3133</v>
      </c>
      <c r="E734" s="47" t="s">
        <v>2426</v>
      </c>
      <c r="F734" t="s">
        <v>3095</v>
      </c>
      <c r="G734" s="47" t="s">
        <v>3142</v>
      </c>
      <c r="H734" s="44">
        <v>1410</v>
      </c>
      <c r="I734" s="348" t="s">
        <v>45</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med and high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 Hydrogen (Med &amp; High Temp)</v>
      </c>
      <c r="C735" s="277" t="str">
        <f t="shared" si="34"/>
        <v>Fraction of Med and High Temp Industrial Heat Shifted to Other Fuels</v>
      </c>
      <c r="D735" s="6" t="s">
        <v>3133</v>
      </c>
      <c r="E735" s="47" t="s">
        <v>2427</v>
      </c>
      <c r="F735" t="s">
        <v>3095</v>
      </c>
      <c r="G735" s="47" t="s">
        <v>3143</v>
      </c>
      <c r="H735" s="44">
        <v>1411</v>
      </c>
      <c r="I735" s="348" t="s">
        <v>45</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med and high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 Hydrogen (Med &amp; High Temp)</v>
      </c>
      <c r="C736" s="277" t="str">
        <f t="shared" si="34"/>
        <v>Fraction of Med and High Temp Industrial Heat Shifted to Other Fuels</v>
      </c>
      <c r="D736" s="6" t="s">
        <v>3133</v>
      </c>
      <c r="E736" s="47" t="s">
        <v>2428</v>
      </c>
      <c r="F736" t="s">
        <v>3095</v>
      </c>
      <c r="G736" s="47" t="s">
        <v>3144</v>
      </c>
      <c r="H736" s="44">
        <v>1412</v>
      </c>
      <c r="I736" s="348" t="s">
        <v>45</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med and high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 Hydrogen (Med &amp; High Temp)</v>
      </c>
      <c r="C737" s="277" t="str">
        <f t="shared" si="34"/>
        <v>Fraction of Med and High Temp Industrial Heat Shifted to Other Fuels</v>
      </c>
      <c r="D737" s="6" t="s">
        <v>3133</v>
      </c>
      <c r="E737" s="47" t="s">
        <v>2429</v>
      </c>
      <c r="F737" t="s">
        <v>3095</v>
      </c>
      <c r="G737" s="47" t="s">
        <v>3145</v>
      </c>
      <c r="H737" s="44">
        <v>1413</v>
      </c>
      <c r="I737" s="348" t="s">
        <v>45</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med and high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 Hydrogen (Med &amp; High Temp)</v>
      </c>
      <c r="C738" s="277" t="str">
        <f t="shared" si="34"/>
        <v>Fraction of Med and High Temp Industrial Heat Shifted to Other Fuels</v>
      </c>
      <c r="D738" s="6" t="s">
        <v>3133</v>
      </c>
      <c r="E738" s="47" t="s">
        <v>2738</v>
      </c>
      <c r="F738" t="s">
        <v>3095</v>
      </c>
      <c r="G738" s="47" t="s">
        <v>3146</v>
      </c>
      <c r="H738" s="44">
        <v>1414</v>
      </c>
      <c r="I738" s="348" t="s">
        <v>45</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med and high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 Hydrogen (Med &amp; High Temp)</v>
      </c>
      <c r="C739" s="277" t="str">
        <f t="shared" si="34"/>
        <v>Fraction of Med and High Temp Industrial Heat Shifted to Other Fuels</v>
      </c>
      <c r="D739" s="6" t="s">
        <v>3133</v>
      </c>
      <c r="E739" s="47" t="s">
        <v>2739</v>
      </c>
      <c r="F739" t="s">
        <v>3095</v>
      </c>
      <c r="G739" s="47" t="s">
        <v>3147</v>
      </c>
      <c r="H739" s="44">
        <v>1415</v>
      </c>
      <c r="I739" s="348" t="s">
        <v>45</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med and high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 Hydrogen (Med &amp; High Temp)</v>
      </c>
      <c r="C740" s="277" t="str">
        <f t="shared" si="34"/>
        <v>Fraction of Med and High Temp Industrial Heat Shifted to Other Fuels</v>
      </c>
      <c r="D740" s="6" t="s">
        <v>3133</v>
      </c>
      <c r="E740" s="47" t="s">
        <v>2740</v>
      </c>
      <c r="F740" t="s">
        <v>3095</v>
      </c>
      <c r="G740" s="47" t="s">
        <v>3148</v>
      </c>
      <c r="H740" s="44">
        <v>1416</v>
      </c>
      <c r="I740" s="348" t="s">
        <v>45</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med and high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 Hydrogen (Med &amp; High Temp)</v>
      </c>
      <c r="C741" s="277" t="str">
        <f t="shared" ref="C741:C781" si="35">C$532</f>
        <v>Fraction of Med and High Temp Industrial Heat Shifted to Other Fuels</v>
      </c>
      <c r="D741" s="6" t="s">
        <v>3133</v>
      </c>
      <c r="E741" s="47" t="s">
        <v>2737</v>
      </c>
      <c r="F741" t="s">
        <v>3095</v>
      </c>
      <c r="G741" s="47" t="s">
        <v>3149</v>
      </c>
      <c r="H741" s="44">
        <v>1417</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med and high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Electrification + Hydrogen (Med &amp; High Temp)</v>
      </c>
      <c r="C742" s="277" t="str">
        <f t="shared" si="35"/>
        <v>Fraction of Med and High Temp Industrial Heat Shifted to Other Fuels</v>
      </c>
      <c r="D742" s="6" t="s">
        <v>3134</v>
      </c>
      <c r="E742" s="47" t="s">
        <v>2424</v>
      </c>
      <c r="F742" t="s">
        <v>3096</v>
      </c>
      <c r="G742" s="47" t="s">
        <v>3140</v>
      </c>
      <c r="H742" s="44">
        <v>1418</v>
      </c>
      <c r="I742" s="348" t="s">
        <v>44</v>
      </c>
      <c r="J742" s="278" t="str">
        <f>IF(ISBLANK(INDEX('Policy Characteristics'!D:D,MATCH($C742,'Policy Characteristics'!$C:$C,0))),"",INDEX('Policy Characteristics'!D:D,MATCH($C742,'Policy Characteristics'!$C:$C,0)))</f>
        <v>Electrification + Hydrogen</v>
      </c>
      <c r="K742" s="277" t="str">
        <f>IF(ISBLANK(INDEX('Policy Characteristics'!E:E,MATCH($C742,'Policy Characteristics'!$C:$C,0))),"",INDEX('Policy Characteristics'!E:E,MATCH($C742,'Policy Characteristics'!$C:$C,0)))</f>
        <v>indst med and high temp fuel type shifting</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fuel shifted</v>
      </c>
      <c r="P742" s="277" t="str">
        <f>IF(ISBLANK(INDEX('Policy Characteristics'!J:J,MATCH($C742,'Policy Characteristics'!$C:$C,0))),"",INDEX('Policy Characteristics'!J:J,MATCH($C742,'Policy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277" t="str">
        <f>IF(ISBLANK(INDEX('Policy Characteristics'!K:K,MATCH($C742,'Policy Characteristics'!$C:$C,0))),"",INDEX('Policy Characteristics'!K:K,MATCH($C742,'Policy Characteristics'!$C:$C,0)))</f>
        <v>industry-ag-main.html#fuel-switching</v>
      </c>
      <c r="R742" s="277" t="str">
        <f>IF(ISBLANK(INDEX('Policy Characteristics'!L:L,MATCH($C742,'Policy Characteristics'!$C:$C,0))),"",INDEX('Policy Characteristics'!L:L,MATCH($C742,'Policy Characteristics'!$C:$C,0)))</f>
        <v>industry-elec-and-hydrogen.html</v>
      </c>
    </row>
    <row r="743" spans="1:18"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Electrification + Hydrogen (Med &amp; High Temp)</v>
      </c>
      <c r="C743" s="277" t="str">
        <f t="shared" si="35"/>
        <v>Fraction of Med and High Temp Industrial Heat Shifted to Other Fuels</v>
      </c>
      <c r="D743" s="6" t="s">
        <v>3134</v>
      </c>
      <c r="E743" s="47" t="s">
        <v>2425</v>
      </c>
      <c r="F743" t="s">
        <v>3096</v>
      </c>
      <c r="G743" s="47" t="s">
        <v>3141</v>
      </c>
      <c r="H743" s="44">
        <v>1419</v>
      </c>
      <c r="I743" s="348" t="s">
        <v>45</v>
      </c>
      <c r="J743" s="278" t="str">
        <f>IF(ISBLANK(INDEX('Policy Characteristics'!D:D,MATCH($C743,'Policy Characteristics'!$C:$C,0))),"",INDEX('Policy Characteristics'!D:D,MATCH($C743,'Policy Characteristics'!$C:$C,0)))</f>
        <v>Electrification + Hydrogen</v>
      </c>
      <c r="K743" s="277" t="str">
        <f>IF(ISBLANK(INDEX('Policy Characteristics'!E:E,MATCH($C743,'Policy Characteristics'!$C:$C,0))),"",INDEX('Policy Characteristics'!E:E,MATCH($C743,'Policy Characteristics'!$C:$C,0)))</f>
        <v>indst med and high temp fuel type shifting</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fuel shifted</v>
      </c>
      <c r="P743" s="277" t="str">
        <f>IF(ISBLANK(INDEX('Policy Characteristics'!J:J,MATCH($C743,'Policy Characteristics'!$C:$C,0))),"",INDEX('Policy Characteristics'!J:J,MATCH($C743,'Policy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277" t="str">
        <f>IF(ISBLANK(INDEX('Policy Characteristics'!K:K,MATCH($C743,'Policy Characteristics'!$C:$C,0))),"",INDEX('Policy Characteristics'!K:K,MATCH($C743,'Policy Characteristics'!$C:$C,0)))</f>
        <v>industry-ag-main.html#fuel-switching</v>
      </c>
      <c r="R743" s="277" t="str">
        <f>IF(ISBLANK(INDEX('Policy Characteristics'!L:L,MATCH($C743,'Policy Characteristics'!$C:$C,0))),"",INDEX('Policy Characteristics'!L:L,MATCH($C743,'Policy Characteristics'!$C:$C,0)))</f>
        <v>industry-elec-and-hydrogen.html</v>
      </c>
    </row>
    <row r="744" spans="1:18"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Electrification + Hydrogen (Med &amp; High Temp)</v>
      </c>
      <c r="C744" s="277" t="str">
        <f t="shared" si="35"/>
        <v>Fraction of Med and High Temp Industrial Heat Shifted to Other Fuels</v>
      </c>
      <c r="D744" s="6" t="s">
        <v>3134</v>
      </c>
      <c r="E744" s="47" t="s">
        <v>2426</v>
      </c>
      <c r="F744" t="s">
        <v>3096</v>
      </c>
      <c r="G744" s="47" t="s">
        <v>3142</v>
      </c>
      <c r="H744" s="44">
        <v>1420</v>
      </c>
      <c r="I744" s="348" t="s">
        <v>45</v>
      </c>
      <c r="J744" s="278" t="str">
        <f>IF(ISBLANK(INDEX('Policy Characteristics'!D:D,MATCH($C744,'Policy Characteristics'!$C:$C,0))),"",INDEX('Policy Characteristics'!D:D,MATCH($C744,'Policy Characteristics'!$C:$C,0)))</f>
        <v>Electrification + Hydrogen</v>
      </c>
      <c r="K744" s="277" t="str">
        <f>IF(ISBLANK(INDEX('Policy Characteristics'!E:E,MATCH($C744,'Policy Characteristics'!$C:$C,0))),"",INDEX('Policy Characteristics'!E:E,MATCH($C744,'Policy Characteristics'!$C:$C,0)))</f>
        <v>indst med and high temp fuel type shifting</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fuel shifted</v>
      </c>
      <c r="P744" s="277" t="str">
        <f>IF(ISBLANK(INDEX('Policy Characteristics'!J:J,MATCH($C744,'Policy Characteristics'!$C:$C,0))),"",INDEX('Policy Characteristics'!J:J,MATCH($C744,'Policy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277" t="str">
        <f>IF(ISBLANK(INDEX('Policy Characteristics'!K:K,MATCH($C744,'Policy Characteristics'!$C:$C,0))),"",INDEX('Policy Characteristics'!K:K,MATCH($C744,'Policy Characteristics'!$C:$C,0)))</f>
        <v>industry-ag-main.html#fuel-switching</v>
      </c>
      <c r="R744" s="277" t="str">
        <f>IF(ISBLANK(INDEX('Policy Characteristics'!L:L,MATCH($C744,'Policy Characteristics'!$C:$C,0))),"",INDEX('Policy Characteristics'!L:L,MATCH($C744,'Policy Characteristics'!$C:$C,0)))</f>
        <v>industry-elec-and-hydrogen.html</v>
      </c>
    </row>
    <row r="745" spans="1:18"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Electrification + Hydrogen (Med &amp; High Temp)</v>
      </c>
      <c r="C745" s="277" t="str">
        <f t="shared" si="35"/>
        <v>Fraction of Med and High Temp Industrial Heat Shifted to Other Fuels</v>
      </c>
      <c r="D745" s="6" t="s">
        <v>3134</v>
      </c>
      <c r="E745" s="47" t="s">
        <v>2427</v>
      </c>
      <c r="F745" t="s">
        <v>3096</v>
      </c>
      <c r="G745" s="47" t="s">
        <v>3143</v>
      </c>
      <c r="H745" s="44">
        <v>1421</v>
      </c>
      <c r="I745" s="348" t="s">
        <v>45</v>
      </c>
      <c r="J745" s="278" t="str">
        <f>IF(ISBLANK(INDEX('Policy Characteristics'!D:D,MATCH($C745,'Policy Characteristics'!$C:$C,0))),"",INDEX('Policy Characteristics'!D:D,MATCH($C745,'Policy Characteristics'!$C:$C,0)))</f>
        <v>Electrification + Hydrogen</v>
      </c>
      <c r="K745" s="277" t="str">
        <f>IF(ISBLANK(INDEX('Policy Characteristics'!E:E,MATCH($C745,'Policy Characteristics'!$C:$C,0))),"",INDEX('Policy Characteristics'!E:E,MATCH($C745,'Policy Characteristics'!$C:$C,0)))</f>
        <v>indst med and high temp fuel type shifting</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fuel shifted</v>
      </c>
      <c r="P745" s="277" t="str">
        <f>IF(ISBLANK(INDEX('Policy Characteristics'!J:J,MATCH($C745,'Policy Characteristics'!$C:$C,0))),"",INDEX('Policy Characteristics'!J:J,MATCH($C745,'Policy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277" t="str">
        <f>IF(ISBLANK(INDEX('Policy Characteristics'!K:K,MATCH($C745,'Policy Characteristics'!$C:$C,0))),"",INDEX('Policy Characteristics'!K:K,MATCH($C745,'Policy Characteristics'!$C:$C,0)))</f>
        <v>industry-ag-main.html#fuel-switching</v>
      </c>
      <c r="R745" s="277" t="str">
        <f>IF(ISBLANK(INDEX('Policy Characteristics'!L:L,MATCH($C745,'Policy Characteristics'!$C:$C,0))),"",INDEX('Policy Characteristics'!L:L,MATCH($C745,'Policy Characteristics'!$C:$C,0)))</f>
        <v>industry-elec-and-hydrogen.html</v>
      </c>
    </row>
    <row r="746" spans="1:18"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Electrification + Hydrogen (Med &amp; High Temp)</v>
      </c>
      <c r="C746" s="277" t="str">
        <f t="shared" si="35"/>
        <v>Fraction of Med and High Temp Industrial Heat Shifted to Other Fuels</v>
      </c>
      <c r="D746" s="6" t="s">
        <v>3134</v>
      </c>
      <c r="E746" s="47" t="s">
        <v>2428</v>
      </c>
      <c r="F746" t="s">
        <v>3096</v>
      </c>
      <c r="G746" s="47" t="s">
        <v>3144</v>
      </c>
      <c r="H746" s="44">
        <v>1422</v>
      </c>
      <c r="I746" s="348" t="s">
        <v>45</v>
      </c>
      <c r="J746" s="278" t="str">
        <f>IF(ISBLANK(INDEX('Policy Characteristics'!D:D,MATCH($C746,'Policy Characteristics'!$C:$C,0))),"",INDEX('Policy Characteristics'!D:D,MATCH($C746,'Policy Characteristics'!$C:$C,0)))</f>
        <v>Electrification + Hydrogen</v>
      </c>
      <c r="K746" s="277" t="str">
        <f>IF(ISBLANK(INDEX('Policy Characteristics'!E:E,MATCH($C746,'Policy Characteristics'!$C:$C,0))),"",INDEX('Policy Characteristics'!E:E,MATCH($C746,'Policy Characteristics'!$C:$C,0)))</f>
        <v>indst med and high temp fuel type shifting</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fuel shifted</v>
      </c>
      <c r="P746" s="277" t="str">
        <f>IF(ISBLANK(INDEX('Policy Characteristics'!J:J,MATCH($C746,'Policy Characteristics'!$C:$C,0))),"",INDEX('Policy Characteristics'!J:J,MATCH($C746,'Policy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277" t="str">
        <f>IF(ISBLANK(INDEX('Policy Characteristics'!K:K,MATCH($C746,'Policy Characteristics'!$C:$C,0))),"",INDEX('Policy Characteristics'!K:K,MATCH($C746,'Policy Characteristics'!$C:$C,0)))</f>
        <v>industry-ag-main.html#fuel-switching</v>
      </c>
      <c r="R746" s="277" t="str">
        <f>IF(ISBLANK(INDEX('Policy Characteristics'!L:L,MATCH($C746,'Policy Characteristics'!$C:$C,0))),"",INDEX('Policy Characteristics'!L:L,MATCH($C746,'Policy Characteristics'!$C:$C,0)))</f>
        <v>industry-elec-and-hydrogen.html</v>
      </c>
    </row>
    <row r="747" spans="1:18"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Electrification + Hydrogen (Med &amp; High Temp)</v>
      </c>
      <c r="C747" s="277" t="str">
        <f t="shared" si="35"/>
        <v>Fraction of Med and High Temp Industrial Heat Shifted to Other Fuels</v>
      </c>
      <c r="D747" s="6" t="s">
        <v>3134</v>
      </c>
      <c r="E747" s="47" t="s">
        <v>2429</v>
      </c>
      <c r="F747" t="s">
        <v>3096</v>
      </c>
      <c r="G747" s="47" t="s">
        <v>3145</v>
      </c>
      <c r="H747" s="44">
        <v>1423</v>
      </c>
      <c r="I747" s="348" t="s">
        <v>45</v>
      </c>
      <c r="J747" s="278" t="str">
        <f>IF(ISBLANK(INDEX('Policy Characteristics'!D:D,MATCH($C747,'Policy Characteristics'!$C:$C,0))),"",INDEX('Policy Characteristics'!D:D,MATCH($C747,'Policy Characteristics'!$C:$C,0)))</f>
        <v>Electrification + Hydrogen</v>
      </c>
      <c r="K747" s="277" t="str">
        <f>IF(ISBLANK(INDEX('Policy Characteristics'!E:E,MATCH($C747,'Policy Characteristics'!$C:$C,0))),"",INDEX('Policy Characteristics'!E:E,MATCH($C747,'Policy Characteristics'!$C:$C,0)))</f>
        <v>indst med and high temp fuel type shifting</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fuel shifted</v>
      </c>
      <c r="P747" s="277" t="str">
        <f>IF(ISBLANK(INDEX('Policy Characteristics'!J:J,MATCH($C747,'Policy Characteristics'!$C:$C,0))),"",INDEX('Policy Characteristics'!J:J,MATCH($C747,'Policy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277" t="str">
        <f>IF(ISBLANK(INDEX('Policy Characteristics'!K:K,MATCH($C747,'Policy Characteristics'!$C:$C,0))),"",INDEX('Policy Characteristics'!K:K,MATCH($C747,'Policy Characteristics'!$C:$C,0)))</f>
        <v>industry-ag-main.html#fuel-switching</v>
      </c>
      <c r="R747" s="277" t="str">
        <f>IF(ISBLANK(INDEX('Policy Characteristics'!L:L,MATCH($C747,'Policy Characteristics'!$C:$C,0))),"",INDEX('Policy Characteristics'!L:L,MATCH($C747,'Policy Characteristics'!$C:$C,0)))</f>
        <v>industry-elec-and-hydrogen.html</v>
      </c>
    </row>
    <row r="748" spans="1:18"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Electrification + Hydrogen (Med &amp; High Temp)</v>
      </c>
      <c r="C748" s="277" t="str">
        <f t="shared" si="35"/>
        <v>Fraction of Med and High Temp Industrial Heat Shifted to Other Fuels</v>
      </c>
      <c r="D748" s="6" t="s">
        <v>3134</v>
      </c>
      <c r="E748" s="47" t="s">
        <v>2738</v>
      </c>
      <c r="F748" t="s">
        <v>3096</v>
      </c>
      <c r="G748" s="47" t="s">
        <v>3146</v>
      </c>
      <c r="H748" s="44">
        <v>1424</v>
      </c>
      <c r="I748" s="348" t="s">
        <v>45</v>
      </c>
      <c r="J748" s="278" t="str">
        <f>IF(ISBLANK(INDEX('Policy Characteristics'!D:D,MATCH($C748,'Policy Characteristics'!$C:$C,0))),"",INDEX('Policy Characteristics'!D:D,MATCH($C748,'Policy Characteristics'!$C:$C,0)))</f>
        <v>Electrification + Hydrogen</v>
      </c>
      <c r="K748" s="277" t="str">
        <f>IF(ISBLANK(INDEX('Policy Characteristics'!E:E,MATCH($C748,'Policy Characteristics'!$C:$C,0))),"",INDEX('Policy Characteristics'!E:E,MATCH($C748,'Policy Characteristics'!$C:$C,0)))</f>
        <v>indst med and high temp fuel type shifting</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1</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of fuel shifted</v>
      </c>
      <c r="P748" s="277" t="str">
        <f>IF(ISBLANK(INDEX('Policy Characteristics'!J:J,MATCH($C748,'Policy Characteristics'!$C:$C,0))),"",INDEX('Policy Characteristics'!J:J,MATCH($C748,'Policy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277" t="str">
        <f>IF(ISBLANK(INDEX('Policy Characteristics'!K:K,MATCH($C748,'Policy Characteristics'!$C:$C,0))),"",INDEX('Policy Characteristics'!K:K,MATCH($C748,'Policy Characteristics'!$C:$C,0)))</f>
        <v>industry-ag-main.html#fuel-switching</v>
      </c>
      <c r="R748" s="277" t="str">
        <f>IF(ISBLANK(INDEX('Policy Characteristics'!L:L,MATCH($C748,'Policy Characteristics'!$C:$C,0))),"",INDEX('Policy Characteristics'!L:L,MATCH($C748,'Policy Characteristics'!$C:$C,0)))</f>
        <v>industry-elec-and-hydrogen.html</v>
      </c>
    </row>
    <row r="749" spans="1:18"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Electrification + Hydrogen (Med &amp; High Temp)</v>
      </c>
      <c r="C749" s="277" t="str">
        <f t="shared" si="35"/>
        <v>Fraction of Med and High Temp Industrial Heat Shifted to Other Fuels</v>
      </c>
      <c r="D749" s="6" t="s">
        <v>3134</v>
      </c>
      <c r="E749" s="47" t="s">
        <v>2739</v>
      </c>
      <c r="F749" t="s">
        <v>3096</v>
      </c>
      <c r="G749" s="47" t="s">
        <v>3147</v>
      </c>
      <c r="H749" s="44">
        <v>1425</v>
      </c>
      <c r="I749" s="348" t="s">
        <v>45</v>
      </c>
      <c r="J749" s="278" t="str">
        <f>IF(ISBLANK(INDEX('Policy Characteristics'!D:D,MATCH($C749,'Policy Characteristics'!$C:$C,0))),"",INDEX('Policy Characteristics'!D:D,MATCH($C749,'Policy Characteristics'!$C:$C,0)))</f>
        <v>Electrification + Hydrogen</v>
      </c>
      <c r="K749" s="277" t="str">
        <f>IF(ISBLANK(INDEX('Policy Characteristics'!E:E,MATCH($C749,'Policy Characteristics'!$C:$C,0))),"",INDEX('Policy Characteristics'!E:E,MATCH($C749,'Policy Characteristics'!$C:$C,0)))</f>
        <v>indst med and high temp fuel type shifting</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1</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of fuel shifted</v>
      </c>
      <c r="P749" s="277" t="str">
        <f>IF(ISBLANK(INDEX('Policy Characteristics'!J:J,MATCH($C749,'Policy Characteristics'!$C:$C,0))),"",INDEX('Policy Characteristics'!J:J,MATCH($C749,'Policy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277" t="str">
        <f>IF(ISBLANK(INDEX('Policy Characteristics'!K:K,MATCH($C749,'Policy Characteristics'!$C:$C,0))),"",INDEX('Policy Characteristics'!K:K,MATCH($C749,'Policy Characteristics'!$C:$C,0)))</f>
        <v>industry-ag-main.html#fuel-switching</v>
      </c>
      <c r="R749" s="277" t="str">
        <f>IF(ISBLANK(INDEX('Policy Characteristics'!L:L,MATCH($C749,'Policy Characteristics'!$C:$C,0))),"",INDEX('Policy Characteristics'!L:L,MATCH($C749,'Policy Characteristics'!$C:$C,0)))</f>
        <v>industry-elec-and-hydrogen.html</v>
      </c>
    </row>
    <row r="750" spans="1:18"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Electrification + Hydrogen (Med &amp; High Temp)</v>
      </c>
      <c r="C750" s="277" t="str">
        <f t="shared" si="35"/>
        <v>Fraction of Med and High Temp Industrial Heat Shifted to Other Fuels</v>
      </c>
      <c r="D750" s="6" t="s">
        <v>3134</v>
      </c>
      <c r="E750" s="47" t="s">
        <v>2740</v>
      </c>
      <c r="F750" t="s">
        <v>3096</v>
      </c>
      <c r="G750" s="47" t="s">
        <v>3148</v>
      </c>
      <c r="H750" s="44">
        <v>1426</v>
      </c>
      <c r="I750" s="348" t="s">
        <v>45</v>
      </c>
      <c r="J750" s="278" t="str">
        <f>IF(ISBLANK(INDEX('Policy Characteristics'!D:D,MATCH($C750,'Policy Characteristics'!$C:$C,0))),"",INDEX('Policy Characteristics'!D:D,MATCH($C750,'Policy Characteristics'!$C:$C,0)))</f>
        <v>Electrification + Hydrogen</v>
      </c>
      <c r="K750" s="277" t="str">
        <f>IF(ISBLANK(INDEX('Policy Characteristics'!E:E,MATCH($C750,'Policy Characteristics'!$C:$C,0))),"",INDEX('Policy Characteristics'!E:E,MATCH($C750,'Policy Characteristics'!$C:$C,0)))</f>
        <v>indst med and high temp fuel type shifting</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1</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of fuel shifted</v>
      </c>
      <c r="P750" s="277" t="str">
        <f>IF(ISBLANK(INDEX('Policy Characteristics'!J:J,MATCH($C750,'Policy Characteristics'!$C:$C,0))),"",INDEX('Policy Characteristics'!J:J,MATCH($C750,'Policy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277" t="str">
        <f>IF(ISBLANK(INDEX('Policy Characteristics'!K:K,MATCH($C750,'Policy Characteristics'!$C:$C,0))),"",INDEX('Policy Characteristics'!K:K,MATCH($C750,'Policy Characteristics'!$C:$C,0)))</f>
        <v>industry-ag-main.html#fuel-switching</v>
      </c>
      <c r="R750" s="277" t="str">
        <f>IF(ISBLANK(INDEX('Policy Characteristics'!L:L,MATCH($C750,'Policy Characteristics'!$C:$C,0))),"",INDEX('Policy Characteristics'!L:L,MATCH($C750,'Policy Characteristics'!$C:$C,0)))</f>
        <v>industry-elec-and-hydrogen.html</v>
      </c>
    </row>
    <row r="751" spans="1:18"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Electrification + Hydrogen (Med &amp; High Temp)</v>
      </c>
      <c r="C751" s="277" t="str">
        <f t="shared" si="35"/>
        <v>Fraction of Med and High Temp Industrial Heat Shifted to Other Fuels</v>
      </c>
      <c r="D751" s="6" t="s">
        <v>3134</v>
      </c>
      <c r="E751" s="47" t="s">
        <v>2737</v>
      </c>
      <c r="F751" t="s">
        <v>3096</v>
      </c>
      <c r="G751" s="47" t="s">
        <v>3149</v>
      </c>
      <c r="H751" s="44">
        <v>1427</v>
      </c>
      <c r="I751" s="348" t="s">
        <v>44</v>
      </c>
      <c r="J751" s="278" t="str">
        <f>IF(ISBLANK(INDEX('Policy Characteristics'!D:D,MATCH($C751,'Policy Characteristics'!$C:$C,0))),"",INDEX('Policy Characteristics'!D:D,MATCH($C751,'Policy Characteristics'!$C:$C,0)))</f>
        <v>Electrification + Hydrogen</v>
      </c>
      <c r="K751" s="277" t="str">
        <f>IF(ISBLANK(INDEX('Policy Characteristics'!E:E,MATCH($C751,'Policy Characteristics'!$C:$C,0))),"",INDEX('Policy Characteristics'!E:E,MATCH($C751,'Policy Characteristics'!$C:$C,0)))</f>
        <v>indst med and high temp fuel type shifting</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1</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of fuel shifted</v>
      </c>
      <c r="P751" s="277" t="str">
        <f>IF(ISBLANK(INDEX('Policy Characteristics'!J:J,MATCH($C751,'Policy Characteristics'!$C:$C,0))),"",INDEX('Policy Characteristics'!J:J,MATCH($C751,'Policy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277" t="str">
        <f>IF(ISBLANK(INDEX('Policy Characteristics'!K:K,MATCH($C751,'Policy Characteristics'!$C:$C,0))),"",INDEX('Policy Characteristics'!K:K,MATCH($C751,'Policy Characteristics'!$C:$C,0)))</f>
        <v>industry-ag-main.html#fuel-switching</v>
      </c>
      <c r="R751" s="277" t="str">
        <f>IF(ISBLANK(INDEX('Policy Characteristics'!L:L,MATCH($C751,'Policy Characteristics'!$C:$C,0))),"",INDEX('Policy Characteristics'!L:L,MATCH($C751,'Policy Characteristics'!$C:$C,0)))</f>
        <v>industry-elec-and-hydrogen.html</v>
      </c>
    </row>
    <row r="752" spans="1:18"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Electrification + Hydrogen (Med &amp; High Temp)</v>
      </c>
      <c r="C752" s="277" t="str">
        <f t="shared" si="35"/>
        <v>Fraction of Med and High Temp Industrial Heat Shifted to Other Fuels</v>
      </c>
      <c r="D752" s="6" t="s">
        <v>3135</v>
      </c>
      <c r="E752" s="47" t="s">
        <v>2424</v>
      </c>
      <c r="F752" t="s">
        <v>3097</v>
      </c>
      <c r="G752" s="47" t="s">
        <v>3140</v>
      </c>
      <c r="H752" s="44">
        <v>1428</v>
      </c>
      <c r="I752" s="348" t="s">
        <v>44</v>
      </c>
      <c r="J752" s="278" t="str">
        <f>IF(ISBLANK(INDEX('Policy Characteristics'!D:D,MATCH($C752,'Policy Characteristics'!$C:$C,0))),"",INDEX('Policy Characteristics'!D:D,MATCH($C752,'Policy Characteristics'!$C:$C,0)))</f>
        <v>Electrification + Hydrogen</v>
      </c>
      <c r="K752" s="277" t="str">
        <f>IF(ISBLANK(INDEX('Policy Characteristics'!E:E,MATCH($C752,'Policy Characteristics'!$C:$C,0))),"",INDEX('Policy Characteristics'!E:E,MATCH($C752,'Policy Characteristics'!$C:$C,0)))</f>
        <v>indst med and high temp fuel type shifting</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1</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of fuel shifted</v>
      </c>
      <c r="P752" s="277" t="str">
        <f>IF(ISBLANK(INDEX('Policy Characteristics'!J:J,MATCH($C752,'Policy Characteristics'!$C:$C,0))),"",INDEX('Policy Characteristics'!J:J,MATCH($C752,'Policy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277" t="str">
        <f>IF(ISBLANK(INDEX('Policy Characteristics'!K:K,MATCH($C752,'Policy Characteristics'!$C:$C,0))),"",INDEX('Policy Characteristics'!K:K,MATCH($C752,'Policy Characteristics'!$C:$C,0)))</f>
        <v>industry-ag-main.html#fuel-switching</v>
      </c>
      <c r="R752" s="277" t="str">
        <f>IF(ISBLANK(INDEX('Policy Characteristics'!L:L,MATCH($C752,'Policy Characteristics'!$C:$C,0))),"",INDEX('Policy Characteristics'!L:L,MATCH($C752,'Policy Characteristics'!$C:$C,0)))</f>
        <v>industry-elec-and-hydrogen.html</v>
      </c>
    </row>
    <row r="753" spans="1:18"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Electrification + Hydrogen (Med &amp; High Temp)</v>
      </c>
      <c r="C753" s="277" t="str">
        <f t="shared" si="35"/>
        <v>Fraction of Med and High Temp Industrial Heat Shifted to Other Fuels</v>
      </c>
      <c r="D753" s="6" t="s">
        <v>3135</v>
      </c>
      <c r="E753" s="47" t="s">
        <v>2425</v>
      </c>
      <c r="F753" t="s">
        <v>3097</v>
      </c>
      <c r="G753" s="47" t="s">
        <v>3141</v>
      </c>
      <c r="H753" s="44">
        <v>1429</v>
      </c>
      <c r="I753" s="348" t="s">
        <v>45</v>
      </c>
      <c r="J753" s="278" t="str">
        <f>IF(ISBLANK(INDEX('Policy Characteristics'!D:D,MATCH($C753,'Policy Characteristics'!$C:$C,0))),"",INDEX('Policy Characteristics'!D:D,MATCH($C753,'Policy Characteristics'!$C:$C,0)))</f>
        <v>Electrification + Hydrogen</v>
      </c>
      <c r="K753" s="277" t="str">
        <f>IF(ISBLANK(INDEX('Policy Characteristics'!E:E,MATCH($C753,'Policy Characteristics'!$C:$C,0))),"",INDEX('Policy Characteristics'!E:E,MATCH($C753,'Policy Characteristics'!$C:$C,0)))</f>
        <v>indst med and high temp fuel type shifting</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1</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of fuel shifted</v>
      </c>
      <c r="P753" s="277" t="str">
        <f>IF(ISBLANK(INDEX('Policy Characteristics'!J:J,MATCH($C753,'Policy Characteristics'!$C:$C,0))),"",INDEX('Policy Characteristics'!J:J,MATCH($C753,'Policy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277" t="str">
        <f>IF(ISBLANK(INDEX('Policy Characteristics'!K:K,MATCH($C753,'Policy Characteristics'!$C:$C,0))),"",INDEX('Policy Characteristics'!K:K,MATCH($C753,'Policy Characteristics'!$C:$C,0)))</f>
        <v>industry-ag-main.html#fuel-switching</v>
      </c>
      <c r="R753" s="277" t="str">
        <f>IF(ISBLANK(INDEX('Policy Characteristics'!L:L,MATCH($C753,'Policy Characteristics'!$C:$C,0))),"",INDEX('Policy Characteristics'!L:L,MATCH($C753,'Policy Characteristics'!$C:$C,0)))</f>
        <v>industry-elec-and-hydrogen.html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Electrification + Hydrogen (Med &amp; High Temp)</v>
      </c>
      <c r="C754" s="277" t="str">
        <f t="shared" si="35"/>
        <v>Fraction of Med and High Temp Industrial Heat Shifted to Other Fuels</v>
      </c>
      <c r="D754" s="6" t="s">
        <v>3135</v>
      </c>
      <c r="E754" s="47" t="s">
        <v>2426</v>
      </c>
      <c r="F754" t="s">
        <v>3097</v>
      </c>
      <c r="G754" s="47" t="s">
        <v>3142</v>
      </c>
      <c r="H754" s="44">
        <v>1430</v>
      </c>
      <c r="I754" s="348" t="s">
        <v>45</v>
      </c>
      <c r="J754" s="278" t="str">
        <f>IF(ISBLANK(INDEX('Policy Characteristics'!D:D,MATCH($C754,'Policy Characteristics'!$C:$C,0))),"",INDEX('Policy Characteristics'!D:D,MATCH($C754,'Policy Characteristics'!$C:$C,0)))</f>
        <v>Electrification + Hydrogen</v>
      </c>
      <c r="K754" s="277" t="str">
        <f>IF(ISBLANK(INDEX('Policy Characteristics'!E:E,MATCH($C754,'Policy Characteristics'!$C:$C,0))),"",INDEX('Policy Characteristics'!E:E,MATCH($C754,'Policy Characteristics'!$C:$C,0)))</f>
        <v>indst med and high temp fuel type shifting</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1</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of fuel shifted</v>
      </c>
      <c r="P754" s="277" t="str">
        <f>IF(ISBLANK(INDEX('Policy Characteristics'!J:J,MATCH($C754,'Policy Characteristics'!$C:$C,0))),"",INDEX('Policy Characteristics'!J:J,MATCH($C754,'Policy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277" t="str">
        <f>IF(ISBLANK(INDEX('Policy Characteristics'!K:K,MATCH($C754,'Policy Characteristics'!$C:$C,0))),"",INDEX('Policy Characteristics'!K:K,MATCH($C754,'Policy Characteristics'!$C:$C,0)))</f>
        <v>industry-ag-main.html#fuel-switching</v>
      </c>
      <c r="R754" s="277" t="str">
        <f>IF(ISBLANK(INDEX('Policy Characteristics'!L:L,MATCH($C754,'Policy Characteristics'!$C:$C,0))),"",INDEX('Policy Characteristics'!L:L,MATCH($C754,'Policy Characteristics'!$C:$C,0)))</f>
        <v>industry-elec-and-hydrogen.html</v>
      </c>
    </row>
    <row r="755" spans="1:18"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Electrification + Hydrogen (Med &amp; High Temp)</v>
      </c>
      <c r="C755" s="277" t="str">
        <f t="shared" si="35"/>
        <v>Fraction of Med and High Temp Industrial Heat Shifted to Other Fuels</v>
      </c>
      <c r="D755" s="6" t="s">
        <v>3135</v>
      </c>
      <c r="E755" s="47" t="s">
        <v>2427</v>
      </c>
      <c r="F755" t="s">
        <v>3097</v>
      </c>
      <c r="G755" s="47" t="s">
        <v>3143</v>
      </c>
      <c r="H755" s="44">
        <v>1431</v>
      </c>
      <c r="I755" s="348" t="s">
        <v>45</v>
      </c>
      <c r="J755" s="278" t="str">
        <f>IF(ISBLANK(INDEX('Policy Characteristics'!D:D,MATCH($C755,'Policy Characteristics'!$C:$C,0))),"",INDEX('Policy Characteristics'!D:D,MATCH($C755,'Policy Characteristics'!$C:$C,0)))</f>
        <v>Electrification + Hydrogen</v>
      </c>
      <c r="K755" s="277" t="str">
        <f>IF(ISBLANK(INDEX('Policy Characteristics'!E:E,MATCH($C755,'Policy Characteristics'!$C:$C,0))),"",INDEX('Policy Characteristics'!E:E,MATCH($C755,'Policy Characteristics'!$C:$C,0)))</f>
        <v>indst med and high temp fuel type shifting</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1</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of fuel shifted</v>
      </c>
      <c r="P755" s="277" t="str">
        <f>IF(ISBLANK(INDEX('Policy Characteristics'!J:J,MATCH($C755,'Policy Characteristics'!$C:$C,0))),"",INDEX('Policy Characteristics'!J:J,MATCH($C755,'Policy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277" t="str">
        <f>IF(ISBLANK(INDEX('Policy Characteristics'!K:K,MATCH($C755,'Policy Characteristics'!$C:$C,0))),"",INDEX('Policy Characteristics'!K:K,MATCH($C755,'Policy Characteristics'!$C:$C,0)))</f>
        <v>industry-ag-main.html#fuel-switching</v>
      </c>
      <c r="R755" s="277" t="str">
        <f>IF(ISBLANK(INDEX('Policy Characteristics'!L:L,MATCH($C755,'Policy Characteristics'!$C:$C,0))),"",INDEX('Policy Characteristics'!L:L,MATCH($C755,'Policy Characteristics'!$C:$C,0)))</f>
        <v>industry-elec-and-hydrogen.html</v>
      </c>
    </row>
    <row r="756" spans="1:18"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Electrification + Hydrogen (Med &amp; High Temp)</v>
      </c>
      <c r="C756" s="277" t="str">
        <f t="shared" si="35"/>
        <v>Fraction of Med and High Temp Industrial Heat Shifted to Other Fuels</v>
      </c>
      <c r="D756" s="6" t="s">
        <v>3135</v>
      </c>
      <c r="E756" s="47" t="s">
        <v>2428</v>
      </c>
      <c r="F756" t="s">
        <v>3097</v>
      </c>
      <c r="G756" s="47" t="s">
        <v>3144</v>
      </c>
      <c r="H756" s="44">
        <v>1432</v>
      </c>
      <c r="I756" s="348" t="s">
        <v>45</v>
      </c>
      <c r="J756" s="278" t="str">
        <f>IF(ISBLANK(INDEX('Policy Characteristics'!D:D,MATCH($C756,'Policy Characteristics'!$C:$C,0))),"",INDEX('Policy Characteristics'!D:D,MATCH($C756,'Policy Characteristics'!$C:$C,0)))</f>
        <v>Electrification + Hydrogen</v>
      </c>
      <c r="K756" s="277" t="str">
        <f>IF(ISBLANK(INDEX('Policy Characteristics'!E:E,MATCH($C756,'Policy Characteristics'!$C:$C,0))),"",INDEX('Policy Characteristics'!E:E,MATCH($C756,'Policy Characteristics'!$C:$C,0)))</f>
        <v>indst med and high temp fuel type shifting</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1</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of fuel shifted</v>
      </c>
      <c r="P756" s="277" t="str">
        <f>IF(ISBLANK(INDEX('Policy Characteristics'!J:J,MATCH($C756,'Policy Characteristics'!$C:$C,0))),"",INDEX('Policy Characteristics'!J:J,MATCH($C756,'Policy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277" t="str">
        <f>IF(ISBLANK(INDEX('Policy Characteristics'!K:K,MATCH($C756,'Policy Characteristics'!$C:$C,0))),"",INDEX('Policy Characteristics'!K:K,MATCH($C756,'Policy Characteristics'!$C:$C,0)))</f>
        <v>industry-ag-main.html#fuel-switching</v>
      </c>
      <c r="R756" s="277" t="str">
        <f>IF(ISBLANK(INDEX('Policy Characteristics'!L:L,MATCH($C756,'Policy Characteristics'!$C:$C,0))),"",INDEX('Policy Characteristics'!L:L,MATCH($C756,'Policy Characteristics'!$C:$C,0)))</f>
        <v>industry-elec-and-hydrogen.html</v>
      </c>
    </row>
    <row r="757" spans="1:18"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Electrification + Hydrogen (Med &amp; High Temp)</v>
      </c>
      <c r="C757" s="277" t="str">
        <f t="shared" si="35"/>
        <v>Fraction of Med and High Temp Industrial Heat Shifted to Other Fuels</v>
      </c>
      <c r="D757" s="6" t="s">
        <v>3135</v>
      </c>
      <c r="E757" s="47" t="s">
        <v>2429</v>
      </c>
      <c r="F757" t="s">
        <v>3097</v>
      </c>
      <c r="G757" s="47" t="s">
        <v>3145</v>
      </c>
      <c r="H757" s="44">
        <v>1433</v>
      </c>
      <c r="I757" s="348" t="s">
        <v>45</v>
      </c>
      <c r="J757" s="278" t="str">
        <f>IF(ISBLANK(INDEX('Policy Characteristics'!D:D,MATCH($C757,'Policy Characteristics'!$C:$C,0))),"",INDEX('Policy Characteristics'!D:D,MATCH($C757,'Policy Characteristics'!$C:$C,0)))</f>
        <v>Electrification + Hydrogen</v>
      </c>
      <c r="K757" s="277" t="str">
        <f>IF(ISBLANK(INDEX('Policy Characteristics'!E:E,MATCH($C757,'Policy Characteristics'!$C:$C,0))),"",INDEX('Policy Characteristics'!E:E,MATCH($C757,'Policy Characteristics'!$C:$C,0)))</f>
        <v>indst med and high temp fuel type shifting</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1</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of fuel shifted</v>
      </c>
      <c r="P757" s="277" t="str">
        <f>IF(ISBLANK(INDEX('Policy Characteristics'!J:J,MATCH($C757,'Policy Characteristics'!$C:$C,0))),"",INDEX('Policy Characteristics'!J:J,MATCH($C757,'Policy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277" t="str">
        <f>IF(ISBLANK(INDEX('Policy Characteristics'!K:K,MATCH($C757,'Policy Characteristics'!$C:$C,0))),"",INDEX('Policy Characteristics'!K:K,MATCH($C757,'Policy Characteristics'!$C:$C,0)))</f>
        <v>industry-ag-main.html#fuel-switching</v>
      </c>
      <c r="R757" s="277" t="str">
        <f>IF(ISBLANK(INDEX('Policy Characteristics'!L:L,MATCH($C757,'Policy Characteristics'!$C:$C,0))),"",INDEX('Policy Characteristics'!L:L,MATCH($C757,'Policy Characteristics'!$C:$C,0)))</f>
        <v>industry-elec-and-hydrogen.html</v>
      </c>
    </row>
    <row r="758" spans="1:18"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Electrification + Hydrogen (Med &amp; High Temp)</v>
      </c>
      <c r="C758" s="277" t="str">
        <f t="shared" si="35"/>
        <v>Fraction of Med and High Temp Industrial Heat Shifted to Other Fuels</v>
      </c>
      <c r="D758" s="6" t="s">
        <v>3135</v>
      </c>
      <c r="E758" s="47" t="s">
        <v>2738</v>
      </c>
      <c r="F758" t="s">
        <v>3097</v>
      </c>
      <c r="G758" s="47" t="s">
        <v>3146</v>
      </c>
      <c r="H758" s="44">
        <v>1434</v>
      </c>
      <c r="I758" s="348" t="s">
        <v>45</v>
      </c>
      <c r="J758" s="278" t="str">
        <f>IF(ISBLANK(INDEX('Policy Characteristics'!D:D,MATCH($C758,'Policy Characteristics'!$C:$C,0))),"",INDEX('Policy Characteristics'!D:D,MATCH($C758,'Policy Characteristics'!$C:$C,0)))</f>
        <v>Electrification + Hydrogen</v>
      </c>
      <c r="K758" s="277" t="str">
        <f>IF(ISBLANK(INDEX('Policy Characteristics'!E:E,MATCH($C758,'Policy Characteristics'!$C:$C,0))),"",INDEX('Policy Characteristics'!E:E,MATCH($C758,'Policy Characteristics'!$C:$C,0)))</f>
        <v>indst med and high temp fuel type shifting</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1</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of fuel shifted</v>
      </c>
      <c r="P758" s="277" t="str">
        <f>IF(ISBLANK(INDEX('Policy Characteristics'!J:J,MATCH($C758,'Policy Characteristics'!$C:$C,0))),"",INDEX('Policy Characteristics'!J:J,MATCH($C758,'Policy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277" t="str">
        <f>IF(ISBLANK(INDEX('Policy Characteristics'!K:K,MATCH($C758,'Policy Characteristics'!$C:$C,0))),"",INDEX('Policy Characteristics'!K:K,MATCH($C758,'Policy Characteristics'!$C:$C,0)))</f>
        <v>industry-ag-main.html#fuel-switching</v>
      </c>
      <c r="R758" s="277" t="str">
        <f>IF(ISBLANK(INDEX('Policy Characteristics'!L:L,MATCH($C758,'Policy Characteristics'!$C:$C,0))),"",INDEX('Policy Characteristics'!L:L,MATCH($C758,'Policy Characteristics'!$C:$C,0)))</f>
        <v>industry-elec-and-hydrogen.html</v>
      </c>
    </row>
    <row r="759" spans="1:18"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Electrification + Hydrogen (Med &amp; High Temp)</v>
      </c>
      <c r="C759" s="277" t="str">
        <f t="shared" si="35"/>
        <v>Fraction of Med and High Temp Industrial Heat Shifted to Other Fuels</v>
      </c>
      <c r="D759" s="6" t="s">
        <v>3135</v>
      </c>
      <c r="E759" s="47" t="s">
        <v>2739</v>
      </c>
      <c r="F759" t="s">
        <v>3097</v>
      </c>
      <c r="G759" s="47" t="s">
        <v>3147</v>
      </c>
      <c r="H759" s="44">
        <v>1435</v>
      </c>
      <c r="I759" s="348" t="s">
        <v>45</v>
      </c>
      <c r="J759" s="278" t="str">
        <f>IF(ISBLANK(INDEX('Policy Characteristics'!D:D,MATCH($C759,'Policy Characteristics'!$C:$C,0))),"",INDEX('Policy Characteristics'!D:D,MATCH($C759,'Policy Characteristics'!$C:$C,0)))</f>
        <v>Electrification + Hydrogen</v>
      </c>
      <c r="K759" s="277" t="str">
        <f>IF(ISBLANK(INDEX('Policy Characteristics'!E:E,MATCH($C759,'Policy Characteristics'!$C:$C,0))),"",INDEX('Policy Characteristics'!E:E,MATCH($C759,'Policy Characteristics'!$C:$C,0)))</f>
        <v>indst med and high temp fuel type shifting</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1</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of fuel shifted</v>
      </c>
      <c r="P759" s="277" t="str">
        <f>IF(ISBLANK(INDEX('Policy Characteristics'!J:J,MATCH($C759,'Policy Characteristics'!$C:$C,0))),"",INDEX('Policy Characteristics'!J:J,MATCH($C759,'Policy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277" t="str">
        <f>IF(ISBLANK(INDEX('Policy Characteristics'!K:K,MATCH($C759,'Policy Characteristics'!$C:$C,0))),"",INDEX('Policy Characteristics'!K:K,MATCH($C759,'Policy Characteristics'!$C:$C,0)))</f>
        <v>industry-ag-main.html#fuel-switching</v>
      </c>
      <c r="R759" s="277" t="str">
        <f>IF(ISBLANK(INDEX('Policy Characteristics'!L:L,MATCH($C759,'Policy Characteristics'!$C:$C,0))),"",INDEX('Policy Characteristics'!L:L,MATCH($C759,'Policy Characteristics'!$C:$C,0)))</f>
        <v>industry-elec-and-hydrogen.html</v>
      </c>
    </row>
    <row r="760" spans="1:18"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Electrification + Hydrogen (Med &amp; High Temp)</v>
      </c>
      <c r="C760" s="277" t="str">
        <f t="shared" si="35"/>
        <v>Fraction of Med and High Temp Industrial Heat Shifted to Other Fuels</v>
      </c>
      <c r="D760" s="6" t="s">
        <v>3135</v>
      </c>
      <c r="E760" s="47" t="s">
        <v>2740</v>
      </c>
      <c r="F760" t="s">
        <v>3097</v>
      </c>
      <c r="G760" s="47" t="s">
        <v>3148</v>
      </c>
      <c r="H760" s="44">
        <v>1436</v>
      </c>
      <c r="I760" s="348" t="s">
        <v>45</v>
      </c>
      <c r="J760" s="278" t="str">
        <f>IF(ISBLANK(INDEX('Policy Characteristics'!D:D,MATCH($C760,'Policy Characteristics'!$C:$C,0))),"",INDEX('Policy Characteristics'!D:D,MATCH($C760,'Policy Characteristics'!$C:$C,0)))</f>
        <v>Electrification + Hydrogen</v>
      </c>
      <c r="K760" s="277" t="str">
        <f>IF(ISBLANK(INDEX('Policy Characteristics'!E:E,MATCH($C760,'Policy Characteristics'!$C:$C,0))),"",INDEX('Policy Characteristics'!E:E,MATCH($C760,'Policy Characteristics'!$C:$C,0)))</f>
        <v>indst med and high temp fuel type shifting</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1</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of fuel shifted</v>
      </c>
      <c r="P760" s="277" t="str">
        <f>IF(ISBLANK(INDEX('Policy Characteristics'!J:J,MATCH($C760,'Policy Characteristics'!$C:$C,0))),"",INDEX('Policy Characteristics'!J:J,MATCH($C760,'Policy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277" t="str">
        <f>IF(ISBLANK(INDEX('Policy Characteristics'!K:K,MATCH($C760,'Policy Characteristics'!$C:$C,0))),"",INDEX('Policy Characteristics'!K:K,MATCH($C760,'Policy Characteristics'!$C:$C,0)))</f>
        <v>industry-ag-main.html#fuel-switching</v>
      </c>
      <c r="R760" s="277" t="str">
        <f>IF(ISBLANK(INDEX('Policy Characteristics'!L:L,MATCH($C760,'Policy Characteristics'!$C:$C,0))),"",INDEX('Policy Characteristics'!L:L,MATCH($C760,'Policy Characteristics'!$C:$C,0)))</f>
        <v>industry-elec-and-hydrogen.html</v>
      </c>
    </row>
    <row r="761" spans="1:18"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Electrification + Hydrogen (Med &amp; High Temp)</v>
      </c>
      <c r="C761" s="277" t="str">
        <f t="shared" si="35"/>
        <v>Fraction of Med and High Temp Industrial Heat Shifted to Other Fuels</v>
      </c>
      <c r="D761" s="6" t="s">
        <v>3135</v>
      </c>
      <c r="E761" s="47" t="s">
        <v>2737</v>
      </c>
      <c r="F761" t="s">
        <v>3097</v>
      </c>
      <c r="G761" s="47" t="s">
        <v>3149</v>
      </c>
      <c r="H761" s="44">
        <v>1437</v>
      </c>
      <c r="I761" s="348" t="s">
        <v>44</v>
      </c>
      <c r="J761" s="278" t="str">
        <f>IF(ISBLANK(INDEX('Policy Characteristics'!D:D,MATCH($C761,'Policy Characteristics'!$C:$C,0))),"",INDEX('Policy Characteristics'!D:D,MATCH($C761,'Policy Characteristics'!$C:$C,0)))</f>
        <v>Electrification + Hydrogen</v>
      </c>
      <c r="K761" s="277" t="str">
        <f>IF(ISBLANK(INDEX('Policy Characteristics'!E:E,MATCH($C761,'Policy Characteristics'!$C:$C,0))),"",INDEX('Policy Characteristics'!E:E,MATCH($C761,'Policy Characteristics'!$C:$C,0)))</f>
        <v>indst med and high temp fuel type shifting</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1</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of fuel shifted</v>
      </c>
      <c r="P761" s="277" t="str">
        <f>IF(ISBLANK(INDEX('Policy Characteristics'!J:J,MATCH($C761,'Policy Characteristics'!$C:$C,0))),"",INDEX('Policy Characteristics'!J:J,MATCH($C761,'Policy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277" t="str">
        <f>IF(ISBLANK(INDEX('Policy Characteristics'!K:K,MATCH($C761,'Policy Characteristics'!$C:$C,0))),"",INDEX('Policy Characteristics'!K:K,MATCH($C761,'Policy Characteristics'!$C:$C,0)))</f>
        <v>industry-ag-main.html#fuel-switching</v>
      </c>
      <c r="R761" s="277" t="str">
        <f>IF(ISBLANK(INDEX('Policy Characteristics'!L:L,MATCH($C761,'Policy Characteristics'!$C:$C,0))),"",INDEX('Policy Characteristics'!L:L,MATCH($C761,'Policy Characteristics'!$C:$C,0)))</f>
        <v>industry-elec-and-hydrogen.html</v>
      </c>
    </row>
    <row r="762" spans="1:18"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Electrification + Hydrogen (Med &amp; High Temp)</v>
      </c>
      <c r="C762" s="277" t="str">
        <f t="shared" si="35"/>
        <v>Fraction of Med and High Temp Industrial Heat Shifted to Other Fuels</v>
      </c>
      <c r="D762" s="6" t="s">
        <v>3136</v>
      </c>
      <c r="E762" s="47" t="s">
        <v>2424</v>
      </c>
      <c r="F762" t="s">
        <v>3139</v>
      </c>
      <c r="G762" s="47" t="s">
        <v>3140</v>
      </c>
      <c r="H762" s="44">
        <v>1438</v>
      </c>
      <c r="I762" s="348" t="s">
        <v>45</v>
      </c>
      <c r="J762" s="278" t="str">
        <f>IF(ISBLANK(INDEX('Policy Characteristics'!D:D,MATCH($C762,'Policy Characteristics'!$C:$C,0))),"",INDEX('Policy Characteristics'!D:D,MATCH($C762,'Policy Characteristics'!$C:$C,0)))</f>
        <v>Electrification + Hydrogen</v>
      </c>
      <c r="K762" s="277" t="str">
        <f>IF(ISBLANK(INDEX('Policy Characteristics'!E:E,MATCH($C762,'Policy Characteristics'!$C:$C,0))),"",INDEX('Policy Characteristics'!E:E,MATCH($C762,'Policy Characteristics'!$C:$C,0)))</f>
        <v>indst med and high temp fuel type shifting</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1</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of fuel shifted</v>
      </c>
      <c r="P762" s="277" t="str">
        <f>IF(ISBLANK(INDEX('Policy Characteristics'!J:J,MATCH($C762,'Policy Characteristics'!$C:$C,0))),"",INDEX('Policy Characteristics'!J:J,MATCH($C762,'Policy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277" t="str">
        <f>IF(ISBLANK(INDEX('Policy Characteristics'!K:K,MATCH($C762,'Policy Characteristics'!$C:$C,0))),"",INDEX('Policy Characteristics'!K:K,MATCH($C762,'Policy Characteristics'!$C:$C,0)))</f>
        <v>industry-ag-main.html#fuel-switching</v>
      </c>
      <c r="R762" s="277" t="str">
        <f>IF(ISBLANK(INDEX('Policy Characteristics'!L:L,MATCH($C762,'Policy Characteristics'!$C:$C,0))),"",INDEX('Policy Characteristics'!L:L,MATCH($C762,'Policy Characteristics'!$C:$C,0)))</f>
        <v>industry-elec-and-hydrogen.html</v>
      </c>
    </row>
    <row r="763" spans="1:18"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Electrification + Hydrogen (Med &amp; High Temp)</v>
      </c>
      <c r="C763" s="277" t="str">
        <f t="shared" si="35"/>
        <v>Fraction of Med and High Temp Industrial Heat Shifted to Other Fuels</v>
      </c>
      <c r="D763" s="6" t="s">
        <v>3136</v>
      </c>
      <c r="E763" s="47" t="s">
        <v>2425</v>
      </c>
      <c r="F763" t="s">
        <v>3139</v>
      </c>
      <c r="G763" s="47" t="s">
        <v>3141</v>
      </c>
      <c r="H763" s="44">
        <v>1439</v>
      </c>
      <c r="I763" s="348" t="s">
        <v>45</v>
      </c>
      <c r="J763" s="278" t="str">
        <f>IF(ISBLANK(INDEX('Policy Characteristics'!D:D,MATCH($C763,'Policy Characteristics'!$C:$C,0))),"",INDEX('Policy Characteristics'!D:D,MATCH($C763,'Policy Characteristics'!$C:$C,0)))</f>
        <v>Electrification + Hydrogen</v>
      </c>
      <c r="K763" s="277" t="str">
        <f>IF(ISBLANK(INDEX('Policy Characteristics'!E:E,MATCH($C763,'Policy Characteristics'!$C:$C,0))),"",INDEX('Policy Characteristics'!E:E,MATCH($C763,'Policy Characteristics'!$C:$C,0)))</f>
        <v>indst med and high temp fuel type shifting</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1</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of fuel shifted</v>
      </c>
      <c r="P763" s="277" t="str">
        <f>IF(ISBLANK(INDEX('Policy Characteristics'!J:J,MATCH($C763,'Policy Characteristics'!$C:$C,0))),"",INDEX('Policy Characteristics'!J:J,MATCH($C763,'Policy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277" t="str">
        <f>IF(ISBLANK(INDEX('Policy Characteristics'!K:K,MATCH($C763,'Policy Characteristics'!$C:$C,0))),"",INDEX('Policy Characteristics'!K:K,MATCH($C763,'Policy Characteristics'!$C:$C,0)))</f>
        <v>industry-ag-main.html#fuel-switching</v>
      </c>
      <c r="R763" s="277" t="str">
        <f>IF(ISBLANK(INDEX('Policy Characteristics'!L:L,MATCH($C763,'Policy Characteristics'!$C:$C,0))),"",INDEX('Policy Characteristics'!L:L,MATCH($C763,'Policy Characteristics'!$C:$C,0)))</f>
        <v>industry-elec-and-hydrogen.html</v>
      </c>
    </row>
    <row r="764" spans="1:18"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Electrification + Hydrogen (Med &amp; High Temp)</v>
      </c>
      <c r="C764" s="277" t="str">
        <f t="shared" si="35"/>
        <v>Fraction of Med and High Temp Industrial Heat Shifted to Other Fuels</v>
      </c>
      <c r="D764" s="6" t="s">
        <v>3136</v>
      </c>
      <c r="E764" s="47" t="s">
        <v>2426</v>
      </c>
      <c r="F764" t="s">
        <v>3139</v>
      </c>
      <c r="G764" s="47" t="s">
        <v>3142</v>
      </c>
      <c r="H764" s="44">
        <v>1440</v>
      </c>
      <c r="I764" s="348" t="s">
        <v>45</v>
      </c>
      <c r="J764" s="278" t="str">
        <f>IF(ISBLANK(INDEX('Policy Characteristics'!D:D,MATCH($C764,'Policy Characteristics'!$C:$C,0))),"",INDEX('Policy Characteristics'!D:D,MATCH($C764,'Policy Characteristics'!$C:$C,0)))</f>
        <v>Electrification + Hydrogen</v>
      </c>
      <c r="K764" s="277" t="str">
        <f>IF(ISBLANK(INDEX('Policy Characteristics'!E:E,MATCH($C764,'Policy Characteristics'!$C:$C,0))),"",INDEX('Policy Characteristics'!E:E,MATCH($C764,'Policy Characteristics'!$C:$C,0)))</f>
        <v>indst med and high temp fuel type shifting</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1</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of fuel shifted</v>
      </c>
      <c r="P764" s="277" t="str">
        <f>IF(ISBLANK(INDEX('Policy Characteristics'!J:J,MATCH($C764,'Policy Characteristics'!$C:$C,0))),"",INDEX('Policy Characteristics'!J:J,MATCH($C764,'Policy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277" t="str">
        <f>IF(ISBLANK(INDEX('Policy Characteristics'!K:K,MATCH($C764,'Policy Characteristics'!$C:$C,0))),"",INDEX('Policy Characteristics'!K:K,MATCH($C764,'Policy Characteristics'!$C:$C,0)))</f>
        <v>industry-ag-main.html#fuel-switching</v>
      </c>
      <c r="R764" s="277" t="str">
        <f>IF(ISBLANK(INDEX('Policy Characteristics'!L:L,MATCH($C764,'Policy Characteristics'!$C:$C,0))),"",INDEX('Policy Characteristics'!L:L,MATCH($C764,'Policy Characteristics'!$C:$C,0)))</f>
        <v>industry-elec-and-hydrogen.html</v>
      </c>
    </row>
    <row r="765" spans="1:18"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Electrification + Hydrogen (Med &amp; High Temp)</v>
      </c>
      <c r="C765" s="277" t="str">
        <f t="shared" si="35"/>
        <v>Fraction of Med and High Temp Industrial Heat Shifted to Other Fuels</v>
      </c>
      <c r="D765" s="6" t="s">
        <v>3136</v>
      </c>
      <c r="E765" s="47" t="s">
        <v>2427</v>
      </c>
      <c r="F765" t="s">
        <v>3139</v>
      </c>
      <c r="G765" s="47" t="s">
        <v>3143</v>
      </c>
      <c r="H765" s="44">
        <v>1441</v>
      </c>
      <c r="I765" s="348" t="s">
        <v>45</v>
      </c>
      <c r="J765" s="278" t="str">
        <f>IF(ISBLANK(INDEX('Policy Characteristics'!D:D,MATCH($C765,'Policy Characteristics'!$C:$C,0))),"",INDEX('Policy Characteristics'!D:D,MATCH($C765,'Policy Characteristics'!$C:$C,0)))</f>
        <v>Electrification + Hydrogen</v>
      </c>
      <c r="K765" s="277" t="str">
        <f>IF(ISBLANK(INDEX('Policy Characteristics'!E:E,MATCH($C765,'Policy Characteristics'!$C:$C,0))),"",INDEX('Policy Characteristics'!E:E,MATCH($C765,'Policy Characteristics'!$C:$C,0)))</f>
        <v>indst med and high temp fuel type shifting</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1</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of fuel shifted</v>
      </c>
      <c r="P765" s="277" t="str">
        <f>IF(ISBLANK(INDEX('Policy Characteristics'!J:J,MATCH($C765,'Policy Characteristics'!$C:$C,0))),"",INDEX('Policy Characteristics'!J:J,MATCH($C765,'Policy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277" t="str">
        <f>IF(ISBLANK(INDEX('Policy Characteristics'!K:K,MATCH($C765,'Policy Characteristics'!$C:$C,0))),"",INDEX('Policy Characteristics'!K:K,MATCH($C765,'Policy Characteristics'!$C:$C,0)))</f>
        <v>industry-ag-main.html#fuel-switching</v>
      </c>
      <c r="R765" s="277" t="str">
        <f>IF(ISBLANK(INDEX('Policy Characteristics'!L:L,MATCH($C765,'Policy Characteristics'!$C:$C,0))),"",INDEX('Policy Characteristics'!L:L,MATCH($C765,'Policy Characteristics'!$C:$C,0)))</f>
        <v>industry-elec-and-hydrogen.html</v>
      </c>
    </row>
    <row r="766" spans="1:18"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Electrification + Hydrogen (Med &amp; High Temp)</v>
      </c>
      <c r="C766" s="277" t="str">
        <f t="shared" si="35"/>
        <v>Fraction of Med and High Temp Industrial Heat Shifted to Other Fuels</v>
      </c>
      <c r="D766" s="6" t="s">
        <v>3136</v>
      </c>
      <c r="E766" s="47" t="s">
        <v>2428</v>
      </c>
      <c r="F766" t="s">
        <v>3139</v>
      </c>
      <c r="G766" s="47" t="s">
        <v>3144</v>
      </c>
      <c r="H766" s="44">
        <v>1442</v>
      </c>
      <c r="I766" s="348" t="s">
        <v>45</v>
      </c>
      <c r="J766" s="278" t="str">
        <f>IF(ISBLANK(INDEX('Policy Characteristics'!D:D,MATCH($C766,'Policy Characteristics'!$C:$C,0))),"",INDEX('Policy Characteristics'!D:D,MATCH($C766,'Policy Characteristics'!$C:$C,0)))</f>
        <v>Electrification + Hydrogen</v>
      </c>
      <c r="K766" s="277" t="str">
        <f>IF(ISBLANK(INDEX('Policy Characteristics'!E:E,MATCH($C766,'Policy Characteristics'!$C:$C,0))),"",INDEX('Policy Characteristics'!E:E,MATCH($C766,'Policy Characteristics'!$C:$C,0)))</f>
        <v>indst med and high temp fuel type shifting</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1</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of fuel shifted</v>
      </c>
      <c r="P766" s="277" t="str">
        <f>IF(ISBLANK(INDEX('Policy Characteristics'!J:J,MATCH($C766,'Policy Characteristics'!$C:$C,0))),"",INDEX('Policy Characteristics'!J:J,MATCH($C766,'Policy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277" t="str">
        <f>IF(ISBLANK(INDEX('Policy Characteristics'!K:K,MATCH($C766,'Policy Characteristics'!$C:$C,0))),"",INDEX('Policy Characteristics'!K:K,MATCH($C766,'Policy Characteristics'!$C:$C,0)))</f>
        <v>industry-ag-main.html#fuel-switching</v>
      </c>
      <c r="R766" s="277" t="str">
        <f>IF(ISBLANK(INDEX('Policy Characteristics'!L:L,MATCH($C766,'Policy Characteristics'!$C:$C,0))),"",INDEX('Policy Characteristics'!L:L,MATCH($C766,'Policy Characteristics'!$C:$C,0)))</f>
        <v>industry-elec-and-hydrogen.html</v>
      </c>
    </row>
    <row r="767" spans="1:18"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Electrification + Hydrogen (Med &amp; High Temp)</v>
      </c>
      <c r="C767" s="277" t="str">
        <f t="shared" si="35"/>
        <v>Fraction of Med and High Temp Industrial Heat Shifted to Other Fuels</v>
      </c>
      <c r="D767" s="6" t="s">
        <v>3136</v>
      </c>
      <c r="E767" s="47" t="s">
        <v>2429</v>
      </c>
      <c r="F767" t="s">
        <v>3139</v>
      </c>
      <c r="G767" s="47" t="s">
        <v>3145</v>
      </c>
      <c r="H767" s="44">
        <v>1443</v>
      </c>
      <c r="I767" s="348" t="s">
        <v>45</v>
      </c>
      <c r="J767" s="278" t="str">
        <f>IF(ISBLANK(INDEX('Policy Characteristics'!D:D,MATCH($C767,'Policy Characteristics'!$C:$C,0))),"",INDEX('Policy Characteristics'!D:D,MATCH($C767,'Policy Characteristics'!$C:$C,0)))</f>
        <v>Electrification + Hydrogen</v>
      </c>
      <c r="K767" s="277" t="str">
        <f>IF(ISBLANK(INDEX('Policy Characteristics'!E:E,MATCH($C767,'Policy Characteristics'!$C:$C,0))),"",INDEX('Policy Characteristics'!E:E,MATCH($C767,'Policy Characteristics'!$C:$C,0)))</f>
        <v>indst med and high temp fuel type shifting</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1</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of fuel shifted</v>
      </c>
      <c r="P767" s="277" t="str">
        <f>IF(ISBLANK(INDEX('Policy Characteristics'!J:J,MATCH($C767,'Policy Characteristics'!$C:$C,0))),"",INDEX('Policy Characteristics'!J:J,MATCH($C767,'Policy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277" t="str">
        <f>IF(ISBLANK(INDEX('Policy Characteristics'!K:K,MATCH($C767,'Policy Characteristics'!$C:$C,0))),"",INDEX('Policy Characteristics'!K:K,MATCH($C767,'Policy Characteristics'!$C:$C,0)))</f>
        <v>industry-ag-main.html#fuel-switching</v>
      </c>
      <c r="R767" s="277" t="str">
        <f>IF(ISBLANK(INDEX('Policy Characteristics'!L:L,MATCH($C767,'Policy Characteristics'!$C:$C,0))),"",INDEX('Policy Characteristics'!L:L,MATCH($C767,'Policy Characteristics'!$C:$C,0)))</f>
        <v>industry-elec-and-hydrogen.html</v>
      </c>
    </row>
    <row r="768" spans="1:18"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Electrification + Hydrogen (Med &amp; High Temp)</v>
      </c>
      <c r="C768" s="277" t="str">
        <f t="shared" si="35"/>
        <v>Fraction of Med and High Temp Industrial Heat Shifted to Other Fuels</v>
      </c>
      <c r="D768" s="6" t="s">
        <v>3136</v>
      </c>
      <c r="E768" s="47" t="s">
        <v>2738</v>
      </c>
      <c r="F768" t="s">
        <v>3139</v>
      </c>
      <c r="G768" s="47" t="s">
        <v>3146</v>
      </c>
      <c r="H768" s="44">
        <v>1444</v>
      </c>
      <c r="I768" s="348" t="s">
        <v>45</v>
      </c>
      <c r="J768" s="278" t="str">
        <f>IF(ISBLANK(INDEX('Policy Characteristics'!D:D,MATCH($C768,'Policy Characteristics'!$C:$C,0))),"",INDEX('Policy Characteristics'!D:D,MATCH($C768,'Policy Characteristics'!$C:$C,0)))</f>
        <v>Electrification + Hydrogen</v>
      </c>
      <c r="K768" s="277" t="str">
        <f>IF(ISBLANK(INDEX('Policy Characteristics'!E:E,MATCH($C768,'Policy Characteristics'!$C:$C,0))),"",INDEX('Policy Characteristics'!E:E,MATCH($C768,'Policy Characteristics'!$C:$C,0)))</f>
        <v>indst med and high temp fuel type shifting</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1</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of fuel shifted</v>
      </c>
      <c r="P768" s="277" t="str">
        <f>IF(ISBLANK(INDEX('Policy Characteristics'!J:J,MATCH($C768,'Policy Characteristics'!$C:$C,0))),"",INDEX('Policy Characteristics'!J:J,MATCH($C768,'Policy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277" t="str">
        <f>IF(ISBLANK(INDEX('Policy Characteristics'!K:K,MATCH($C768,'Policy Characteristics'!$C:$C,0))),"",INDEX('Policy Characteristics'!K:K,MATCH($C768,'Policy Characteristics'!$C:$C,0)))</f>
        <v>industry-ag-main.html#fuel-switching</v>
      </c>
      <c r="R768" s="277" t="str">
        <f>IF(ISBLANK(INDEX('Policy Characteristics'!L:L,MATCH($C768,'Policy Characteristics'!$C:$C,0))),"",INDEX('Policy Characteristics'!L:L,MATCH($C768,'Policy Characteristics'!$C:$C,0)))</f>
        <v>industry-elec-and-hydrogen.html</v>
      </c>
    </row>
    <row r="769" spans="1:18"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Electrification + Hydrogen (Med &amp; High Temp)</v>
      </c>
      <c r="C769" s="277" t="str">
        <f t="shared" si="35"/>
        <v>Fraction of Med and High Temp Industrial Heat Shifted to Other Fuels</v>
      </c>
      <c r="D769" s="6" t="s">
        <v>3136</v>
      </c>
      <c r="E769" s="47" t="s">
        <v>2739</v>
      </c>
      <c r="F769" t="s">
        <v>3139</v>
      </c>
      <c r="G769" s="47" t="s">
        <v>3147</v>
      </c>
      <c r="H769" s="44">
        <v>1445</v>
      </c>
      <c r="I769" s="348" t="s">
        <v>45</v>
      </c>
      <c r="J769" s="278" t="str">
        <f>IF(ISBLANK(INDEX('Policy Characteristics'!D:D,MATCH($C769,'Policy Characteristics'!$C:$C,0))),"",INDEX('Policy Characteristics'!D:D,MATCH($C769,'Policy Characteristics'!$C:$C,0)))</f>
        <v>Electrification + Hydrogen</v>
      </c>
      <c r="K769" s="277" t="str">
        <f>IF(ISBLANK(INDEX('Policy Characteristics'!E:E,MATCH($C769,'Policy Characteristics'!$C:$C,0))),"",INDEX('Policy Characteristics'!E:E,MATCH($C769,'Policy Characteristics'!$C:$C,0)))</f>
        <v>indst med and high temp fuel type shifting</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1</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of fuel shifted</v>
      </c>
      <c r="P769" s="277" t="str">
        <f>IF(ISBLANK(INDEX('Policy Characteristics'!J:J,MATCH($C769,'Policy Characteristics'!$C:$C,0))),"",INDEX('Policy Characteristics'!J:J,MATCH($C769,'Policy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277" t="str">
        <f>IF(ISBLANK(INDEX('Policy Characteristics'!K:K,MATCH($C769,'Policy Characteristics'!$C:$C,0))),"",INDEX('Policy Characteristics'!K:K,MATCH($C769,'Policy Characteristics'!$C:$C,0)))</f>
        <v>industry-ag-main.html#fuel-switching</v>
      </c>
      <c r="R769" s="277" t="str">
        <f>IF(ISBLANK(INDEX('Policy Characteristics'!L:L,MATCH($C769,'Policy Characteristics'!$C:$C,0))),"",INDEX('Policy Characteristics'!L:L,MATCH($C769,'Policy Characteristics'!$C:$C,0)))</f>
        <v>industry-elec-and-hydrogen.html</v>
      </c>
    </row>
    <row r="770" spans="1:18"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Electrification + Hydrogen (Med &amp; High Temp)</v>
      </c>
      <c r="C770" s="277" t="str">
        <f t="shared" si="35"/>
        <v>Fraction of Med and High Temp Industrial Heat Shifted to Other Fuels</v>
      </c>
      <c r="D770" s="6" t="s">
        <v>3136</v>
      </c>
      <c r="E770" s="47" t="s">
        <v>2740</v>
      </c>
      <c r="F770" t="s">
        <v>3139</v>
      </c>
      <c r="G770" s="47" t="s">
        <v>3148</v>
      </c>
      <c r="H770" s="44">
        <v>1446</v>
      </c>
      <c r="I770" s="348" t="s">
        <v>45</v>
      </c>
      <c r="J770" s="278" t="str">
        <f>IF(ISBLANK(INDEX('Policy Characteristics'!D:D,MATCH($C770,'Policy Characteristics'!$C:$C,0))),"",INDEX('Policy Characteristics'!D:D,MATCH($C770,'Policy Characteristics'!$C:$C,0)))</f>
        <v>Electrification + Hydrogen</v>
      </c>
      <c r="K770" s="277" t="str">
        <f>IF(ISBLANK(INDEX('Policy Characteristics'!E:E,MATCH($C770,'Policy Characteristics'!$C:$C,0))),"",INDEX('Policy Characteristics'!E:E,MATCH($C770,'Policy Characteristics'!$C:$C,0)))</f>
        <v>indst med and high temp fuel type shifting</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1</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of fuel shifted</v>
      </c>
      <c r="P770" s="277" t="str">
        <f>IF(ISBLANK(INDEX('Policy Characteristics'!J:J,MATCH($C770,'Policy Characteristics'!$C:$C,0))),"",INDEX('Policy Characteristics'!J:J,MATCH($C770,'Policy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277" t="str">
        <f>IF(ISBLANK(INDEX('Policy Characteristics'!K:K,MATCH($C770,'Policy Characteristics'!$C:$C,0))),"",INDEX('Policy Characteristics'!K:K,MATCH($C770,'Policy Characteristics'!$C:$C,0)))</f>
        <v>industry-ag-main.html#fuel-switching</v>
      </c>
      <c r="R770" s="277" t="str">
        <f>IF(ISBLANK(INDEX('Policy Characteristics'!L:L,MATCH($C770,'Policy Characteristics'!$C:$C,0))),"",INDEX('Policy Characteristics'!L:L,MATCH($C770,'Policy Characteristics'!$C:$C,0)))</f>
        <v>industry-elec-and-hydrogen.html</v>
      </c>
    </row>
    <row r="771" spans="1:18"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Electrification + Hydrogen (Med &amp; High Temp)</v>
      </c>
      <c r="C771" s="277" t="str">
        <f t="shared" si="35"/>
        <v>Fraction of Med and High Temp Industrial Heat Shifted to Other Fuels</v>
      </c>
      <c r="D771" s="6" t="s">
        <v>3136</v>
      </c>
      <c r="E771" s="47" t="s">
        <v>2737</v>
      </c>
      <c r="F771" t="s">
        <v>3139</v>
      </c>
      <c r="G771" s="47" t="s">
        <v>3149</v>
      </c>
      <c r="H771" s="44">
        <v>1447</v>
      </c>
      <c r="I771" s="348" t="s">
        <v>45</v>
      </c>
      <c r="J771" s="278" t="str">
        <f>IF(ISBLANK(INDEX('Policy Characteristics'!D:D,MATCH($C771,'Policy Characteristics'!$C:$C,0))),"",INDEX('Policy Characteristics'!D:D,MATCH($C771,'Policy Characteristics'!$C:$C,0)))</f>
        <v>Electrification + Hydrogen</v>
      </c>
      <c r="K771" s="277" t="str">
        <f>IF(ISBLANK(INDEX('Policy Characteristics'!E:E,MATCH($C771,'Policy Characteristics'!$C:$C,0))),"",INDEX('Policy Characteristics'!E:E,MATCH($C771,'Policy Characteristics'!$C:$C,0)))</f>
        <v>indst med and high temp fuel type shifting</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1</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of fuel shifted</v>
      </c>
      <c r="P771" s="277" t="str">
        <f>IF(ISBLANK(INDEX('Policy Characteristics'!J:J,MATCH($C771,'Policy Characteristics'!$C:$C,0))),"",INDEX('Policy Characteristics'!J:J,MATCH($C771,'Policy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277" t="str">
        <f>IF(ISBLANK(INDEX('Policy Characteristics'!K:K,MATCH($C771,'Policy Characteristics'!$C:$C,0))),"",INDEX('Policy Characteristics'!K:K,MATCH($C771,'Policy Characteristics'!$C:$C,0)))</f>
        <v>industry-ag-main.html#fuel-switching</v>
      </c>
      <c r="R771" s="277" t="str">
        <f>IF(ISBLANK(INDEX('Policy Characteristics'!L:L,MATCH($C771,'Policy Characteristics'!$C:$C,0))),"",INDEX('Policy Characteristics'!L:L,MATCH($C771,'Policy Characteristics'!$C:$C,0)))</f>
        <v>industry-elec-and-hydrogen.html</v>
      </c>
    </row>
    <row r="772" spans="1:18"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Electrification + Hydrogen (Med &amp; High Temp)</v>
      </c>
      <c r="C772" s="277" t="str">
        <f t="shared" si="35"/>
        <v>Fraction of Med and High Temp Industrial Heat Shifted to Other Fuels</v>
      </c>
      <c r="D772" s="6" t="s">
        <v>3137</v>
      </c>
      <c r="E772" s="47" t="s">
        <v>2424</v>
      </c>
      <c r="F772" t="s">
        <v>3098</v>
      </c>
      <c r="G772" s="47" t="s">
        <v>3140</v>
      </c>
      <c r="H772" s="44">
        <v>1448</v>
      </c>
      <c r="I772" s="348" t="s">
        <v>44</v>
      </c>
      <c r="J772" s="278" t="str">
        <f>IF(ISBLANK(INDEX('Policy Characteristics'!D:D,MATCH($C772,'Policy Characteristics'!$C:$C,0))),"",INDEX('Policy Characteristics'!D:D,MATCH($C772,'Policy Characteristics'!$C:$C,0)))</f>
        <v>Electrification + Hydrogen</v>
      </c>
      <c r="K772" s="277" t="str">
        <f>IF(ISBLANK(INDEX('Policy Characteristics'!E:E,MATCH($C772,'Policy Characteristics'!$C:$C,0))),"",INDEX('Policy Characteristics'!E:E,MATCH($C772,'Policy Characteristics'!$C:$C,0)))</f>
        <v>indst med and high temp fuel type shifting</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1</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of fuel shifted</v>
      </c>
      <c r="P772" s="277" t="str">
        <f>IF(ISBLANK(INDEX('Policy Characteristics'!J:J,MATCH($C772,'Policy Characteristics'!$C:$C,0))),"",INDEX('Policy Characteristics'!J:J,MATCH($C772,'Policy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277" t="str">
        <f>IF(ISBLANK(INDEX('Policy Characteristics'!K:K,MATCH($C772,'Policy Characteristics'!$C:$C,0))),"",INDEX('Policy Characteristics'!K:K,MATCH($C772,'Policy Characteristics'!$C:$C,0)))</f>
        <v>industry-ag-main.html#fuel-switching</v>
      </c>
      <c r="R772" s="277" t="str">
        <f>IF(ISBLANK(INDEX('Policy Characteristics'!L:L,MATCH($C772,'Policy Characteristics'!$C:$C,0))),"",INDEX('Policy Characteristics'!L:L,MATCH($C772,'Policy Characteristics'!$C:$C,0)))</f>
        <v>industry-elec-and-hydrogen.html</v>
      </c>
    </row>
    <row r="773" spans="1:18"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Electrification + Hydrogen (Med &amp; High Temp)</v>
      </c>
      <c r="C773" s="277" t="str">
        <f t="shared" si="35"/>
        <v>Fraction of Med and High Temp Industrial Heat Shifted to Other Fuels</v>
      </c>
      <c r="D773" s="6" t="s">
        <v>3137</v>
      </c>
      <c r="E773" s="47" t="s">
        <v>2425</v>
      </c>
      <c r="F773" t="s">
        <v>3098</v>
      </c>
      <c r="G773" s="47" t="s">
        <v>3141</v>
      </c>
      <c r="H773" s="44">
        <v>1449</v>
      </c>
      <c r="I773" s="348" t="s">
        <v>45</v>
      </c>
      <c r="J773" s="278" t="str">
        <f>IF(ISBLANK(INDEX('Policy Characteristics'!D:D,MATCH($C773,'Policy Characteristics'!$C:$C,0))),"",INDEX('Policy Characteristics'!D:D,MATCH($C773,'Policy Characteristics'!$C:$C,0)))</f>
        <v>Electrification + Hydrogen</v>
      </c>
      <c r="K773" s="277" t="str">
        <f>IF(ISBLANK(INDEX('Policy Characteristics'!E:E,MATCH($C773,'Policy Characteristics'!$C:$C,0))),"",INDEX('Policy Characteristics'!E:E,MATCH($C773,'Policy Characteristics'!$C:$C,0)))</f>
        <v>indst med and high temp fuel type shifting</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1</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of fuel shifted</v>
      </c>
      <c r="P773" s="277" t="str">
        <f>IF(ISBLANK(INDEX('Policy Characteristics'!J:J,MATCH($C773,'Policy Characteristics'!$C:$C,0))),"",INDEX('Policy Characteristics'!J:J,MATCH($C773,'Policy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277" t="str">
        <f>IF(ISBLANK(INDEX('Policy Characteristics'!K:K,MATCH($C773,'Policy Characteristics'!$C:$C,0))),"",INDEX('Policy Characteristics'!K:K,MATCH($C773,'Policy Characteristics'!$C:$C,0)))</f>
        <v>industry-ag-main.html#fuel-switching</v>
      </c>
      <c r="R773" s="277" t="str">
        <f>IF(ISBLANK(INDEX('Policy Characteristics'!L:L,MATCH($C773,'Policy Characteristics'!$C:$C,0))),"",INDEX('Policy Characteristics'!L:L,MATCH($C773,'Policy Characteristics'!$C:$C,0)))</f>
        <v>industry-elec-and-hydrogen.html</v>
      </c>
    </row>
    <row r="774" spans="1:18"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Electrification + Hydrogen (Med &amp; High Temp)</v>
      </c>
      <c r="C774" s="277" t="str">
        <f t="shared" si="35"/>
        <v>Fraction of Med and High Temp Industrial Heat Shifted to Other Fuels</v>
      </c>
      <c r="D774" s="6" t="s">
        <v>3137</v>
      </c>
      <c r="E774" s="47" t="s">
        <v>2426</v>
      </c>
      <c r="F774" t="s">
        <v>3098</v>
      </c>
      <c r="G774" s="47" t="s">
        <v>3142</v>
      </c>
      <c r="H774" s="44">
        <v>1450</v>
      </c>
      <c r="I774" s="348" t="s">
        <v>45</v>
      </c>
      <c r="J774" s="278" t="str">
        <f>IF(ISBLANK(INDEX('Policy Characteristics'!D:D,MATCH($C774,'Policy Characteristics'!$C:$C,0))),"",INDEX('Policy Characteristics'!D:D,MATCH($C774,'Policy Characteristics'!$C:$C,0)))</f>
        <v>Electrification + Hydrogen</v>
      </c>
      <c r="K774" s="277" t="str">
        <f>IF(ISBLANK(INDEX('Policy Characteristics'!E:E,MATCH($C774,'Policy Characteristics'!$C:$C,0))),"",INDEX('Policy Characteristics'!E:E,MATCH($C774,'Policy Characteristics'!$C:$C,0)))</f>
        <v>indst med and high temp fuel type shifting</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1</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of fuel shifted</v>
      </c>
      <c r="P774" s="277" t="str">
        <f>IF(ISBLANK(INDEX('Policy Characteristics'!J:J,MATCH($C774,'Policy Characteristics'!$C:$C,0))),"",INDEX('Policy Characteristics'!J:J,MATCH($C774,'Policy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277" t="str">
        <f>IF(ISBLANK(INDEX('Policy Characteristics'!K:K,MATCH($C774,'Policy Characteristics'!$C:$C,0))),"",INDEX('Policy Characteristics'!K:K,MATCH($C774,'Policy Characteristics'!$C:$C,0)))</f>
        <v>industry-ag-main.html#fuel-switching</v>
      </c>
      <c r="R774" s="277" t="str">
        <f>IF(ISBLANK(INDEX('Policy Characteristics'!L:L,MATCH($C774,'Policy Characteristics'!$C:$C,0))),"",INDEX('Policy Characteristics'!L:L,MATCH($C774,'Policy Characteristics'!$C:$C,0)))</f>
        <v>industry-elec-and-hydrogen.html</v>
      </c>
    </row>
    <row r="775" spans="1:18"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Electrification + Hydrogen (Med &amp; High Temp)</v>
      </c>
      <c r="C775" s="277" t="str">
        <f t="shared" si="35"/>
        <v>Fraction of Med and High Temp Industrial Heat Shifted to Other Fuels</v>
      </c>
      <c r="D775" s="6" t="s">
        <v>3137</v>
      </c>
      <c r="E775" s="47" t="s">
        <v>2427</v>
      </c>
      <c r="F775" t="s">
        <v>3098</v>
      </c>
      <c r="G775" s="47" t="s">
        <v>3143</v>
      </c>
      <c r="H775" s="44">
        <v>1451</v>
      </c>
      <c r="I775" s="348" t="s">
        <v>45</v>
      </c>
      <c r="J775" s="278" t="str">
        <f>IF(ISBLANK(INDEX('Policy Characteristics'!D:D,MATCH($C775,'Policy Characteristics'!$C:$C,0))),"",INDEX('Policy Characteristics'!D:D,MATCH($C775,'Policy Characteristics'!$C:$C,0)))</f>
        <v>Electrification + Hydrogen</v>
      </c>
      <c r="K775" s="277" t="str">
        <f>IF(ISBLANK(INDEX('Policy Characteristics'!E:E,MATCH($C775,'Policy Characteristics'!$C:$C,0))),"",INDEX('Policy Characteristics'!E:E,MATCH($C775,'Policy Characteristics'!$C:$C,0)))</f>
        <v>indst med and high temp fuel type shifting</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1</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of fuel shifted</v>
      </c>
      <c r="P775" s="277" t="str">
        <f>IF(ISBLANK(INDEX('Policy Characteristics'!J:J,MATCH($C775,'Policy Characteristics'!$C:$C,0))),"",INDEX('Policy Characteristics'!J:J,MATCH($C775,'Policy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277" t="str">
        <f>IF(ISBLANK(INDEX('Policy Characteristics'!K:K,MATCH($C775,'Policy Characteristics'!$C:$C,0))),"",INDEX('Policy Characteristics'!K:K,MATCH($C775,'Policy Characteristics'!$C:$C,0)))</f>
        <v>industry-ag-main.html#fuel-switching</v>
      </c>
      <c r="R775" s="277" t="str">
        <f>IF(ISBLANK(INDEX('Policy Characteristics'!L:L,MATCH($C775,'Policy Characteristics'!$C:$C,0))),"",INDEX('Policy Characteristics'!L:L,MATCH($C775,'Policy Characteristics'!$C:$C,0)))</f>
        <v>industry-elec-and-hydrogen.html</v>
      </c>
    </row>
    <row r="776" spans="1:18"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Electrification + Hydrogen (Med &amp; High Temp)</v>
      </c>
      <c r="C776" s="277" t="str">
        <f t="shared" si="35"/>
        <v>Fraction of Med and High Temp Industrial Heat Shifted to Other Fuels</v>
      </c>
      <c r="D776" s="6" t="s">
        <v>3137</v>
      </c>
      <c r="E776" s="47" t="s">
        <v>2428</v>
      </c>
      <c r="F776" t="s">
        <v>3098</v>
      </c>
      <c r="G776" s="47" t="s">
        <v>3144</v>
      </c>
      <c r="H776" s="44">
        <v>1452</v>
      </c>
      <c r="I776" s="348" t="s">
        <v>45</v>
      </c>
      <c r="J776" s="278" t="str">
        <f>IF(ISBLANK(INDEX('Policy Characteristics'!D:D,MATCH($C776,'Policy Characteristics'!$C:$C,0))),"",INDEX('Policy Characteristics'!D:D,MATCH($C776,'Policy Characteristics'!$C:$C,0)))</f>
        <v>Electrification + Hydrogen</v>
      </c>
      <c r="K776" s="277" t="str">
        <f>IF(ISBLANK(INDEX('Policy Characteristics'!E:E,MATCH($C776,'Policy Characteristics'!$C:$C,0))),"",INDEX('Policy Characteristics'!E:E,MATCH($C776,'Policy Characteristics'!$C:$C,0)))</f>
        <v>indst med and high temp fuel type shifting</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1</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of fuel shifted</v>
      </c>
      <c r="P776" s="277" t="str">
        <f>IF(ISBLANK(INDEX('Policy Characteristics'!J:J,MATCH($C776,'Policy Characteristics'!$C:$C,0))),"",INDEX('Policy Characteristics'!J:J,MATCH($C776,'Policy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277" t="str">
        <f>IF(ISBLANK(INDEX('Policy Characteristics'!K:K,MATCH($C776,'Policy Characteristics'!$C:$C,0))),"",INDEX('Policy Characteristics'!K:K,MATCH($C776,'Policy Characteristics'!$C:$C,0)))</f>
        <v>industry-ag-main.html#fuel-switching</v>
      </c>
      <c r="R776" s="277" t="str">
        <f>IF(ISBLANK(INDEX('Policy Characteristics'!L:L,MATCH($C776,'Policy Characteristics'!$C:$C,0))),"",INDEX('Policy Characteristics'!L:L,MATCH($C776,'Policy Characteristics'!$C:$C,0)))</f>
        <v>industry-elec-and-hydrogen.html</v>
      </c>
    </row>
    <row r="777" spans="1:18"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Electrification + Hydrogen (Med &amp; High Temp)</v>
      </c>
      <c r="C777" s="277" t="str">
        <f t="shared" si="35"/>
        <v>Fraction of Med and High Temp Industrial Heat Shifted to Other Fuels</v>
      </c>
      <c r="D777" s="6" t="s">
        <v>3137</v>
      </c>
      <c r="E777" s="47" t="s">
        <v>2429</v>
      </c>
      <c r="F777" t="s">
        <v>3098</v>
      </c>
      <c r="G777" s="47" t="s">
        <v>3145</v>
      </c>
      <c r="H777" s="44">
        <v>1453</v>
      </c>
      <c r="I777" s="348" t="s">
        <v>45</v>
      </c>
      <c r="J777" s="278" t="str">
        <f>IF(ISBLANK(INDEX('Policy Characteristics'!D:D,MATCH($C777,'Policy Characteristics'!$C:$C,0))),"",INDEX('Policy Characteristics'!D:D,MATCH($C777,'Policy Characteristics'!$C:$C,0)))</f>
        <v>Electrification + Hydrogen</v>
      </c>
      <c r="K777" s="277" t="str">
        <f>IF(ISBLANK(INDEX('Policy Characteristics'!E:E,MATCH($C777,'Policy Characteristics'!$C:$C,0))),"",INDEX('Policy Characteristics'!E:E,MATCH($C777,'Policy Characteristics'!$C:$C,0)))</f>
        <v>indst med and high temp fuel type shifting</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1</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of fuel shifted</v>
      </c>
      <c r="P777" s="277" t="str">
        <f>IF(ISBLANK(INDEX('Policy Characteristics'!J:J,MATCH($C777,'Policy Characteristics'!$C:$C,0))),"",INDEX('Policy Characteristics'!J:J,MATCH($C777,'Policy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277" t="str">
        <f>IF(ISBLANK(INDEX('Policy Characteristics'!K:K,MATCH($C777,'Policy Characteristics'!$C:$C,0))),"",INDEX('Policy Characteristics'!K:K,MATCH($C777,'Policy Characteristics'!$C:$C,0)))</f>
        <v>industry-ag-main.html#fuel-switching</v>
      </c>
      <c r="R777" s="277" t="str">
        <f>IF(ISBLANK(INDEX('Policy Characteristics'!L:L,MATCH($C777,'Policy Characteristics'!$C:$C,0))),"",INDEX('Policy Characteristics'!L:L,MATCH($C777,'Policy Characteristics'!$C:$C,0)))</f>
        <v>industry-elec-and-hydrogen.html</v>
      </c>
    </row>
    <row r="778" spans="1:18"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Electrification + Hydrogen (Med &amp; High Temp)</v>
      </c>
      <c r="C778" s="277" t="str">
        <f t="shared" si="35"/>
        <v>Fraction of Med and High Temp Industrial Heat Shifted to Other Fuels</v>
      </c>
      <c r="D778" s="6" t="s">
        <v>3137</v>
      </c>
      <c r="E778" s="47" t="s">
        <v>2738</v>
      </c>
      <c r="F778" t="s">
        <v>3098</v>
      </c>
      <c r="G778" s="47" t="s">
        <v>3146</v>
      </c>
      <c r="H778" s="44">
        <v>1454</v>
      </c>
      <c r="I778" s="348" t="s">
        <v>45</v>
      </c>
      <c r="J778" s="278" t="str">
        <f>IF(ISBLANK(INDEX('Policy Characteristics'!D:D,MATCH($C778,'Policy Characteristics'!$C:$C,0))),"",INDEX('Policy Characteristics'!D:D,MATCH($C778,'Policy Characteristics'!$C:$C,0)))</f>
        <v>Electrification + Hydrogen</v>
      </c>
      <c r="K778" s="277" t="str">
        <f>IF(ISBLANK(INDEX('Policy Characteristics'!E:E,MATCH($C778,'Policy Characteristics'!$C:$C,0))),"",INDEX('Policy Characteristics'!E:E,MATCH($C778,'Policy Characteristics'!$C:$C,0)))</f>
        <v>indst med and high temp fuel type shifting</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1</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of fuel shifted</v>
      </c>
      <c r="P778" s="277" t="str">
        <f>IF(ISBLANK(INDEX('Policy Characteristics'!J:J,MATCH($C778,'Policy Characteristics'!$C:$C,0))),"",INDEX('Policy Characteristics'!J:J,MATCH($C778,'Policy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277" t="str">
        <f>IF(ISBLANK(INDEX('Policy Characteristics'!K:K,MATCH($C778,'Policy Characteristics'!$C:$C,0))),"",INDEX('Policy Characteristics'!K:K,MATCH($C778,'Policy Characteristics'!$C:$C,0)))</f>
        <v>industry-ag-main.html#fuel-switching</v>
      </c>
      <c r="R778" s="277" t="str">
        <f>IF(ISBLANK(INDEX('Policy Characteristics'!L:L,MATCH($C778,'Policy Characteristics'!$C:$C,0))),"",INDEX('Policy Characteristics'!L:L,MATCH($C778,'Policy Characteristics'!$C:$C,0)))</f>
        <v>industry-elec-and-hydrogen.html</v>
      </c>
    </row>
    <row r="779" spans="1:18"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Electrification + Hydrogen (Med &amp; High Temp)</v>
      </c>
      <c r="C779" s="277" t="str">
        <f t="shared" si="35"/>
        <v>Fraction of Med and High Temp Industrial Heat Shifted to Other Fuels</v>
      </c>
      <c r="D779" s="6" t="s">
        <v>3137</v>
      </c>
      <c r="E779" s="47" t="s">
        <v>2739</v>
      </c>
      <c r="F779" t="s">
        <v>3098</v>
      </c>
      <c r="G779" s="47" t="s">
        <v>3147</v>
      </c>
      <c r="H779" s="44">
        <v>1455</v>
      </c>
      <c r="I779" s="348" t="s">
        <v>45</v>
      </c>
      <c r="J779" s="278" t="str">
        <f>IF(ISBLANK(INDEX('Policy Characteristics'!D:D,MATCH($C779,'Policy Characteristics'!$C:$C,0))),"",INDEX('Policy Characteristics'!D:D,MATCH($C779,'Policy Characteristics'!$C:$C,0)))</f>
        <v>Electrification + Hydrogen</v>
      </c>
      <c r="K779" s="277" t="str">
        <f>IF(ISBLANK(INDEX('Policy Characteristics'!E:E,MATCH($C779,'Policy Characteristics'!$C:$C,0))),"",INDEX('Policy Characteristics'!E:E,MATCH($C779,'Policy Characteristics'!$C:$C,0)))</f>
        <v>indst med and high temp fuel type shifting</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1</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of fuel shifted</v>
      </c>
      <c r="P779" s="277" t="str">
        <f>IF(ISBLANK(INDEX('Policy Characteristics'!J:J,MATCH($C779,'Policy Characteristics'!$C:$C,0))),"",INDEX('Policy Characteristics'!J:J,MATCH($C779,'Policy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277" t="str">
        <f>IF(ISBLANK(INDEX('Policy Characteristics'!K:K,MATCH($C779,'Policy Characteristics'!$C:$C,0))),"",INDEX('Policy Characteristics'!K:K,MATCH($C779,'Policy Characteristics'!$C:$C,0)))</f>
        <v>industry-ag-main.html#fuel-switching</v>
      </c>
      <c r="R779" s="277" t="str">
        <f>IF(ISBLANK(INDEX('Policy Characteristics'!L:L,MATCH($C779,'Policy Characteristics'!$C:$C,0))),"",INDEX('Policy Characteristics'!L:L,MATCH($C779,'Policy Characteristics'!$C:$C,0)))</f>
        <v>industry-elec-and-hydrogen.html</v>
      </c>
    </row>
    <row r="780" spans="1:18"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Electrification + Hydrogen (Med &amp; High Temp)</v>
      </c>
      <c r="C780" s="277" t="str">
        <f t="shared" si="35"/>
        <v>Fraction of Med and High Temp Industrial Heat Shifted to Other Fuels</v>
      </c>
      <c r="D780" s="6" t="s">
        <v>3137</v>
      </c>
      <c r="E780" s="47" t="s">
        <v>2740</v>
      </c>
      <c r="F780" t="s">
        <v>3098</v>
      </c>
      <c r="G780" s="47" t="s">
        <v>3148</v>
      </c>
      <c r="H780" s="44">
        <v>1456</v>
      </c>
      <c r="I780" s="348" t="s">
        <v>45</v>
      </c>
      <c r="J780" s="278" t="str">
        <f>IF(ISBLANK(INDEX('Policy Characteristics'!D:D,MATCH($C780,'Policy Characteristics'!$C:$C,0))),"",INDEX('Policy Characteristics'!D:D,MATCH($C780,'Policy Characteristics'!$C:$C,0)))</f>
        <v>Electrification + Hydrogen</v>
      </c>
      <c r="K780" s="277" t="str">
        <f>IF(ISBLANK(INDEX('Policy Characteristics'!E:E,MATCH($C780,'Policy Characteristics'!$C:$C,0))),"",INDEX('Policy Characteristics'!E:E,MATCH($C780,'Policy Characteristics'!$C:$C,0)))</f>
        <v>indst med and high temp fuel type shifting</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1</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of fuel shifted</v>
      </c>
      <c r="P780" s="277" t="str">
        <f>IF(ISBLANK(INDEX('Policy Characteristics'!J:J,MATCH($C780,'Policy Characteristics'!$C:$C,0))),"",INDEX('Policy Characteristics'!J:J,MATCH($C780,'Policy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277" t="str">
        <f>IF(ISBLANK(INDEX('Policy Characteristics'!K:K,MATCH($C780,'Policy Characteristics'!$C:$C,0))),"",INDEX('Policy Characteristics'!K:K,MATCH($C780,'Policy Characteristics'!$C:$C,0)))</f>
        <v>industry-ag-main.html#fuel-switching</v>
      </c>
      <c r="R780" s="277" t="str">
        <f>IF(ISBLANK(INDEX('Policy Characteristics'!L:L,MATCH($C780,'Policy Characteristics'!$C:$C,0))),"",INDEX('Policy Characteristics'!L:L,MATCH($C780,'Policy Characteristics'!$C:$C,0)))</f>
        <v>industry-elec-and-hydrogen.html</v>
      </c>
    </row>
    <row r="781" spans="1:18"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Electrification + Hydrogen (Med &amp; High Temp)</v>
      </c>
      <c r="C781" s="277" t="str">
        <f t="shared" si="35"/>
        <v>Fraction of Med and High Temp Industrial Heat Shifted to Other Fuels</v>
      </c>
      <c r="D781" s="6" t="s">
        <v>3137</v>
      </c>
      <c r="E781" s="47" t="s">
        <v>2737</v>
      </c>
      <c r="F781" t="s">
        <v>3098</v>
      </c>
      <c r="G781" s="47" t="s">
        <v>3149</v>
      </c>
      <c r="H781" s="44">
        <v>1457</v>
      </c>
      <c r="I781" s="348" t="s">
        <v>44</v>
      </c>
      <c r="J781" s="278" t="str">
        <f>IF(ISBLANK(INDEX('Policy Characteristics'!D:D,MATCH($C781,'Policy Characteristics'!$C:$C,0))),"",INDEX('Policy Characteristics'!D:D,MATCH($C781,'Policy Characteristics'!$C:$C,0)))</f>
        <v>Electrification + Hydrogen</v>
      </c>
      <c r="K781" s="277" t="str">
        <f>IF(ISBLANK(INDEX('Policy Characteristics'!E:E,MATCH($C781,'Policy Characteristics'!$C:$C,0))),"",INDEX('Policy Characteristics'!E:E,MATCH($C781,'Policy Characteristics'!$C:$C,0)))</f>
        <v>indst med and high temp fuel type shifting</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1</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of fuel shifted</v>
      </c>
      <c r="P781" s="277" t="str">
        <f>IF(ISBLANK(INDEX('Policy Characteristics'!J:J,MATCH($C781,'Policy Characteristics'!$C:$C,0))),"",INDEX('Policy Characteristics'!J:J,MATCH($C781,'Policy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277" t="str">
        <f>IF(ISBLANK(INDEX('Policy Characteristics'!K:K,MATCH($C781,'Policy Characteristics'!$C:$C,0))),"",INDEX('Policy Characteristics'!K:K,MATCH($C781,'Policy Characteristics'!$C:$C,0)))</f>
        <v>industry-ag-main.html#fuel-switching</v>
      </c>
      <c r="R781" s="277" t="str">
        <f>IF(ISBLANK(INDEX('Policy Characteristics'!L:L,MATCH($C781,'Policy Characteristics'!$C:$C,0))),"",INDEX('Policy Characteristics'!L:L,MATCH($C781,'Policy Characteristics'!$C:$C,0)))</f>
        <v>industry-elec-and-hydrogen.html</v>
      </c>
    </row>
    <row r="782" spans="1:18"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Electrification (Low Temp)</v>
      </c>
      <c r="C782" t="s">
        <v>3403</v>
      </c>
      <c r="D782" s="47" t="s">
        <v>3113</v>
      </c>
      <c r="E782" s="6"/>
      <c r="F782" t="s">
        <v>3138</v>
      </c>
      <c r="G782" s="47"/>
      <c r="H782" s="44">
        <v>1602</v>
      </c>
      <c r="I782" s="348" t="s">
        <v>45</v>
      </c>
      <c r="J782" s="278" t="str">
        <f>IF(ISBLANK(INDEX('Policy Characteristics'!D:D,MATCH($C782,'Policy Characteristics'!$C:$C,0))),"",INDEX('Policy Characteristics'!D:D,MATCH($C782,'Policy Characteristics'!$C:$C,0)))</f>
        <v>Electrification + Hydrogen</v>
      </c>
      <c r="K782" s="277" t="str">
        <f>IF(ISBLANK(INDEX('Policy Characteristics'!E:E,MATCH($C782,'Policy Characteristics'!$C:$C,0))),"",INDEX('Policy Characteristics'!E:E,MATCH($C782,'Policy Characteristics'!$C:$C,0)))</f>
        <v>indst low temp fuel type shifting</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1</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of fuel shifted</v>
      </c>
      <c r="P782" s="277" t="str">
        <f>IF(ISBLANK(INDEX('Policy Characteristics'!J:J,MATCH($C782,'Policy Characteristics'!$C:$C,0))),"",INDEX('Policy Characteristics'!J:J,MATCH($C782,'Policy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2" s="277" t="str">
        <f>IF(ISBLANK(INDEX('Policy Characteristics'!K:K,MATCH($C782,'Policy Characteristics'!$C:$C,0))),"",INDEX('Policy Characteristics'!K:K,MATCH($C782,'Policy Characteristics'!$C:$C,0)))</f>
        <v>industry-ag-main.html#fuel-switching</v>
      </c>
      <c r="R782" s="277" t="str">
        <f>IF(ISBLANK(INDEX('Policy Characteristics'!L:L,MATCH($C782,'Policy Characteristics'!$C:$C,0))),"",INDEX('Policy Characteristics'!L:L,MATCH($C782,'Policy Characteristics'!$C:$C,0)))</f>
        <v>industry-elec-and-hydrogen.html</v>
      </c>
    </row>
    <row r="783" spans="1:18"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Electrification (Low Temp)</v>
      </c>
      <c r="C783" s="277" t="str">
        <f>C$782</f>
        <v>Fraction of Low Temp Industrial Heat Shifted to Other Fuels</v>
      </c>
      <c r="D783" s="6" t="s">
        <v>3114</v>
      </c>
      <c r="E783" s="6"/>
      <c r="F783" t="s">
        <v>2792</v>
      </c>
      <c r="G783" s="48"/>
      <c r="H783" s="44">
        <v>1603</v>
      </c>
      <c r="I783" s="348" t="s">
        <v>44</v>
      </c>
      <c r="J783" s="278" t="str">
        <f>IF(ISBLANK(INDEX('Policy Characteristics'!D:D,MATCH($C783,'Policy Characteristics'!$C:$C,0))),"",INDEX('Policy Characteristics'!D:D,MATCH($C783,'Policy Characteristics'!$C:$C,0)))</f>
        <v>Electrification + Hydrogen</v>
      </c>
      <c r="K783" s="277" t="str">
        <f>IF(ISBLANK(INDEX('Policy Characteristics'!E:E,MATCH($C783,'Policy Characteristics'!$C:$C,0))),"",INDEX('Policy Characteristics'!E:E,MATCH($C783,'Policy Characteristics'!$C:$C,0)))</f>
        <v>indst low temp fuel type shifting</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1</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of fuel shifted</v>
      </c>
      <c r="P783" s="277" t="str">
        <f>IF(ISBLANK(INDEX('Policy Characteristics'!J:J,MATCH($C783,'Policy Characteristics'!$C:$C,0))),"",INDEX('Policy Characteristics'!J:J,MATCH($C783,'Policy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3" s="277" t="str">
        <f>IF(ISBLANK(INDEX('Policy Characteristics'!K:K,MATCH($C783,'Policy Characteristics'!$C:$C,0))),"",INDEX('Policy Characteristics'!K:K,MATCH($C783,'Policy Characteristics'!$C:$C,0)))</f>
        <v>industry-ag-main.html#fuel-switching</v>
      </c>
      <c r="R783" s="277" t="str">
        <f>IF(ISBLANK(INDEX('Policy Characteristics'!L:L,MATCH($C783,'Policy Characteristics'!$C:$C,0))),"",INDEX('Policy Characteristics'!L:L,MATCH($C783,'Policy Characteristics'!$C:$C,0)))</f>
        <v>industry-elec-and-hydrogen.html</v>
      </c>
    </row>
    <row r="784" spans="1:18"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Electrification (Low Temp)</v>
      </c>
      <c r="C784" s="277" t="str">
        <f t="shared" ref="C784:C806" si="36">C$782</f>
        <v>Fraction of Low Temp Industrial Heat Shifted to Other Fuels</v>
      </c>
      <c r="D784" s="6" t="s">
        <v>3115</v>
      </c>
      <c r="E784" s="6"/>
      <c r="F784" t="s">
        <v>3079</v>
      </c>
      <c r="G784" s="48"/>
      <c r="H784" s="44">
        <v>1604</v>
      </c>
      <c r="I784" s="348" t="s">
        <v>44</v>
      </c>
      <c r="J784" s="278" t="str">
        <f>IF(ISBLANK(INDEX('Policy Characteristics'!D:D,MATCH($C784,'Policy Characteristics'!$C:$C,0))),"",INDEX('Policy Characteristics'!D:D,MATCH($C784,'Policy Characteristics'!$C:$C,0)))</f>
        <v>Electrification + Hydrogen</v>
      </c>
      <c r="K784" s="277" t="str">
        <f>IF(ISBLANK(INDEX('Policy Characteristics'!E:E,MATCH($C784,'Policy Characteristics'!$C:$C,0))),"",INDEX('Policy Characteristics'!E:E,MATCH($C784,'Policy Characteristics'!$C:$C,0)))</f>
        <v>indst low temp fuel type shifting</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1</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of fuel shifted</v>
      </c>
      <c r="P784" s="277" t="str">
        <f>IF(ISBLANK(INDEX('Policy Characteristics'!J:J,MATCH($C784,'Policy Characteristics'!$C:$C,0))),"",INDEX('Policy Characteristics'!J:J,MATCH($C784,'Policy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4" s="277" t="str">
        <f>IF(ISBLANK(INDEX('Policy Characteristics'!K:K,MATCH($C784,'Policy Characteristics'!$C:$C,0))),"",INDEX('Policy Characteristics'!K:K,MATCH($C784,'Policy Characteristics'!$C:$C,0)))</f>
        <v>industry-ag-main.html#fuel-switching</v>
      </c>
      <c r="R784" s="277" t="str">
        <f>IF(ISBLANK(INDEX('Policy Characteristics'!L:L,MATCH($C784,'Policy Characteristics'!$C:$C,0))),"",INDEX('Policy Characteristics'!L:L,MATCH($C784,'Policy Characteristics'!$C:$C,0)))</f>
        <v>industry-elec-and-hydrogen.html</v>
      </c>
    </row>
    <row r="785" spans="1:18"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Electrification (Low Temp)</v>
      </c>
      <c r="C785" s="277" t="str">
        <f t="shared" si="36"/>
        <v>Fraction of Low Temp Industrial Heat Shifted to Other Fuels</v>
      </c>
      <c r="D785" s="6" t="s">
        <v>3116</v>
      </c>
      <c r="E785" s="6"/>
      <c r="F785" t="s">
        <v>3080</v>
      </c>
      <c r="G785" s="48"/>
      <c r="H785" s="44">
        <v>1605</v>
      </c>
      <c r="I785" s="348" t="s">
        <v>44</v>
      </c>
      <c r="J785" s="278" t="str">
        <f>IF(ISBLANK(INDEX('Policy Characteristics'!D:D,MATCH($C785,'Policy Characteristics'!$C:$C,0))),"",INDEX('Policy Characteristics'!D:D,MATCH($C785,'Policy Characteristics'!$C:$C,0)))</f>
        <v>Electrification + Hydrogen</v>
      </c>
      <c r="K785" s="277" t="str">
        <f>IF(ISBLANK(INDEX('Policy Characteristics'!E:E,MATCH($C785,'Policy Characteristics'!$C:$C,0))),"",INDEX('Policy Characteristics'!E:E,MATCH($C785,'Policy Characteristics'!$C:$C,0)))</f>
        <v>indst low temp fuel type shifting</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1</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of fuel shifted</v>
      </c>
      <c r="P785" s="277" t="str">
        <f>IF(ISBLANK(INDEX('Policy Characteristics'!J:J,MATCH($C785,'Policy Characteristics'!$C:$C,0))),"",INDEX('Policy Characteristics'!J:J,MATCH($C785,'Policy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5" s="277" t="str">
        <f>IF(ISBLANK(INDEX('Policy Characteristics'!K:K,MATCH($C785,'Policy Characteristics'!$C:$C,0))),"",INDEX('Policy Characteristics'!K:K,MATCH($C785,'Policy Characteristics'!$C:$C,0)))</f>
        <v>industry-ag-main.html#fuel-switching</v>
      </c>
      <c r="R785" s="277" t="str">
        <f>IF(ISBLANK(INDEX('Policy Characteristics'!L:L,MATCH($C785,'Policy Characteristics'!$C:$C,0))),"",INDEX('Policy Characteristics'!L:L,MATCH($C785,'Policy Characteristics'!$C:$C,0)))</f>
        <v>industry-elec-and-hydrogen.html</v>
      </c>
    </row>
    <row r="786" spans="1:18"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Electrification (Low Temp)</v>
      </c>
      <c r="C786" s="277" t="str">
        <f t="shared" si="36"/>
        <v>Fraction of Low Temp Industrial Heat Shifted to Other Fuels</v>
      </c>
      <c r="D786" s="6" t="s">
        <v>3117</v>
      </c>
      <c r="E786" s="6"/>
      <c r="F786" t="s">
        <v>3081</v>
      </c>
      <c r="G786" s="48"/>
      <c r="H786" s="44">
        <v>1606</v>
      </c>
      <c r="I786" s="348" t="s">
        <v>44</v>
      </c>
      <c r="J786" s="278" t="str">
        <f>IF(ISBLANK(INDEX('Policy Characteristics'!D:D,MATCH($C786,'Policy Characteristics'!$C:$C,0))),"",INDEX('Policy Characteristics'!D:D,MATCH($C786,'Policy Characteristics'!$C:$C,0)))</f>
        <v>Electrification + Hydrogen</v>
      </c>
      <c r="K786" s="277" t="str">
        <f>IF(ISBLANK(INDEX('Policy Characteristics'!E:E,MATCH($C786,'Policy Characteristics'!$C:$C,0))),"",INDEX('Policy Characteristics'!E:E,MATCH($C786,'Policy Characteristics'!$C:$C,0)))</f>
        <v>indst low temp fuel type shifting</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1</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of fuel shifted</v>
      </c>
      <c r="P786" s="277" t="str">
        <f>IF(ISBLANK(INDEX('Policy Characteristics'!J:J,MATCH($C786,'Policy Characteristics'!$C:$C,0))),"",INDEX('Policy Characteristics'!J:J,MATCH($C786,'Policy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6" s="277" t="str">
        <f>IF(ISBLANK(INDEX('Policy Characteristics'!K:K,MATCH($C786,'Policy Characteristics'!$C:$C,0))),"",INDEX('Policy Characteristics'!K:K,MATCH($C786,'Policy Characteristics'!$C:$C,0)))</f>
        <v>industry-ag-main.html#fuel-switching</v>
      </c>
      <c r="R786" s="277" t="str">
        <f>IF(ISBLANK(INDEX('Policy Characteristics'!L:L,MATCH($C786,'Policy Characteristics'!$C:$C,0))),"",INDEX('Policy Characteristics'!L:L,MATCH($C786,'Policy Characteristics'!$C:$C,0)))</f>
        <v>industry-elec-and-hydrogen.html</v>
      </c>
    </row>
    <row r="787" spans="1:18"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Electrification (Low Temp)</v>
      </c>
      <c r="C787" s="277" t="str">
        <f t="shared" si="36"/>
        <v>Fraction of Low Temp Industrial Heat Shifted to Other Fuels</v>
      </c>
      <c r="D787" s="6" t="s">
        <v>3118</v>
      </c>
      <c r="E787" s="6"/>
      <c r="F787" t="s">
        <v>3082</v>
      </c>
      <c r="G787" s="48"/>
      <c r="H787" s="44">
        <v>1607</v>
      </c>
      <c r="I787" s="348" t="s">
        <v>44</v>
      </c>
      <c r="J787" s="278" t="str">
        <f>IF(ISBLANK(INDEX('Policy Characteristics'!D:D,MATCH($C787,'Policy Characteristics'!$C:$C,0))),"",INDEX('Policy Characteristics'!D:D,MATCH($C787,'Policy Characteristics'!$C:$C,0)))</f>
        <v>Electrification + Hydrogen</v>
      </c>
      <c r="K787" s="277" t="str">
        <f>IF(ISBLANK(INDEX('Policy Characteristics'!E:E,MATCH($C787,'Policy Characteristics'!$C:$C,0))),"",INDEX('Policy Characteristics'!E:E,MATCH($C787,'Policy Characteristics'!$C:$C,0)))</f>
        <v>indst low temp fuel type shifting</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1</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of fuel shifted</v>
      </c>
      <c r="P787" s="277" t="str">
        <f>IF(ISBLANK(INDEX('Policy Characteristics'!J:J,MATCH($C787,'Policy Characteristics'!$C:$C,0))),"",INDEX('Policy Characteristics'!J:J,MATCH($C787,'Policy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7" s="277" t="str">
        <f>IF(ISBLANK(INDEX('Policy Characteristics'!K:K,MATCH($C787,'Policy Characteristics'!$C:$C,0))),"",INDEX('Policy Characteristics'!K:K,MATCH($C787,'Policy Characteristics'!$C:$C,0)))</f>
        <v>industry-ag-main.html#fuel-switching</v>
      </c>
      <c r="R787" s="277" t="str">
        <f>IF(ISBLANK(INDEX('Policy Characteristics'!L:L,MATCH($C787,'Policy Characteristics'!$C:$C,0))),"",INDEX('Policy Characteristics'!L:L,MATCH($C787,'Policy Characteristics'!$C:$C,0)))</f>
        <v>industry-elec-and-hydrogen.html</v>
      </c>
    </row>
    <row r="788" spans="1:18"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Electrification (Low Temp)</v>
      </c>
      <c r="C788" s="277" t="str">
        <f t="shared" si="36"/>
        <v>Fraction of Low Temp Industrial Heat Shifted to Other Fuels</v>
      </c>
      <c r="D788" s="6" t="s">
        <v>3119</v>
      </c>
      <c r="E788" s="6"/>
      <c r="F788" t="s">
        <v>3083</v>
      </c>
      <c r="G788" s="48"/>
      <c r="H788" s="44">
        <v>1608</v>
      </c>
      <c r="I788" s="348" t="s">
        <v>44</v>
      </c>
      <c r="J788" s="278" t="str">
        <f>IF(ISBLANK(INDEX('Policy Characteristics'!D:D,MATCH($C788,'Policy Characteristics'!$C:$C,0))),"",INDEX('Policy Characteristics'!D:D,MATCH($C788,'Policy Characteristics'!$C:$C,0)))</f>
        <v>Electrification + Hydrogen</v>
      </c>
      <c r="K788" s="277" t="str">
        <f>IF(ISBLANK(INDEX('Policy Characteristics'!E:E,MATCH($C788,'Policy Characteristics'!$C:$C,0))),"",INDEX('Policy Characteristics'!E:E,MATCH($C788,'Policy Characteristics'!$C:$C,0)))</f>
        <v>indst low temp fuel type shifting</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1</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of fuel shifted</v>
      </c>
      <c r="P788" s="277" t="str">
        <f>IF(ISBLANK(INDEX('Policy Characteristics'!J:J,MATCH($C788,'Policy Characteristics'!$C:$C,0))),"",INDEX('Policy Characteristics'!J:J,MATCH($C788,'Policy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8" s="277" t="str">
        <f>IF(ISBLANK(INDEX('Policy Characteristics'!K:K,MATCH($C788,'Policy Characteristics'!$C:$C,0))),"",INDEX('Policy Characteristics'!K:K,MATCH($C788,'Policy Characteristics'!$C:$C,0)))</f>
        <v>industry-ag-main.html#fuel-switching</v>
      </c>
      <c r="R788" s="277" t="str">
        <f>IF(ISBLANK(INDEX('Policy Characteristics'!L:L,MATCH($C788,'Policy Characteristics'!$C:$C,0))),"",INDEX('Policy Characteristics'!L:L,MATCH($C788,'Policy Characteristics'!$C:$C,0)))</f>
        <v>industry-elec-and-hydrogen.html</v>
      </c>
    </row>
    <row r="789" spans="1:18"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Electrification (Low Temp)</v>
      </c>
      <c r="C789" s="277" t="str">
        <f t="shared" si="36"/>
        <v>Fraction of Low Temp Industrial Heat Shifted to Other Fuels</v>
      </c>
      <c r="D789" s="6" t="s">
        <v>3120</v>
      </c>
      <c r="E789" s="6"/>
      <c r="F789" t="s">
        <v>3084</v>
      </c>
      <c r="G789" s="48"/>
      <c r="H789" s="44">
        <v>1609</v>
      </c>
      <c r="I789" s="348" t="s">
        <v>44</v>
      </c>
      <c r="J789" s="278" t="str">
        <f>IF(ISBLANK(INDEX('Policy Characteristics'!D:D,MATCH($C789,'Policy Characteristics'!$C:$C,0))),"",INDEX('Policy Characteristics'!D:D,MATCH($C789,'Policy Characteristics'!$C:$C,0)))</f>
        <v>Electrification + Hydrogen</v>
      </c>
      <c r="K789" s="277" t="str">
        <f>IF(ISBLANK(INDEX('Policy Characteristics'!E:E,MATCH($C789,'Policy Characteristics'!$C:$C,0))),"",INDEX('Policy Characteristics'!E:E,MATCH($C789,'Policy Characteristics'!$C:$C,0)))</f>
        <v>indst low temp fuel type shifting</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1</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of fuel shifted</v>
      </c>
      <c r="P789" s="277" t="str">
        <f>IF(ISBLANK(INDEX('Policy Characteristics'!J:J,MATCH($C789,'Policy Characteristics'!$C:$C,0))),"",INDEX('Policy Characteristics'!J:J,MATCH($C789,'Policy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89" s="277" t="str">
        <f>IF(ISBLANK(INDEX('Policy Characteristics'!K:K,MATCH($C789,'Policy Characteristics'!$C:$C,0))),"",INDEX('Policy Characteristics'!K:K,MATCH($C789,'Policy Characteristics'!$C:$C,0)))</f>
        <v>industry-ag-main.html#fuel-switching</v>
      </c>
      <c r="R789" s="277" t="str">
        <f>IF(ISBLANK(INDEX('Policy Characteristics'!L:L,MATCH($C789,'Policy Characteristics'!$C:$C,0))),"",INDEX('Policy Characteristics'!L:L,MATCH($C789,'Policy Characteristics'!$C:$C,0)))</f>
        <v>industry-elec-and-hydrogen.html</v>
      </c>
    </row>
    <row r="790" spans="1:18"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Electrification (Low Temp)</v>
      </c>
      <c r="C790" s="277" t="str">
        <f t="shared" si="36"/>
        <v>Fraction of Low Temp Industrial Heat Shifted to Other Fuels</v>
      </c>
      <c r="D790" s="6" t="s">
        <v>3121</v>
      </c>
      <c r="E790" s="6"/>
      <c r="F790" t="s">
        <v>3085</v>
      </c>
      <c r="G790" s="48"/>
      <c r="H790" s="44">
        <v>1610</v>
      </c>
      <c r="I790" s="348" t="s">
        <v>44</v>
      </c>
      <c r="J790" s="278" t="str">
        <f>IF(ISBLANK(INDEX('Policy Characteristics'!D:D,MATCH($C790,'Policy Characteristics'!$C:$C,0))),"",INDEX('Policy Characteristics'!D:D,MATCH($C790,'Policy Characteristics'!$C:$C,0)))</f>
        <v>Electrification + Hydrogen</v>
      </c>
      <c r="K790" s="277" t="str">
        <f>IF(ISBLANK(INDEX('Policy Characteristics'!E:E,MATCH($C790,'Policy Characteristics'!$C:$C,0))),"",INDEX('Policy Characteristics'!E:E,MATCH($C790,'Policy Characteristics'!$C:$C,0)))</f>
        <v>indst low temp fuel type shifting</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1</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of fuel shifted</v>
      </c>
      <c r="P790" s="277" t="str">
        <f>IF(ISBLANK(INDEX('Policy Characteristics'!J:J,MATCH($C790,'Policy Characteristics'!$C:$C,0))),"",INDEX('Policy Characteristics'!J:J,MATCH($C790,'Policy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0" s="277" t="str">
        <f>IF(ISBLANK(INDEX('Policy Characteristics'!K:K,MATCH($C790,'Policy Characteristics'!$C:$C,0))),"",INDEX('Policy Characteristics'!K:K,MATCH($C790,'Policy Characteristics'!$C:$C,0)))</f>
        <v>industry-ag-main.html#fuel-switching</v>
      </c>
      <c r="R790" s="277" t="str">
        <f>IF(ISBLANK(INDEX('Policy Characteristics'!L:L,MATCH($C790,'Policy Characteristics'!$C:$C,0))),"",INDEX('Policy Characteristics'!L:L,MATCH($C790,'Policy Characteristics'!$C:$C,0)))</f>
        <v>industry-elec-and-hydrogen.html</v>
      </c>
    </row>
    <row r="791" spans="1:18"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Electrification (Low Temp)</v>
      </c>
      <c r="C791" s="277" t="str">
        <f t="shared" si="36"/>
        <v>Fraction of Low Temp Industrial Heat Shifted to Other Fuels</v>
      </c>
      <c r="D791" s="6" t="s">
        <v>3122</v>
      </c>
      <c r="E791" s="6"/>
      <c r="F791" t="s">
        <v>2606</v>
      </c>
      <c r="G791" s="48"/>
      <c r="H791" s="44">
        <v>1611</v>
      </c>
      <c r="I791" s="348" t="s">
        <v>44</v>
      </c>
      <c r="J791" s="278" t="str">
        <f>IF(ISBLANK(INDEX('Policy Characteristics'!D:D,MATCH($C791,'Policy Characteristics'!$C:$C,0))),"",INDEX('Policy Characteristics'!D:D,MATCH($C791,'Policy Characteristics'!$C:$C,0)))</f>
        <v>Electrification + Hydrogen</v>
      </c>
      <c r="K791" s="277" t="str">
        <f>IF(ISBLANK(INDEX('Policy Characteristics'!E:E,MATCH($C791,'Policy Characteristics'!$C:$C,0))),"",INDEX('Policy Characteristics'!E:E,MATCH($C791,'Policy Characteristics'!$C:$C,0)))</f>
        <v>indst low temp fuel type shifting</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1</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of fuel shifted</v>
      </c>
      <c r="P791" s="277" t="str">
        <f>IF(ISBLANK(INDEX('Policy Characteristics'!J:J,MATCH($C791,'Policy Characteristics'!$C:$C,0))),"",INDEX('Policy Characteristics'!J:J,MATCH($C791,'Policy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1" s="277" t="str">
        <f>IF(ISBLANK(INDEX('Policy Characteristics'!K:K,MATCH($C791,'Policy Characteristics'!$C:$C,0))),"",INDEX('Policy Characteristics'!K:K,MATCH($C791,'Policy Characteristics'!$C:$C,0)))</f>
        <v>industry-ag-main.html#fuel-switching</v>
      </c>
      <c r="R791" s="277" t="str">
        <f>IF(ISBLANK(INDEX('Policy Characteristics'!L:L,MATCH($C791,'Policy Characteristics'!$C:$C,0))),"",INDEX('Policy Characteristics'!L:L,MATCH($C791,'Policy Characteristics'!$C:$C,0)))</f>
        <v>industry-elec-and-hydrogen.html</v>
      </c>
    </row>
    <row r="792" spans="1:18"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Electrification (Low Temp)</v>
      </c>
      <c r="C792" s="277" t="str">
        <f t="shared" si="36"/>
        <v>Fraction of Low Temp Industrial Heat Shifted to Other Fuels</v>
      </c>
      <c r="D792" s="6" t="s">
        <v>3123</v>
      </c>
      <c r="E792" s="6"/>
      <c r="F792" t="s">
        <v>3086</v>
      </c>
      <c r="G792" s="48"/>
      <c r="H792" s="44">
        <v>1612</v>
      </c>
      <c r="I792" s="348" t="s">
        <v>44</v>
      </c>
      <c r="J792" s="278" t="str">
        <f>IF(ISBLANK(INDEX('Policy Characteristics'!D:D,MATCH($C792,'Policy Characteristics'!$C:$C,0))),"",INDEX('Policy Characteristics'!D:D,MATCH($C792,'Policy Characteristics'!$C:$C,0)))</f>
        <v>Electrification + Hydrogen</v>
      </c>
      <c r="K792" s="277" t="str">
        <f>IF(ISBLANK(INDEX('Policy Characteristics'!E:E,MATCH($C792,'Policy Characteristics'!$C:$C,0))),"",INDEX('Policy Characteristics'!E:E,MATCH($C792,'Policy Characteristics'!$C:$C,0)))</f>
        <v>indst low temp fuel type shifting</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1</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of fuel shifted</v>
      </c>
      <c r="P792" s="277" t="str">
        <f>IF(ISBLANK(INDEX('Policy Characteristics'!J:J,MATCH($C792,'Policy Characteristics'!$C:$C,0))),"",INDEX('Policy Characteristics'!J:J,MATCH($C792,'Policy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2" s="277" t="str">
        <f>IF(ISBLANK(INDEX('Policy Characteristics'!K:K,MATCH($C792,'Policy Characteristics'!$C:$C,0))),"",INDEX('Policy Characteristics'!K:K,MATCH($C792,'Policy Characteristics'!$C:$C,0)))</f>
        <v>industry-ag-main.html#fuel-switching</v>
      </c>
      <c r="R792" s="277" t="str">
        <f>IF(ISBLANK(INDEX('Policy Characteristics'!L:L,MATCH($C792,'Policy Characteristics'!$C:$C,0))),"",INDEX('Policy Characteristics'!L:L,MATCH($C792,'Policy Characteristics'!$C:$C,0)))</f>
        <v>industry-elec-and-hydrogen.html</v>
      </c>
    </row>
    <row r="793" spans="1:18"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Electrification (Low Temp)</v>
      </c>
      <c r="C793" s="277" t="str">
        <f t="shared" si="36"/>
        <v>Fraction of Low Temp Industrial Heat Shifted to Other Fuels</v>
      </c>
      <c r="D793" s="6" t="s">
        <v>3124</v>
      </c>
      <c r="E793" s="6"/>
      <c r="F793" t="s">
        <v>3087</v>
      </c>
      <c r="G793" s="48"/>
      <c r="H793" s="44">
        <v>1613</v>
      </c>
      <c r="I793" s="348" t="s">
        <v>44</v>
      </c>
      <c r="J793" s="278" t="str">
        <f>IF(ISBLANK(INDEX('Policy Characteristics'!D:D,MATCH($C793,'Policy Characteristics'!$C:$C,0))),"",INDEX('Policy Characteristics'!D:D,MATCH($C793,'Policy Characteristics'!$C:$C,0)))</f>
        <v>Electrification + Hydrogen</v>
      </c>
      <c r="K793" s="277" t="str">
        <f>IF(ISBLANK(INDEX('Policy Characteristics'!E:E,MATCH($C793,'Policy Characteristics'!$C:$C,0))),"",INDEX('Policy Characteristics'!E:E,MATCH($C793,'Policy Characteristics'!$C:$C,0)))</f>
        <v>indst low temp fuel type shifting</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1</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of fuel shifted</v>
      </c>
      <c r="P793" s="277" t="str">
        <f>IF(ISBLANK(INDEX('Policy Characteristics'!J:J,MATCH($C793,'Policy Characteristics'!$C:$C,0))),"",INDEX('Policy Characteristics'!J:J,MATCH($C793,'Policy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3" s="277" t="str">
        <f>IF(ISBLANK(INDEX('Policy Characteristics'!K:K,MATCH($C793,'Policy Characteristics'!$C:$C,0))),"",INDEX('Policy Characteristics'!K:K,MATCH($C793,'Policy Characteristics'!$C:$C,0)))</f>
        <v>industry-ag-main.html#fuel-switching</v>
      </c>
      <c r="R793" s="277" t="str">
        <f>IF(ISBLANK(INDEX('Policy Characteristics'!L:L,MATCH($C793,'Policy Characteristics'!$C:$C,0))),"",INDEX('Policy Characteristics'!L:L,MATCH($C793,'Policy Characteristics'!$C:$C,0)))</f>
        <v>industry-elec-and-hydrogen.html</v>
      </c>
    </row>
    <row r="794" spans="1:18"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Electrification (Low Temp)</v>
      </c>
      <c r="C794" s="277" t="str">
        <f t="shared" si="36"/>
        <v>Fraction of Low Temp Industrial Heat Shifted to Other Fuels</v>
      </c>
      <c r="D794" s="6" t="s">
        <v>3125</v>
      </c>
      <c r="E794" s="6"/>
      <c r="F794" t="s">
        <v>3088</v>
      </c>
      <c r="G794" s="48"/>
      <c r="H794" s="44">
        <v>1614</v>
      </c>
      <c r="I794" s="348" t="s">
        <v>44</v>
      </c>
      <c r="J794" s="278" t="str">
        <f>IF(ISBLANK(INDEX('Policy Characteristics'!D:D,MATCH($C794,'Policy Characteristics'!$C:$C,0))),"",INDEX('Policy Characteristics'!D:D,MATCH($C794,'Policy Characteristics'!$C:$C,0)))</f>
        <v>Electrification + Hydrogen</v>
      </c>
      <c r="K794" s="277" t="str">
        <f>IF(ISBLANK(INDEX('Policy Characteristics'!E:E,MATCH($C794,'Policy Characteristics'!$C:$C,0))),"",INDEX('Policy Characteristics'!E:E,MATCH($C794,'Policy Characteristics'!$C:$C,0)))</f>
        <v>indst low temp fuel type shifting</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1</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of fuel shifted</v>
      </c>
      <c r="P794" s="277" t="str">
        <f>IF(ISBLANK(INDEX('Policy Characteristics'!J:J,MATCH($C794,'Policy Characteristics'!$C:$C,0))),"",INDEX('Policy Characteristics'!J:J,MATCH($C794,'Policy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4" s="277" t="str">
        <f>IF(ISBLANK(INDEX('Policy Characteristics'!K:K,MATCH($C794,'Policy Characteristics'!$C:$C,0))),"",INDEX('Policy Characteristics'!K:K,MATCH($C794,'Policy Characteristics'!$C:$C,0)))</f>
        <v>industry-ag-main.html#fuel-switching</v>
      </c>
      <c r="R794" s="277" t="str">
        <f>IF(ISBLANK(INDEX('Policy Characteristics'!L:L,MATCH($C794,'Policy Characteristics'!$C:$C,0))),"",INDEX('Policy Characteristics'!L:L,MATCH($C794,'Policy Characteristics'!$C:$C,0)))</f>
        <v>industry-elec-and-hydrogen.html</v>
      </c>
    </row>
    <row r="795" spans="1:18"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Electrification (Low Temp)</v>
      </c>
      <c r="C795" s="277" t="str">
        <f t="shared" si="36"/>
        <v>Fraction of Low Temp Industrial Heat Shifted to Other Fuels</v>
      </c>
      <c r="D795" s="6" t="s">
        <v>3126</v>
      </c>
      <c r="E795" s="6"/>
      <c r="F795" t="s">
        <v>2607</v>
      </c>
      <c r="G795" s="48"/>
      <c r="H795" s="44">
        <v>1615</v>
      </c>
      <c r="I795" s="348" t="s">
        <v>44</v>
      </c>
      <c r="J795" s="278" t="str">
        <f>IF(ISBLANK(INDEX('Policy Characteristics'!D:D,MATCH($C795,'Policy Characteristics'!$C:$C,0))),"",INDEX('Policy Characteristics'!D:D,MATCH($C795,'Policy Characteristics'!$C:$C,0)))</f>
        <v>Electrification + Hydrogen</v>
      </c>
      <c r="K795" s="277" t="str">
        <f>IF(ISBLANK(INDEX('Policy Characteristics'!E:E,MATCH($C795,'Policy Characteristics'!$C:$C,0))),"",INDEX('Policy Characteristics'!E:E,MATCH($C795,'Policy Characteristics'!$C:$C,0)))</f>
        <v>indst low temp fuel type shifting</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1</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of fuel shifted</v>
      </c>
      <c r="P795" s="277" t="str">
        <f>IF(ISBLANK(INDEX('Policy Characteristics'!J:J,MATCH($C795,'Policy Characteristics'!$C:$C,0))),"",INDEX('Policy Characteristics'!J:J,MATCH($C795,'Policy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5" s="277" t="str">
        <f>IF(ISBLANK(INDEX('Policy Characteristics'!K:K,MATCH($C795,'Policy Characteristics'!$C:$C,0))),"",INDEX('Policy Characteristics'!K:K,MATCH($C795,'Policy Characteristics'!$C:$C,0)))</f>
        <v>industry-ag-main.html#fuel-switching</v>
      </c>
      <c r="R795" s="277" t="str">
        <f>IF(ISBLANK(INDEX('Policy Characteristics'!L:L,MATCH($C795,'Policy Characteristics'!$C:$C,0))),"",INDEX('Policy Characteristics'!L:L,MATCH($C795,'Policy Characteristics'!$C:$C,0)))</f>
        <v>industry-elec-and-hydrogen.html</v>
      </c>
    </row>
    <row r="796" spans="1:18"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Electrification (Low Temp)</v>
      </c>
      <c r="C796" s="277" t="str">
        <f t="shared" si="36"/>
        <v>Fraction of Low Temp Industrial Heat Shifted to Other Fuels</v>
      </c>
      <c r="D796" s="6" t="s">
        <v>3127</v>
      </c>
      <c r="E796" s="6"/>
      <c r="F796" t="s">
        <v>3089</v>
      </c>
      <c r="G796" s="48"/>
      <c r="H796" s="44">
        <v>1616</v>
      </c>
      <c r="I796" s="348" t="s">
        <v>44</v>
      </c>
      <c r="J796" s="278" t="str">
        <f>IF(ISBLANK(INDEX('Policy Characteristics'!D:D,MATCH($C796,'Policy Characteristics'!$C:$C,0))),"",INDEX('Policy Characteristics'!D:D,MATCH($C796,'Policy Characteristics'!$C:$C,0)))</f>
        <v>Electrification + Hydrogen</v>
      </c>
      <c r="K796" s="277" t="str">
        <f>IF(ISBLANK(INDEX('Policy Characteristics'!E:E,MATCH($C796,'Policy Characteristics'!$C:$C,0))),"",INDEX('Policy Characteristics'!E:E,MATCH($C796,'Policy Characteristics'!$C:$C,0)))</f>
        <v>indst low temp fuel type shifting</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1</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of fuel shifted</v>
      </c>
      <c r="P796" s="277" t="str">
        <f>IF(ISBLANK(INDEX('Policy Characteristics'!J:J,MATCH($C796,'Policy Characteristics'!$C:$C,0))),"",INDEX('Policy Characteristics'!J:J,MATCH($C796,'Policy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6" s="277" t="str">
        <f>IF(ISBLANK(INDEX('Policy Characteristics'!K:K,MATCH($C796,'Policy Characteristics'!$C:$C,0))),"",INDEX('Policy Characteristics'!K:K,MATCH($C796,'Policy Characteristics'!$C:$C,0)))</f>
        <v>industry-ag-main.html#fuel-switching</v>
      </c>
      <c r="R796" s="277" t="str">
        <f>IF(ISBLANK(INDEX('Policy Characteristics'!L:L,MATCH($C796,'Policy Characteristics'!$C:$C,0))),"",INDEX('Policy Characteristics'!L:L,MATCH($C796,'Policy Characteristics'!$C:$C,0)))</f>
        <v>industry-elec-and-hydrogen.html</v>
      </c>
    </row>
    <row r="797" spans="1:18"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Electrification (Low Temp)</v>
      </c>
      <c r="C797" s="277" t="str">
        <f t="shared" si="36"/>
        <v>Fraction of Low Temp Industrial Heat Shifted to Other Fuels</v>
      </c>
      <c r="D797" s="6" t="s">
        <v>3128</v>
      </c>
      <c r="E797" s="6"/>
      <c r="F797" t="s">
        <v>3090</v>
      </c>
      <c r="G797" s="48"/>
      <c r="H797" s="44">
        <v>1617</v>
      </c>
      <c r="I797" s="348" t="s">
        <v>44</v>
      </c>
      <c r="J797" s="278" t="str">
        <f>IF(ISBLANK(INDEX('Policy Characteristics'!D:D,MATCH($C797,'Policy Characteristics'!$C:$C,0))),"",INDEX('Policy Characteristics'!D:D,MATCH($C797,'Policy Characteristics'!$C:$C,0)))</f>
        <v>Electrification + Hydrogen</v>
      </c>
      <c r="K797" s="277" t="str">
        <f>IF(ISBLANK(INDEX('Policy Characteristics'!E:E,MATCH($C797,'Policy Characteristics'!$C:$C,0))),"",INDEX('Policy Characteristics'!E:E,MATCH($C797,'Policy Characteristics'!$C:$C,0)))</f>
        <v>indst low temp fuel type shifting</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1</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of fuel shifted</v>
      </c>
      <c r="P797" s="277" t="str">
        <f>IF(ISBLANK(INDEX('Policy Characteristics'!J:J,MATCH($C797,'Policy Characteristics'!$C:$C,0))),"",INDEX('Policy Characteristics'!J:J,MATCH($C797,'Policy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7" s="277" t="str">
        <f>IF(ISBLANK(INDEX('Policy Characteristics'!K:K,MATCH($C797,'Policy Characteristics'!$C:$C,0))),"",INDEX('Policy Characteristics'!K:K,MATCH($C797,'Policy Characteristics'!$C:$C,0)))</f>
        <v>industry-ag-main.html#fuel-switching</v>
      </c>
      <c r="R797" s="277" t="str">
        <f>IF(ISBLANK(INDEX('Policy Characteristics'!L:L,MATCH($C797,'Policy Characteristics'!$C:$C,0))),"",INDEX('Policy Characteristics'!L:L,MATCH($C797,'Policy Characteristics'!$C:$C,0)))</f>
        <v>industry-elec-and-hydrogen.html</v>
      </c>
    </row>
    <row r="798" spans="1:18"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Electrification (Low Temp)</v>
      </c>
      <c r="C798" s="277" t="str">
        <f t="shared" si="36"/>
        <v>Fraction of Low Temp Industrial Heat Shifted to Other Fuels</v>
      </c>
      <c r="D798" s="6" t="s">
        <v>3129</v>
      </c>
      <c r="E798" s="6"/>
      <c r="F798" t="s">
        <v>3091</v>
      </c>
      <c r="G798" s="48"/>
      <c r="H798" s="44">
        <v>1618</v>
      </c>
      <c r="I798" s="348" t="s">
        <v>44</v>
      </c>
      <c r="J798" s="278" t="str">
        <f>IF(ISBLANK(INDEX('Policy Characteristics'!D:D,MATCH($C798,'Policy Characteristics'!$C:$C,0))),"",INDEX('Policy Characteristics'!D:D,MATCH($C798,'Policy Characteristics'!$C:$C,0)))</f>
        <v>Electrification + Hydrogen</v>
      </c>
      <c r="K798" s="277" t="str">
        <f>IF(ISBLANK(INDEX('Policy Characteristics'!E:E,MATCH($C798,'Policy Characteristics'!$C:$C,0))),"",INDEX('Policy Characteristics'!E:E,MATCH($C798,'Policy Characteristics'!$C:$C,0)))</f>
        <v>indst low temp fuel type shifting</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1</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of fuel shifted</v>
      </c>
      <c r="P798" s="277" t="str">
        <f>IF(ISBLANK(INDEX('Policy Characteristics'!J:J,MATCH($C798,'Policy Characteristics'!$C:$C,0))),"",INDEX('Policy Characteristics'!J:J,MATCH($C798,'Policy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8" s="277" t="str">
        <f>IF(ISBLANK(INDEX('Policy Characteristics'!K:K,MATCH($C798,'Policy Characteristics'!$C:$C,0))),"",INDEX('Policy Characteristics'!K:K,MATCH($C798,'Policy Characteristics'!$C:$C,0)))</f>
        <v>industry-ag-main.html#fuel-switching</v>
      </c>
      <c r="R798" s="277" t="str">
        <f>IF(ISBLANK(INDEX('Policy Characteristics'!L:L,MATCH($C798,'Policy Characteristics'!$C:$C,0))),"",INDEX('Policy Characteristics'!L:L,MATCH($C798,'Policy Characteristics'!$C:$C,0)))</f>
        <v>industry-elec-and-hydrogen.html</v>
      </c>
    </row>
    <row r="799" spans="1:18"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Electrification (Low Temp)</v>
      </c>
      <c r="C799" s="277" t="str">
        <f t="shared" si="36"/>
        <v>Fraction of Low Temp Industrial Heat Shifted to Other Fuels</v>
      </c>
      <c r="D799" s="6" t="s">
        <v>3130</v>
      </c>
      <c r="E799" s="6"/>
      <c r="F799" t="s">
        <v>3092</v>
      </c>
      <c r="G799" s="48"/>
      <c r="H799" s="44">
        <v>1619</v>
      </c>
      <c r="I799" s="348" t="s">
        <v>44</v>
      </c>
      <c r="J799" s="278" t="str">
        <f>IF(ISBLANK(INDEX('Policy Characteristics'!D:D,MATCH($C799,'Policy Characteristics'!$C:$C,0))),"",INDEX('Policy Characteristics'!D:D,MATCH($C799,'Policy Characteristics'!$C:$C,0)))</f>
        <v>Electrification + Hydrogen</v>
      </c>
      <c r="K799" s="277" t="str">
        <f>IF(ISBLANK(INDEX('Policy Characteristics'!E:E,MATCH($C799,'Policy Characteristics'!$C:$C,0))),"",INDEX('Policy Characteristics'!E:E,MATCH($C799,'Policy Characteristics'!$C:$C,0)))</f>
        <v>indst low temp fuel type shifting</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1</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of fuel shifted</v>
      </c>
      <c r="P799" s="277" t="str">
        <f>IF(ISBLANK(INDEX('Policy Characteristics'!J:J,MATCH($C799,'Policy Characteristics'!$C:$C,0))),"",INDEX('Policy Characteristics'!J:J,MATCH($C799,'Policy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99" s="277" t="str">
        <f>IF(ISBLANK(INDEX('Policy Characteristics'!K:K,MATCH($C799,'Policy Characteristics'!$C:$C,0))),"",INDEX('Policy Characteristics'!K:K,MATCH($C799,'Policy Characteristics'!$C:$C,0)))</f>
        <v>industry-ag-main.html#fuel-switching</v>
      </c>
      <c r="R799" s="277" t="str">
        <f>IF(ISBLANK(INDEX('Policy Characteristics'!L:L,MATCH($C799,'Policy Characteristics'!$C:$C,0))),"",INDEX('Policy Characteristics'!L:L,MATCH($C799,'Policy Characteristics'!$C:$C,0)))</f>
        <v>industry-elec-and-hydrogen.html</v>
      </c>
    </row>
    <row r="800" spans="1:18"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Electrification (Low Temp)</v>
      </c>
      <c r="C800" s="277" t="str">
        <f t="shared" si="36"/>
        <v>Fraction of Low Temp Industrial Heat Shifted to Other Fuels</v>
      </c>
      <c r="D800" s="6" t="s">
        <v>3131</v>
      </c>
      <c r="E800" s="6"/>
      <c r="F800" t="s">
        <v>3093</v>
      </c>
      <c r="G800" s="48"/>
      <c r="H800" s="44">
        <v>1620</v>
      </c>
      <c r="I800" s="348" t="s">
        <v>44</v>
      </c>
      <c r="J800" s="278" t="str">
        <f>IF(ISBLANK(INDEX('Policy Characteristics'!D:D,MATCH($C800,'Policy Characteristics'!$C:$C,0))),"",INDEX('Policy Characteristics'!D:D,MATCH($C800,'Policy Characteristics'!$C:$C,0)))</f>
        <v>Electrification + Hydrogen</v>
      </c>
      <c r="K800" s="277" t="str">
        <f>IF(ISBLANK(INDEX('Policy Characteristics'!E:E,MATCH($C800,'Policy Characteristics'!$C:$C,0))),"",INDEX('Policy Characteristics'!E:E,MATCH($C800,'Policy Characteristics'!$C:$C,0)))</f>
        <v>indst low temp fuel type shifting</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1</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of fuel shifted</v>
      </c>
      <c r="P800" s="277" t="str">
        <f>IF(ISBLANK(INDEX('Policy Characteristics'!J:J,MATCH($C800,'Policy Characteristics'!$C:$C,0))),"",INDEX('Policy Characteristics'!J:J,MATCH($C800,'Policy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0" s="277" t="str">
        <f>IF(ISBLANK(INDEX('Policy Characteristics'!K:K,MATCH($C800,'Policy Characteristics'!$C:$C,0))),"",INDEX('Policy Characteristics'!K:K,MATCH($C800,'Policy Characteristics'!$C:$C,0)))</f>
        <v>industry-ag-main.html#fuel-switching</v>
      </c>
      <c r="R800" s="277" t="str">
        <f>IF(ISBLANK(INDEX('Policy Characteristics'!L:L,MATCH($C800,'Policy Characteristics'!$C:$C,0))),"",INDEX('Policy Characteristics'!L:L,MATCH($C800,'Policy Characteristics'!$C:$C,0)))</f>
        <v>industry-elec-and-hydrogen.html</v>
      </c>
    </row>
    <row r="801" spans="1:18"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Electrification (Low Temp)</v>
      </c>
      <c r="C801" s="277" t="str">
        <f t="shared" si="36"/>
        <v>Fraction of Low Temp Industrial Heat Shifted to Other Fuels</v>
      </c>
      <c r="D801" s="6" t="s">
        <v>3132</v>
      </c>
      <c r="E801" s="6"/>
      <c r="F801" t="s">
        <v>3094</v>
      </c>
      <c r="G801" s="48"/>
      <c r="H801" s="44">
        <v>1621</v>
      </c>
      <c r="I801" s="348" t="s">
        <v>44</v>
      </c>
      <c r="J801" s="278" t="str">
        <f>IF(ISBLANK(INDEX('Policy Characteristics'!D:D,MATCH($C801,'Policy Characteristics'!$C:$C,0))),"",INDEX('Policy Characteristics'!D:D,MATCH($C801,'Policy Characteristics'!$C:$C,0)))</f>
        <v>Electrification + Hydrogen</v>
      </c>
      <c r="K801" s="277" t="str">
        <f>IF(ISBLANK(INDEX('Policy Characteristics'!E:E,MATCH($C801,'Policy Characteristics'!$C:$C,0))),"",INDEX('Policy Characteristics'!E:E,MATCH($C801,'Policy Characteristics'!$C:$C,0)))</f>
        <v>indst low temp fuel type shifting</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1</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of fuel shifted</v>
      </c>
      <c r="P801" s="277" t="str">
        <f>IF(ISBLANK(INDEX('Policy Characteristics'!J:J,MATCH($C801,'Policy Characteristics'!$C:$C,0))),"",INDEX('Policy Characteristics'!J:J,MATCH($C801,'Policy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1" s="277" t="str">
        <f>IF(ISBLANK(INDEX('Policy Characteristics'!K:K,MATCH($C801,'Policy Characteristics'!$C:$C,0))),"",INDEX('Policy Characteristics'!K:K,MATCH($C801,'Policy Characteristics'!$C:$C,0)))</f>
        <v>industry-ag-main.html#fuel-switching</v>
      </c>
      <c r="R801" s="277" t="str">
        <f>IF(ISBLANK(INDEX('Policy Characteristics'!L:L,MATCH($C801,'Policy Characteristics'!$C:$C,0))),"",INDEX('Policy Characteristics'!L:L,MATCH($C801,'Policy Characteristics'!$C:$C,0)))</f>
        <v>industry-elec-and-hydrogen.html</v>
      </c>
    </row>
    <row r="802" spans="1:18"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Electrification (Low Temp)</v>
      </c>
      <c r="C802" s="277" t="str">
        <f t="shared" si="36"/>
        <v>Fraction of Low Temp Industrial Heat Shifted to Other Fuels</v>
      </c>
      <c r="D802" s="6" t="s">
        <v>3133</v>
      </c>
      <c r="E802" s="6"/>
      <c r="F802" t="s">
        <v>3095</v>
      </c>
      <c r="G802" s="48"/>
      <c r="H802" s="44">
        <v>1622</v>
      </c>
      <c r="I802" s="348" t="s">
        <v>44</v>
      </c>
      <c r="J802" s="278" t="str">
        <f>IF(ISBLANK(INDEX('Policy Characteristics'!D:D,MATCH($C802,'Policy Characteristics'!$C:$C,0))),"",INDEX('Policy Characteristics'!D:D,MATCH($C802,'Policy Characteristics'!$C:$C,0)))</f>
        <v>Electrification + Hydrogen</v>
      </c>
      <c r="K802" s="277" t="str">
        <f>IF(ISBLANK(INDEX('Policy Characteristics'!E:E,MATCH($C802,'Policy Characteristics'!$C:$C,0))),"",INDEX('Policy Characteristics'!E:E,MATCH($C802,'Policy Characteristics'!$C:$C,0)))</f>
        <v>indst low temp fuel type shifting</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1</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of fuel shifted</v>
      </c>
      <c r="P802" s="277" t="str">
        <f>IF(ISBLANK(INDEX('Policy Characteristics'!J:J,MATCH($C802,'Policy Characteristics'!$C:$C,0))),"",INDEX('Policy Characteristics'!J:J,MATCH($C802,'Policy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2" s="277" t="str">
        <f>IF(ISBLANK(INDEX('Policy Characteristics'!K:K,MATCH($C802,'Policy Characteristics'!$C:$C,0))),"",INDEX('Policy Characteristics'!K:K,MATCH($C802,'Policy Characteristics'!$C:$C,0)))</f>
        <v>industry-ag-main.html#fuel-switching</v>
      </c>
      <c r="R802" s="277" t="str">
        <f>IF(ISBLANK(INDEX('Policy Characteristics'!L:L,MATCH($C802,'Policy Characteristics'!$C:$C,0))),"",INDEX('Policy Characteristics'!L:L,MATCH($C802,'Policy Characteristics'!$C:$C,0)))</f>
        <v>industry-elec-and-hydrogen.html</v>
      </c>
    </row>
    <row r="803" spans="1:18"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Electrification (Low Temp)</v>
      </c>
      <c r="C803" s="277" t="str">
        <f t="shared" si="36"/>
        <v>Fraction of Low Temp Industrial Heat Shifted to Other Fuels</v>
      </c>
      <c r="D803" s="6" t="s">
        <v>3134</v>
      </c>
      <c r="E803" s="6"/>
      <c r="F803" t="s">
        <v>3096</v>
      </c>
      <c r="G803" s="48"/>
      <c r="H803" s="44">
        <v>1623</v>
      </c>
      <c r="I803" s="348" t="s">
        <v>44</v>
      </c>
      <c r="J803" s="278" t="str">
        <f>IF(ISBLANK(INDEX('Policy Characteristics'!D:D,MATCH($C803,'Policy Characteristics'!$C:$C,0))),"",INDEX('Policy Characteristics'!D:D,MATCH($C803,'Policy Characteristics'!$C:$C,0)))</f>
        <v>Electrification + Hydrogen</v>
      </c>
      <c r="K803" s="277" t="str">
        <f>IF(ISBLANK(INDEX('Policy Characteristics'!E:E,MATCH($C803,'Policy Characteristics'!$C:$C,0))),"",INDEX('Policy Characteristics'!E:E,MATCH($C803,'Policy Characteristics'!$C:$C,0)))</f>
        <v>indst low temp fuel type shifting</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1</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of fuel shifted</v>
      </c>
      <c r="P803" s="277" t="str">
        <f>IF(ISBLANK(INDEX('Policy Characteristics'!J:J,MATCH($C803,'Policy Characteristics'!$C:$C,0))),"",INDEX('Policy Characteristics'!J:J,MATCH($C803,'Policy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3" s="277" t="str">
        <f>IF(ISBLANK(INDEX('Policy Characteristics'!K:K,MATCH($C803,'Policy Characteristics'!$C:$C,0))),"",INDEX('Policy Characteristics'!K:K,MATCH($C803,'Policy Characteristics'!$C:$C,0)))</f>
        <v>industry-ag-main.html#fuel-switching</v>
      </c>
      <c r="R803" s="277" t="str">
        <f>IF(ISBLANK(INDEX('Policy Characteristics'!L:L,MATCH($C803,'Policy Characteristics'!$C:$C,0))),"",INDEX('Policy Characteristics'!L:L,MATCH($C803,'Policy Characteristics'!$C:$C,0)))</f>
        <v>industry-elec-and-hydrogen.html</v>
      </c>
    </row>
    <row r="804" spans="1:18"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Electrification (Low Temp)</v>
      </c>
      <c r="C804" s="277" t="str">
        <f t="shared" si="36"/>
        <v>Fraction of Low Temp Industrial Heat Shifted to Other Fuels</v>
      </c>
      <c r="D804" s="6" t="s">
        <v>3135</v>
      </c>
      <c r="E804" s="6"/>
      <c r="F804" t="s">
        <v>3097</v>
      </c>
      <c r="G804" s="48"/>
      <c r="H804" s="44">
        <v>1624</v>
      </c>
      <c r="I804" s="348" t="s">
        <v>44</v>
      </c>
      <c r="J804" s="278" t="str">
        <f>IF(ISBLANK(INDEX('Policy Characteristics'!D:D,MATCH($C804,'Policy Characteristics'!$C:$C,0))),"",INDEX('Policy Characteristics'!D:D,MATCH($C804,'Policy Characteristics'!$C:$C,0)))</f>
        <v>Electrification + Hydrogen</v>
      </c>
      <c r="K804" s="277" t="str">
        <f>IF(ISBLANK(INDEX('Policy Characteristics'!E:E,MATCH($C804,'Policy Characteristics'!$C:$C,0))),"",INDEX('Policy Characteristics'!E:E,MATCH($C804,'Policy Characteristics'!$C:$C,0)))</f>
        <v>indst low temp fuel type shifting</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1</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of fuel shifted</v>
      </c>
      <c r="P804" s="277" t="str">
        <f>IF(ISBLANK(INDEX('Policy Characteristics'!J:J,MATCH($C804,'Policy Characteristics'!$C:$C,0))),"",INDEX('Policy Characteristics'!J:J,MATCH($C804,'Policy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4" s="277" t="str">
        <f>IF(ISBLANK(INDEX('Policy Characteristics'!K:K,MATCH($C804,'Policy Characteristics'!$C:$C,0))),"",INDEX('Policy Characteristics'!K:K,MATCH($C804,'Policy Characteristics'!$C:$C,0)))</f>
        <v>industry-ag-main.html#fuel-switching</v>
      </c>
      <c r="R804" s="277" t="str">
        <f>IF(ISBLANK(INDEX('Policy Characteristics'!L:L,MATCH($C804,'Policy Characteristics'!$C:$C,0))),"",INDEX('Policy Characteristics'!L:L,MATCH($C804,'Policy Characteristics'!$C:$C,0)))</f>
        <v>industry-elec-and-hydrogen.html</v>
      </c>
    </row>
    <row r="805" spans="1:18"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Electrification (Low Temp)</v>
      </c>
      <c r="C805" s="277" t="str">
        <f t="shared" si="36"/>
        <v>Fraction of Low Temp Industrial Heat Shifted to Other Fuels</v>
      </c>
      <c r="D805" s="6" t="s">
        <v>3136</v>
      </c>
      <c r="E805" s="6"/>
      <c r="F805" t="s">
        <v>3139</v>
      </c>
      <c r="G805" s="48"/>
      <c r="H805" s="44">
        <v>1625</v>
      </c>
      <c r="I805" s="348" t="s">
        <v>44</v>
      </c>
      <c r="J805" s="278" t="str">
        <f>IF(ISBLANK(INDEX('Policy Characteristics'!D:D,MATCH($C805,'Policy Characteristics'!$C:$C,0))),"",INDEX('Policy Characteristics'!D:D,MATCH($C805,'Policy Characteristics'!$C:$C,0)))</f>
        <v>Electrification + Hydrogen</v>
      </c>
      <c r="K805" s="277" t="str">
        <f>IF(ISBLANK(INDEX('Policy Characteristics'!E:E,MATCH($C805,'Policy Characteristics'!$C:$C,0))),"",INDEX('Policy Characteristics'!E:E,MATCH($C805,'Policy Characteristics'!$C:$C,0)))</f>
        <v>indst low temp fuel type shifting</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1</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of fuel shifted</v>
      </c>
      <c r="P805" s="277" t="str">
        <f>IF(ISBLANK(INDEX('Policy Characteristics'!J:J,MATCH($C805,'Policy Characteristics'!$C:$C,0))),"",INDEX('Policy Characteristics'!J:J,MATCH($C805,'Policy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5" s="277" t="str">
        <f>IF(ISBLANK(INDEX('Policy Characteristics'!K:K,MATCH($C805,'Policy Characteristics'!$C:$C,0))),"",INDEX('Policy Characteristics'!K:K,MATCH($C805,'Policy Characteristics'!$C:$C,0)))</f>
        <v>industry-ag-main.html#fuel-switching</v>
      </c>
      <c r="R805" s="277" t="str">
        <f>IF(ISBLANK(INDEX('Policy Characteristics'!L:L,MATCH($C805,'Policy Characteristics'!$C:$C,0))),"",INDEX('Policy Characteristics'!L:L,MATCH($C805,'Policy Characteristics'!$C:$C,0)))</f>
        <v>industry-elec-and-hydrogen.html</v>
      </c>
    </row>
    <row r="806" spans="1:18"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Electrification (Low Temp)</v>
      </c>
      <c r="C806" s="277" t="str">
        <f t="shared" si="36"/>
        <v>Fraction of Low Temp Industrial Heat Shifted to Other Fuels</v>
      </c>
      <c r="D806" s="6" t="s">
        <v>3137</v>
      </c>
      <c r="E806" s="6"/>
      <c r="F806" t="s">
        <v>3098</v>
      </c>
      <c r="G806" s="48"/>
      <c r="H806" s="44">
        <v>1626</v>
      </c>
      <c r="I806" s="348" t="s">
        <v>44</v>
      </c>
      <c r="J806" s="278" t="str">
        <f>IF(ISBLANK(INDEX('Policy Characteristics'!D:D,MATCH($C806,'Policy Characteristics'!$C:$C,0))),"",INDEX('Policy Characteristics'!D:D,MATCH($C806,'Policy Characteristics'!$C:$C,0)))</f>
        <v>Electrification + Hydrogen</v>
      </c>
      <c r="K806" s="277" t="str">
        <f>IF(ISBLANK(INDEX('Policy Characteristics'!E:E,MATCH($C806,'Policy Characteristics'!$C:$C,0))),"",INDEX('Policy Characteristics'!E:E,MATCH($C806,'Policy Characteristics'!$C:$C,0)))</f>
        <v>indst low temp fuel type shifting</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1</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of fuel shifted</v>
      </c>
      <c r="P806" s="277" t="str">
        <f>IF(ISBLANK(INDEX('Policy Characteristics'!J:J,MATCH($C806,'Policy Characteristics'!$C:$C,0))),"",INDEX('Policy Characteristics'!J:J,MATCH($C806,'Policy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806" s="277" t="str">
        <f>IF(ISBLANK(INDEX('Policy Characteristics'!K:K,MATCH($C806,'Policy Characteristics'!$C:$C,0))),"",INDEX('Policy Characteristics'!K:K,MATCH($C806,'Policy Characteristics'!$C:$C,0)))</f>
        <v>industry-ag-main.html#fuel-switching</v>
      </c>
      <c r="R806" s="277" t="str">
        <f>IF(ISBLANK(INDEX('Policy Characteristics'!L:L,MATCH($C806,'Policy Characteristics'!$C:$C,0))),"",INDEX('Policy Characteristics'!L:L,MATCH($C806,'Policy Characteristics'!$C:$C,0)))</f>
        <v>industry-elec-and-hydrogen.html</v>
      </c>
    </row>
    <row r="807" spans="1:18" s="2"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F-Gas Substitution</v>
      </c>
      <c r="C807" s="341" t="s">
        <v>2809</v>
      </c>
      <c r="D807" s="6"/>
      <c r="E807" s="6"/>
      <c r="F807" s="6"/>
      <c r="G807" s="6"/>
      <c r="H807" s="49">
        <v>58</v>
      </c>
      <c r="I807" s="349" t="s">
        <v>44</v>
      </c>
      <c r="J807" s="278" t="str">
        <f>IF(ISBLANK(INDEX('Policy Characteristics'!D:D,MATCH($C807,'Policy Characteristics'!$C:$C,0))),"",INDEX('Policy Characteristics'!D:D,MATCH($C807,'Policy Characteristics'!$C:$C,0)))</f>
        <v>F-gas Measures</v>
      </c>
      <c r="K807" s="277" t="str">
        <f>IF(ISBLANK(INDEX('Policy Characteristics'!E:E,MATCH($C807,'Policy Characteristics'!$C:$C,0))),"",INDEX('Policy Characteristics'!E:E,MATCH($C807,'Policy Characteristics'!$C:$C,0)))</f>
        <v>indst f gas substitution</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1</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of potential achieved</v>
      </c>
      <c r="P807" s="277" t="str">
        <f>IF(ISBLANK(INDEX('Policy Characteristics'!J:J,MATCH($C807,'Policy Characteristics'!$C:$C,0))),"",INDEX('Policy Characteristics'!J:J,MATCH($C807,'Policy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07" s="277" t="str">
        <f>IF(ISBLANK(INDEX('Policy Characteristics'!K:K,MATCH($C807,'Policy Characteristics'!$C:$C,0))),"",INDEX('Policy Characteristics'!K:K,MATCH($C807,'Policy Characteristics'!$C:$C,0)))</f>
        <v>industry-ag-main.html#avoid-f-gases</v>
      </c>
      <c r="R807" s="277" t="str">
        <f>IF(ISBLANK(INDEX('Policy Characteristics'!L:L,MATCH($C807,'Policy Characteristics'!$C:$C,0))),"",INDEX('Policy Characteristics'!L:L,MATCH($C807,'Policy Characteristics'!$C:$C,0)))</f>
        <v>avoid-f-gases.html</v>
      </c>
    </row>
    <row r="808" spans="1:18" s="2"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F-Gas Destruction</v>
      </c>
      <c r="C808" s="341" t="s">
        <v>2810</v>
      </c>
      <c r="D808" s="6"/>
      <c r="E808" s="6"/>
      <c r="F808" s="6"/>
      <c r="G808" s="6"/>
      <c r="H808" s="49">
        <v>510</v>
      </c>
      <c r="I808" s="349" t="s">
        <v>44</v>
      </c>
      <c r="J808" s="278" t="str">
        <f>IF(ISBLANK(INDEX('Policy Characteristics'!D:D,MATCH($C808,'Policy Characteristics'!$C:$C,0))),"",INDEX('Policy Characteristics'!D:D,MATCH($C808,'Policy Characteristics'!$C:$C,0)))</f>
        <v>F-gas Measures</v>
      </c>
      <c r="K808" s="277" t="str">
        <f>IF(ISBLANK(INDEX('Policy Characteristics'!E:E,MATCH($C808,'Policy Characteristics'!$C:$C,0))),"",INDEX('Policy Characteristics'!E:E,MATCH($C808,'Policy Characteristics'!$C:$C,0)))</f>
        <v>indst f gas destruction</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1</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of potential achieved</v>
      </c>
      <c r="P808" s="277" t="str">
        <f>IF(ISBLANK(INDEX('Policy Characteristics'!J:J,MATCH($C808,'Policy Characteristics'!$C:$C,0))),"",INDEX('Policy Characteristics'!J:J,MATCH($C808,'Policy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08" s="277" t="str">
        <f>IF(ISBLANK(INDEX('Policy Characteristics'!K:K,MATCH($C808,'Policy Characteristics'!$C:$C,0))),"",INDEX('Policy Characteristics'!K:K,MATCH($C808,'Policy Characteristics'!$C:$C,0)))</f>
        <v>industry-ag-main.html#avoid-f-gases</v>
      </c>
      <c r="R808" s="277" t="str">
        <f>IF(ISBLANK(INDEX('Policy Characteristics'!L:L,MATCH($C808,'Policy Characteristics'!$C:$C,0))),"",INDEX('Policy Characteristics'!L:L,MATCH($C808,'Policy Characteristics'!$C:$C,0)))</f>
        <v>avoid-f-gases.html</v>
      </c>
    </row>
    <row r="809" spans="1:18" s="2"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F-Gas Recovery</v>
      </c>
      <c r="C809" s="341" t="s">
        <v>2811</v>
      </c>
      <c r="D809" s="6"/>
      <c r="E809" s="6"/>
      <c r="F809" s="6"/>
      <c r="G809" s="6"/>
      <c r="H809" s="49">
        <v>511</v>
      </c>
      <c r="I809" s="349" t="s">
        <v>44</v>
      </c>
      <c r="J809" s="278" t="str">
        <f>IF(ISBLANK(INDEX('Policy Characteristics'!D:D,MATCH($C809,'Policy Characteristics'!$C:$C,0))),"",INDEX('Policy Characteristics'!D:D,MATCH($C809,'Policy Characteristics'!$C:$C,0)))</f>
        <v>F-gas Measures</v>
      </c>
      <c r="K809" s="277" t="str">
        <f>IF(ISBLANK(INDEX('Policy Characteristics'!E:E,MATCH($C809,'Policy Characteristics'!$C:$C,0))),"",INDEX('Policy Characteristics'!E:E,MATCH($C809,'Policy Characteristics'!$C:$C,0)))</f>
        <v>indst f gas recovery</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1</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of potential achieved</v>
      </c>
      <c r="P809" s="277" t="str">
        <f>IF(ISBLANK(INDEX('Policy Characteristics'!J:J,MATCH($C809,'Policy Characteristics'!$C:$C,0))),"",INDEX('Policy Characteristics'!J:J,MATCH($C809,'Policy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09" s="277" t="str">
        <f>IF(ISBLANK(INDEX('Policy Characteristics'!K:K,MATCH($C809,'Policy Characteristics'!$C:$C,0))),"",INDEX('Policy Characteristics'!K:K,MATCH($C809,'Policy Characteristics'!$C:$C,0)))</f>
        <v>industry-ag-main.html#avoid-f-gases</v>
      </c>
      <c r="R809" s="277" t="str">
        <f>IF(ISBLANK(INDEX('Policy Characteristics'!L:L,MATCH($C809,'Policy Characteristics'!$C:$C,0))),"",INDEX('Policy Characteristics'!L:L,MATCH($C809,'Policy Characteristics'!$C:$C,0)))</f>
        <v>avoid-f-gases.html</v>
      </c>
    </row>
    <row r="810" spans="1:18" s="2"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F-Gas Eqpt. Maintenance &amp; Retrofits</v>
      </c>
      <c r="C810" s="341" t="s">
        <v>2812</v>
      </c>
      <c r="D810" s="6" t="s">
        <v>3122</v>
      </c>
      <c r="E810" s="6"/>
      <c r="F810" t="s">
        <v>2606</v>
      </c>
      <c r="G810" s="6"/>
      <c r="H810" s="49">
        <v>512</v>
      </c>
      <c r="I810" s="349" t="s">
        <v>44</v>
      </c>
      <c r="J810" s="278" t="str">
        <f>IF(ISBLANK(INDEX('Policy Characteristics'!D:D,MATCH($C810,'Policy Characteristics'!$C:$C,0))),"",INDEX('Policy Characteristics'!D:D,MATCH($C810,'Policy Characteristics'!$C:$C,0)))</f>
        <v>F-gas Measures</v>
      </c>
      <c r="K810" s="277" t="str">
        <f>IF(ISBLANK(INDEX('Policy Characteristics'!E:E,MATCH($C810,'Policy Characteristics'!$C:$C,0))),"",INDEX('Policy Characteristics'!E:E,MATCH($C810,'Policy Characteristics'!$C:$C,0)))</f>
        <v>indst f gas inspct maint retrofit</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1</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of potential achieved</v>
      </c>
      <c r="P810" s="277" t="str">
        <f>IF(ISBLANK(INDEX('Policy Characteristics'!J:J,MATCH($C810,'Policy Characteristics'!$C:$C,0))),"",INDEX('Policy Characteristics'!J:J,MATCH($C810,'Policy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10" s="277" t="str">
        <f>IF(ISBLANK(INDEX('Policy Characteristics'!K:K,MATCH($C810,'Policy Characteristics'!$C:$C,0))),"",INDEX('Policy Characteristics'!K:K,MATCH($C810,'Policy Characteristics'!$C:$C,0)))</f>
        <v>industry-ag-main.html#avoid-f-gases</v>
      </c>
      <c r="R810" s="277" t="str">
        <f>IF(ISBLANK(INDEX('Policy Characteristics'!L:L,MATCH($C810,'Policy Characteristics'!$C:$C,0))),"",INDEX('Policy Characteristics'!L:L,MATCH($C810,'Policy Characteristics'!$C:$C,0)))</f>
        <v>avoid-f-gases.html</v>
      </c>
    </row>
    <row r="811" spans="1:18" s="2"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F-Gas Eqpt. Maintenance &amp; Retrofits</v>
      </c>
      <c r="C811" s="341" t="s">
        <v>2812</v>
      </c>
      <c r="D811" s="6" t="s">
        <v>3127</v>
      </c>
      <c r="E811" s="6"/>
      <c r="F811" t="s">
        <v>3089</v>
      </c>
      <c r="G811" s="6"/>
      <c r="H811" s="49">
        <v>1653</v>
      </c>
      <c r="I811" s="349" t="s">
        <v>44</v>
      </c>
      <c r="J811" s="278" t="str">
        <f>IF(ISBLANK(INDEX('Policy Characteristics'!D:D,MATCH($C811,'Policy Characteristics'!$C:$C,0))),"",INDEX('Policy Characteristics'!D:D,MATCH($C811,'Policy Characteristics'!$C:$C,0)))</f>
        <v>F-gas Measures</v>
      </c>
      <c r="K811" s="277" t="str">
        <f>IF(ISBLANK(INDEX('Policy Characteristics'!E:E,MATCH($C811,'Policy Characteristics'!$C:$C,0))),"",INDEX('Policy Characteristics'!E:E,MATCH($C811,'Policy Characteristics'!$C:$C,0)))</f>
        <v>indst f gas inspct maint retrofit</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1</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of potential achieved</v>
      </c>
      <c r="P811" s="277" t="str">
        <f>IF(ISBLANK(INDEX('Policy Characteristics'!J:J,MATCH($C811,'Policy Characteristics'!$C:$C,0))),"",INDEX('Policy Characteristics'!J:J,MATCH($C811,'Policy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11" s="277" t="str">
        <f>IF(ISBLANK(INDEX('Policy Characteristics'!K:K,MATCH($C811,'Policy Characteristics'!$C:$C,0))),"",INDEX('Policy Characteristics'!K:K,MATCH($C811,'Policy Characteristics'!$C:$C,0)))</f>
        <v>industry-ag-main.html#avoid-f-gases</v>
      </c>
      <c r="R811" s="277" t="str">
        <f>IF(ISBLANK(INDEX('Policy Characteristics'!L:L,MATCH($C811,'Policy Characteristics'!$C:$C,0))),"",INDEX('Policy Characteristics'!L:L,MATCH($C811,'Policy Characteristics'!$C:$C,0)))</f>
        <v>avoid-f-gases.html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Improved System Design</v>
      </c>
      <c r="C812" t="s">
        <v>298</v>
      </c>
      <c r="D812" s="47"/>
      <c r="E812" s="47"/>
      <c r="F812" s="47"/>
      <c r="G812" s="47"/>
      <c r="H812" s="44">
        <v>54</v>
      </c>
      <c r="I812" s="348" t="s">
        <v>44</v>
      </c>
      <c r="J812" s="278" t="str">
        <f>IF(ISBLANK(INDEX('Policy Characteristics'!D:D,MATCH($C812,'Policy Characteristics'!$C:$C,0))),"",INDEX('Policy Characteristics'!D:D,MATCH($C812,'Policy Characteristics'!$C:$C,0)))</f>
        <v>Improved System Design</v>
      </c>
      <c r="K812" s="277" t="str">
        <f>IF(ISBLANK(INDEX('Policy Characteristics'!E:E,MATCH($C812,'Policy Characteristics'!$C:$C,0))),"",INDEX('Policy Characteristics'!E:E,MATCH($C812,'Policy Characteristics'!$C:$C,0)))</f>
        <v>indst system integration</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1</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of potential achieved</v>
      </c>
      <c r="P812" s="277" t="str">
        <f>IF(ISBLANK(INDEX('Policy Characteristics'!J:J,MATCH($C812,'Policy Characteristics'!$C:$C,0))),"",INDEX('Policy Characteristics'!J:J,MATCH($C812,'Policy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812" s="277" t="str">
        <f>IF(ISBLANK(INDEX('Policy Characteristics'!K:K,MATCH($C812,'Policy Characteristics'!$C:$C,0))),"",INDEX('Policy Characteristics'!K:K,MATCH($C812,'Policy Characteristics'!$C:$C,0)))</f>
        <v>industry-ag-main.html#system-integ</v>
      </c>
      <c r="R812" s="277" t="str">
        <f>IF(ISBLANK(INDEX('Policy Characteristics'!L:L,MATCH($C812,'Policy Characteristics'!$C:$C,0))),"",INDEX('Policy Characteristics'!L:L,MATCH($C812,'Policy Characteristics'!$C:$C,0)))</f>
        <v>improved-system-design.html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t="s">
        <v>297</v>
      </c>
      <c r="D813" s="47" t="s">
        <v>3113</v>
      </c>
      <c r="E813" s="47" t="s">
        <v>2424</v>
      </c>
      <c r="F813" t="s">
        <v>3138</v>
      </c>
      <c r="G813" s="47" t="s">
        <v>2430</v>
      </c>
      <c r="H813" s="44">
        <v>958</v>
      </c>
      <c r="I813" s="348" t="s">
        <v>44</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ref="C814:C877" si="37">C$813</f>
        <v>Percentage Improvement in Eqpt Efficiency Standards above BAU</v>
      </c>
      <c r="D814" s="47" t="s">
        <v>3113</v>
      </c>
      <c r="E814" s="47" t="s">
        <v>2425</v>
      </c>
      <c r="F814" t="s">
        <v>3138</v>
      </c>
      <c r="G814" s="47" t="s">
        <v>2433</v>
      </c>
      <c r="H814" s="44">
        <v>959</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7"/>
        <v>Percentage Improvement in Eqpt Efficiency Standards above BAU</v>
      </c>
      <c r="D815" s="47" t="s">
        <v>3113</v>
      </c>
      <c r="E815" s="47" t="s">
        <v>2426</v>
      </c>
      <c r="F815" t="s">
        <v>3138</v>
      </c>
      <c r="G815" s="47" t="s">
        <v>2434</v>
      </c>
      <c r="H815" s="44">
        <v>960</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7"/>
        <v>Percentage Improvement in Eqpt Efficiency Standards above BAU</v>
      </c>
      <c r="D816" s="47" t="s">
        <v>3113</v>
      </c>
      <c r="E816" s="47" t="s">
        <v>2427</v>
      </c>
      <c r="F816" t="s">
        <v>3138</v>
      </c>
      <c r="G816" s="47" t="s">
        <v>2431</v>
      </c>
      <c r="H816" s="44">
        <v>961</v>
      </c>
      <c r="I816" s="348" t="s">
        <v>45</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7"/>
        <v>Percentage Improvement in Eqpt Efficiency Standards above BAU</v>
      </c>
      <c r="D817" s="47" t="s">
        <v>3113</v>
      </c>
      <c r="E817" s="47" t="s">
        <v>2428</v>
      </c>
      <c r="F817" t="s">
        <v>3138</v>
      </c>
      <c r="G817" s="47" t="s">
        <v>2432</v>
      </c>
      <c r="H817" s="44">
        <v>962</v>
      </c>
      <c r="I817" s="348" t="s">
        <v>44</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7"/>
        <v>Percentage Improvement in Eqpt Efficiency Standards above BAU</v>
      </c>
      <c r="D818" s="47" t="s">
        <v>3113</v>
      </c>
      <c r="E818" s="47" t="s">
        <v>2429</v>
      </c>
      <c r="F818" t="s">
        <v>3138</v>
      </c>
      <c r="G818" s="47" t="s">
        <v>2435</v>
      </c>
      <c r="H818" s="44">
        <v>963</v>
      </c>
      <c r="I818" s="348" t="s">
        <v>45</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7"/>
        <v>Percentage Improvement in Eqpt Efficiency Standards above BAU</v>
      </c>
      <c r="D819" s="47" t="s">
        <v>3113</v>
      </c>
      <c r="E819" s="47" t="s">
        <v>2738</v>
      </c>
      <c r="F819" t="s">
        <v>3138</v>
      </c>
      <c r="G819" s="47" t="s">
        <v>2741</v>
      </c>
      <c r="H819" s="44">
        <v>964</v>
      </c>
      <c r="I819" s="348" t="s">
        <v>45</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7"/>
        <v>Percentage Improvement in Eqpt Efficiency Standards above BAU</v>
      </c>
      <c r="D820" s="47" t="s">
        <v>3113</v>
      </c>
      <c r="E820" s="47" t="s">
        <v>2739</v>
      </c>
      <c r="F820" t="s">
        <v>3138</v>
      </c>
      <c r="G820" s="47" t="s">
        <v>2743</v>
      </c>
      <c r="H820" s="44">
        <v>965</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7"/>
        <v>Percentage Improvement in Eqpt Efficiency Standards above BAU</v>
      </c>
      <c r="D821" s="47" t="s">
        <v>3113</v>
      </c>
      <c r="E821" s="47" t="s">
        <v>2740</v>
      </c>
      <c r="F821" t="s">
        <v>3138</v>
      </c>
      <c r="G821" s="47" t="s">
        <v>2744</v>
      </c>
      <c r="H821" s="44">
        <v>966</v>
      </c>
      <c r="I821" s="348" t="s">
        <v>44</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7"/>
        <v>Percentage Improvement in Eqpt Efficiency Standards above BAU</v>
      </c>
      <c r="D822" s="47" t="s">
        <v>3113</v>
      </c>
      <c r="E822" s="47" t="s">
        <v>2737</v>
      </c>
      <c r="F822" t="s">
        <v>3138</v>
      </c>
      <c r="G822" s="47" t="s">
        <v>2742</v>
      </c>
      <c r="H822" s="44">
        <v>967</v>
      </c>
      <c r="I822" s="348" t="s">
        <v>45</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7"/>
        <v>Percentage Improvement in Eqpt Efficiency Standards above BAU</v>
      </c>
      <c r="D823" s="6" t="s">
        <v>3114</v>
      </c>
      <c r="E823" s="47" t="s">
        <v>2424</v>
      </c>
      <c r="F823" t="s">
        <v>2792</v>
      </c>
      <c r="G823" s="47" t="s">
        <v>2430</v>
      </c>
      <c r="H823" s="44">
        <v>968</v>
      </c>
      <c r="I823" s="348" t="s">
        <v>44</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7"/>
        <v>Percentage Improvement in Eqpt Efficiency Standards above BAU</v>
      </c>
      <c r="D824" s="6" t="s">
        <v>3114</v>
      </c>
      <c r="E824" s="47" t="s">
        <v>2425</v>
      </c>
      <c r="F824" t="s">
        <v>2792</v>
      </c>
      <c r="G824" s="47" t="s">
        <v>2433</v>
      </c>
      <c r="H824" s="44">
        <v>969</v>
      </c>
      <c r="I824" s="348" t="s">
        <v>44</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7"/>
        <v>Percentage Improvement in Eqpt Efficiency Standards above BAU</v>
      </c>
      <c r="D825" s="6" t="s">
        <v>3114</v>
      </c>
      <c r="E825" s="47" t="s">
        <v>2426</v>
      </c>
      <c r="F825" t="s">
        <v>2792</v>
      </c>
      <c r="G825" s="47" t="s">
        <v>2434</v>
      </c>
      <c r="H825" s="44">
        <v>970</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7"/>
        <v>Percentage Improvement in Eqpt Efficiency Standards above BAU</v>
      </c>
      <c r="D826" s="6" t="s">
        <v>3114</v>
      </c>
      <c r="E826" s="47" t="s">
        <v>2427</v>
      </c>
      <c r="F826" t="s">
        <v>2792</v>
      </c>
      <c r="G826" s="47" t="s">
        <v>2431</v>
      </c>
      <c r="H826" s="44">
        <v>971</v>
      </c>
      <c r="I826" s="348" t="s">
        <v>45</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7"/>
        <v>Percentage Improvement in Eqpt Efficiency Standards above BAU</v>
      </c>
      <c r="D827" s="6" t="s">
        <v>3114</v>
      </c>
      <c r="E827" s="47" t="s">
        <v>2428</v>
      </c>
      <c r="F827" t="s">
        <v>2792</v>
      </c>
      <c r="G827" s="47" t="s">
        <v>2432</v>
      </c>
      <c r="H827" s="44">
        <v>972</v>
      </c>
      <c r="I827" s="348" t="s">
        <v>44</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7"/>
        <v>Percentage Improvement in Eqpt Efficiency Standards above BAU</v>
      </c>
      <c r="D828" s="6" t="s">
        <v>3114</v>
      </c>
      <c r="E828" s="47" t="s">
        <v>2429</v>
      </c>
      <c r="F828" t="s">
        <v>2792</v>
      </c>
      <c r="G828" s="47" t="s">
        <v>2435</v>
      </c>
      <c r="H828" s="44">
        <v>973</v>
      </c>
      <c r="I828" s="348" t="s">
        <v>45</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7"/>
        <v>Percentage Improvement in Eqpt Efficiency Standards above BAU</v>
      </c>
      <c r="D829" s="6" t="s">
        <v>3114</v>
      </c>
      <c r="E829" s="47" t="s">
        <v>2738</v>
      </c>
      <c r="F829" t="s">
        <v>2792</v>
      </c>
      <c r="G829" s="47" t="s">
        <v>2741</v>
      </c>
      <c r="H829" s="44">
        <v>974</v>
      </c>
      <c r="I829" s="348" t="s">
        <v>45</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7"/>
        <v>Percentage Improvement in Eqpt Efficiency Standards above BAU</v>
      </c>
      <c r="D830" s="6" t="s">
        <v>3114</v>
      </c>
      <c r="E830" s="47" t="s">
        <v>2739</v>
      </c>
      <c r="F830" t="s">
        <v>2792</v>
      </c>
      <c r="G830" s="47" t="s">
        <v>2743</v>
      </c>
      <c r="H830" s="44">
        <v>975</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7"/>
        <v>Percentage Improvement in Eqpt Efficiency Standards above BAU</v>
      </c>
      <c r="D831" s="6" t="s">
        <v>3114</v>
      </c>
      <c r="E831" s="47" t="s">
        <v>2740</v>
      </c>
      <c r="F831" t="s">
        <v>2792</v>
      </c>
      <c r="G831" s="47" t="s">
        <v>2744</v>
      </c>
      <c r="H831" s="44">
        <v>976</v>
      </c>
      <c r="I831" s="348" t="s">
        <v>45</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7"/>
        <v>Percentage Improvement in Eqpt Efficiency Standards above BAU</v>
      </c>
      <c r="D832" s="6" t="s">
        <v>3114</v>
      </c>
      <c r="E832" s="47" t="s">
        <v>2737</v>
      </c>
      <c r="F832" t="s">
        <v>2792</v>
      </c>
      <c r="G832" s="47" t="s">
        <v>2742</v>
      </c>
      <c r="H832" s="44">
        <v>977</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7"/>
        <v>Percentage Improvement in Eqpt Efficiency Standards above BAU</v>
      </c>
      <c r="D833" s="6" t="s">
        <v>3115</v>
      </c>
      <c r="E833" s="47" t="s">
        <v>2424</v>
      </c>
      <c r="F833" t="s">
        <v>3079</v>
      </c>
      <c r="G833" s="47" t="s">
        <v>2430</v>
      </c>
      <c r="H833" s="44">
        <v>978</v>
      </c>
      <c r="I833" s="348" t="s">
        <v>44</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7"/>
        <v>Percentage Improvement in Eqpt Efficiency Standards above BAU</v>
      </c>
      <c r="D834" s="6" t="s">
        <v>3115</v>
      </c>
      <c r="E834" s="47" t="s">
        <v>2425</v>
      </c>
      <c r="F834" t="s">
        <v>3079</v>
      </c>
      <c r="G834" s="47" t="s">
        <v>2433</v>
      </c>
      <c r="H834" s="44">
        <v>979</v>
      </c>
      <c r="I834" s="348" t="s">
        <v>45</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7"/>
        <v>Percentage Improvement in Eqpt Efficiency Standards above BAU</v>
      </c>
      <c r="D835" s="6" t="s">
        <v>3115</v>
      </c>
      <c r="E835" s="47" t="s">
        <v>2426</v>
      </c>
      <c r="F835" t="s">
        <v>3079</v>
      </c>
      <c r="G835" s="47" t="s">
        <v>2434</v>
      </c>
      <c r="H835" s="44">
        <v>980</v>
      </c>
      <c r="I835" s="348" t="s">
        <v>44</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7"/>
        <v>Percentage Improvement in Eqpt Efficiency Standards above BAU</v>
      </c>
      <c r="D836" s="6" t="s">
        <v>3115</v>
      </c>
      <c r="E836" s="47" t="s">
        <v>2427</v>
      </c>
      <c r="F836" t="s">
        <v>3079</v>
      </c>
      <c r="G836" s="47" t="s">
        <v>2431</v>
      </c>
      <c r="H836" s="44">
        <v>981</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7"/>
        <v>Percentage Improvement in Eqpt Efficiency Standards above BAU</v>
      </c>
      <c r="D837" s="6" t="s">
        <v>3115</v>
      </c>
      <c r="E837" s="47" t="s">
        <v>2428</v>
      </c>
      <c r="F837" t="s">
        <v>3079</v>
      </c>
      <c r="G837" s="47" t="s">
        <v>2432</v>
      </c>
      <c r="H837" s="44">
        <v>982</v>
      </c>
      <c r="I837" s="348" t="s">
        <v>44</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7"/>
        <v>Percentage Improvement in Eqpt Efficiency Standards above BAU</v>
      </c>
      <c r="D838" s="6" t="s">
        <v>3115</v>
      </c>
      <c r="E838" s="47" t="s">
        <v>2429</v>
      </c>
      <c r="F838" t="s">
        <v>3079</v>
      </c>
      <c r="G838" s="47" t="s">
        <v>2435</v>
      </c>
      <c r="H838" s="44">
        <v>983</v>
      </c>
      <c r="I838" s="348" t="s">
        <v>45</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7"/>
        <v>Percentage Improvement in Eqpt Efficiency Standards above BAU</v>
      </c>
      <c r="D839" s="6" t="s">
        <v>3115</v>
      </c>
      <c r="E839" s="47" t="s">
        <v>2738</v>
      </c>
      <c r="F839" t="s">
        <v>3079</v>
      </c>
      <c r="G839" s="47" t="s">
        <v>2741</v>
      </c>
      <c r="H839" s="44">
        <v>984</v>
      </c>
      <c r="I839" s="348" t="s">
        <v>45</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7"/>
        <v>Percentage Improvement in Eqpt Efficiency Standards above BAU</v>
      </c>
      <c r="D840" s="6" t="s">
        <v>3115</v>
      </c>
      <c r="E840" s="47" t="s">
        <v>2739</v>
      </c>
      <c r="F840" t="s">
        <v>3079</v>
      </c>
      <c r="G840" s="47" t="s">
        <v>2743</v>
      </c>
      <c r="H840" s="44">
        <v>985</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7"/>
        <v>Percentage Improvement in Eqpt Efficiency Standards above BAU</v>
      </c>
      <c r="D841" s="6" t="s">
        <v>3115</v>
      </c>
      <c r="E841" s="47" t="s">
        <v>2740</v>
      </c>
      <c r="F841" t="s">
        <v>3079</v>
      </c>
      <c r="G841" s="47" t="s">
        <v>2744</v>
      </c>
      <c r="H841" s="44">
        <v>986</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7"/>
        <v>Percentage Improvement in Eqpt Efficiency Standards above BAU</v>
      </c>
      <c r="D842" s="6" t="s">
        <v>3115</v>
      </c>
      <c r="E842" s="47" t="s">
        <v>2737</v>
      </c>
      <c r="F842" t="s">
        <v>3079</v>
      </c>
      <c r="G842" s="47" t="s">
        <v>2742</v>
      </c>
      <c r="H842" s="44">
        <v>987</v>
      </c>
      <c r="I842" s="348" t="s">
        <v>45</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7"/>
        <v>Percentage Improvement in Eqpt Efficiency Standards above BAU</v>
      </c>
      <c r="D843" s="6" t="s">
        <v>3116</v>
      </c>
      <c r="E843" s="47" t="s">
        <v>2424</v>
      </c>
      <c r="F843" t="s">
        <v>3080</v>
      </c>
      <c r="G843" s="47" t="s">
        <v>2430</v>
      </c>
      <c r="H843" s="44">
        <v>988</v>
      </c>
      <c r="I843" s="348" t="s">
        <v>44</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7"/>
        <v>Percentage Improvement in Eqpt Efficiency Standards above BAU</v>
      </c>
      <c r="D844" s="6" t="s">
        <v>3116</v>
      </c>
      <c r="E844" s="47" t="s">
        <v>2425</v>
      </c>
      <c r="F844" t="s">
        <v>3080</v>
      </c>
      <c r="G844" s="47" t="s">
        <v>2433</v>
      </c>
      <c r="H844" s="44">
        <v>989</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7"/>
        <v>Percentage Improvement in Eqpt Efficiency Standards above BAU</v>
      </c>
      <c r="D845" s="6" t="s">
        <v>3116</v>
      </c>
      <c r="E845" s="47" t="s">
        <v>2426</v>
      </c>
      <c r="F845" t="s">
        <v>3080</v>
      </c>
      <c r="G845" s="47" t="s">
        <v>2434</v>
      </c>
      <c r="H845" s="44">
        <v>990</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7"/>
        <v>Percentage Improvement in Eqpt Efficiency Standards above BAU</v>
      </c>
      <c r="D846" s="6" t="s">
        <v>3116</v>
      </c>
      <c r="E846" s="47" t="s">
        <v>2427</v>
      </c>
      <c r="F846" t="s">
        <v>3080</v>
      </c>
      <c r="G846" s="47" t="s">
        <v>2431</v>
      </c>
      <c r="H846" s="44">
        <v>991</v>
      </c>
      <c r="I846" s="348" t="s">
        <v>45</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7"/>
        <v>Percentage Improvement in Eqpt Efficiency Standards above BAU</v>
      </c>
      <c r="D847" s="6" t="s">
        <v>3116</v>
      </c>
      <c r="E847" s="47" t="s">
        <v>2428</v>
      </c>
      <c r="F847" t="s">
        <v>3080</v>
      </c>
      <c r="G847" s="47" t="s">
        <v>2432</v>
      </c>
      <c r="H847" s="44">
        <v>992</v>
      </c>
      <c r="I847" s="348" t="s">
        <v>44</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7"/>
        <v>Percentage Improvement in Eqpt Efficiency Standards above BAU</v>
      </c>
      <c r="D848" s="6" t="s">
        <v>3116</v>
      </c>
      <c r="E848" s="47" t="s">
        <v>2429</v>
      </c>
      <c r="F848" t="s">
        <v>3080</v>
      </c>
      <c r="G848" s="47" t="s">
        <v>2435</v>
      </c>
      <c r="H848" s="44">
        <v>993</v>
      </c>
      <c r="I848" s="348" t="s">
        <v>45</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7"/>
        <v>Percentage Improvement in Eqpt Efficiency Standards above BAU</v>
      </c>
      <c r="D849" s="6" t="s">
        <v>3116</v>
      </c>
      <c r="E849" s="47" t="s">
        <v>2738</v>
      </c>
      <c r="F849" t="s">
        <v>3080</v>
      </c>
      <c r="G849" s="47" t="s">
        <v>2741</v>
      </c>
      <c r="H849" s="44">
        <v>994</v>
      </c>
      <c r="I849" s="348" t="s">
        <v>45</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7"/>
        <v>Percentage Improvement in Eqpt Efficiency Standards above BAU</v>
      </c>
      <c r="D850" s="6" t="s">
        <v>3116</v>
      </c>
      <c r="E850" s="47" t="s">
        <v>2739</v>
      </c>
      <c r="F850" t="s">
        <v>3080</v>
      </c>
      <c r="G850" s="47" t="s">
        <v>2743</v>
      </c>
      <c r="H850" s="44">
        <v>995</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7"/>
        <v>Percentage Improvement in Eqpt Efficiency Standards above BAU</v>
      </c>
      <c r="D851" s="6" t="s">
        <v>3116</v>
      </c>
      <c r="E851" s="47" t="s">
        <v>2740</v>
      </c>
      <c r="F851" t="s">
        <v>3080</v>
      </c>
      <c r="G851" s="47" t="s">
        <v>2744</v>
      </c>
      <c r="H851" s="44">
        <v>996</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7"/>
        <v>Percentage Improvement in Eqpt Efficiency Standards above BAU</v>
      </c>
      <c r="D852" s="6" t="s">
        <v>3116</v>
      </c>
      <c r="E852" s="47" t="s">
        <v>2737</v>
      </c>
      <c r="F852" t="s">
        <v>3080</v>
      </c>
      <c r="G852" s="47" t="s">
        <v>2742</v>
      </c>
      <c r="H852" s="44">
        <v>997</v>
      </c>
      <c r="I852" s="348" t="s">
        <v>45</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7"/>
        <v>Percentage Improvement in Eqpt Efficiency Standards above BAU</v>
      </c>
      <c r="D853" s="6" t="s">
        <v>3117</v>
      </c>
      <c r="E853" s="47" t="s">
        <v>2424</v>
      </c>
      <c r="F853" t="s">
        <v>3081</v>
      </c>
      <c r="G853" s="47" t="s">
        <v>2430</v>
      </c>
      <c r="H853" s="44">
        <v>998</v>
      </c>
      <c r="I853" s="348" t="s">
        <v>44</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7"/>
        <v>Percentage Improvement in Eqpt Efficiency Standards above BAU</v>
      </c>
      <c r="D854" s="6" t="s">
        <v>3117</v>
      </c>
      <c r="E854" s="47" t="s">
        <v>2425</v>
      </c>
      <c r="F854" t="s">
        <v>3081</v>
      </c>
      <c r="G854" s="47" t="s">
        <v>2433</v>
      </c>
      <c r="H854" s="44">
        <v>999</v>
      </c>
      <c r="I854" s="348" t="s">
        <v>44</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7"/>
        <v>Percentage Improvement in Eqpt Efficiency Standards above BAU</v>
      </c>
      <c r="D855" s="6" t="s">
        <v>3117</v>
      </c>
      <c r="E855" s="47" t="s">
        <v>2426</v>
      </c>
      <c r="F855" t="s">
        <v>3081</v>
      </c>
      <c r="G855" s="47" t="s">
        <v>2434</v>
      </c>
      <c r="H855" s="44">
        <v>1000</v>
      </c>
      <c r="I855" s="348" t="s">
        <v>44</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7"/>
        <v>Percentage Improvement in Eqpt Efficiency Standards above BAU</v>
      </c>
      <c r="D856" s="6" t="s">
        <v>3117</v>
      </c>
      <c r="E856" s="47" t="s">
        <v>2427</v>
      </c>
      <c r="F856" t="s">
        <v>3081</v>
      </c>
      <c r="G856" s="47" t="s">
        <v>2431</v>
      </c>
      <c r="H856" s="44">
        <v>1001</v>
      </c>
      <c r="I856" s="348" t="s">
        <v>45</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7"/>
        <v>Percentage Improvement in Eqpt Efficiency Standards above BAU</v>
      </c>
      <c r="D857" s="6" t="s">
        <v>3117</v>
      </c>
      <c r="E857" s="47" t="s">
        <v>2428</v>
      </c>
      <c r="F857" t="s">
        <v>3081</v>
      </c>
      <c r="G857" s="47" t="s">
        <v>2432</v>
      </c>
      <c r="H857" s="44">
        <v>1002</v>
      </c>
      <c r="I857" s="348" t="s">
        <v>44</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7"/>
        <v>Percentage Improvement in Eqpt Efficiency Standards above BAU</v>
      </c>
      <c r="D858" s="6" t="s">
        <v>3117</v>
      </c>
      <c r="E858" s="47" t="s">
        <v>2429</v>
      </c>
      <c r="F858" t="s">
        <v>3081</v>
      </c>
      <c r="G858" s="47" t="s">
        <v>2435</v>
      </c>
      <c r="H858" s="44">
        <v>1003</v>
      </c>
      <c r="I858" s="348" t="s">
        <v>45</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7"/>
        <v>Percentage Improvement in Eqpt Efficiency Standards above BAU</v>
      </c>
      <c r="D859" s="6" t="s">
        <v>3117</v>
      </c>
      <c r="E859" s="47" t="s">
        <v>2738</v>
      </c>
      <c r="F859" t="s">
        <v>3081</v>
      </c>
      <c r="G859" s="47" t="s">
        <v>2741</v>
      </c>
      <c r="H859" s="44">
        <v>1004</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7"/>
        <v>Percentage Improvement in Eqpt Efficiency Standards above BAU</v>
      </c>
      <c r="D860" s="6" t="s">
        <v>3117</v>
      </c>
      <c r="E860" s="47" t="s">
        <v>2739</v>
      </c>
      <c r="F860" t="s">
        <v>3081</v>
      </c>
      <c r="G860" s="47" t="s">
        <v>2743</v>
      </c>
      <c r="H860" s="44">
        <v>1005</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7"/>
        <v>Percentage Improvement in Eqpt Efficiency Standards above BAU</v>
      </c>
      <c r="D861" s="6" t="s">
        <v>3117</v>
      </c>
      <c r="E861" s="47" t="s">
        <v>2740</v>
      </c>
      <c r="F861" t="s">
        <v>3081</v>
      </c>
      <c r="G861" s="47" t="s">
        <v>2744</v>
      </c>
      <c r="H861" s="44">
        <v>1006</v>
      </c>
      <c r="I861" s="348" t="s">
        <v>44</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7"/>
        <v>Percentage Improvement in Eqpt Efficiency Standards above BAU</v>
      </c>
      <c r="D862" s="6" t="s">
        <v>3117</v>
      </c>
      <c r="E862" s="47" t="s">
        <v>2737</v>
      </c>
      <c r="F862" t="s">
        <v>3081</v>
      </c>
      <c r="G862" s="47" t="s">
        <v>2742</v>
      </c>
      <c r="H862" s="44">
        <v>1007</v>
      </c>
      <c r="I862" s="348" t="s">
        <v>45</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7"/>
        <v>Percentage Improvement in Eqpt Efficiency Standards above BAU</v>
      </c>
      <c r="D863" s="6" t="s">
        <v>3118</v>
      </c>
      <c r="E863" s="47" t="s">
        <v>2424</v>
      </c>
      <c r="F863" t="s">
        <v>3082</v>
      </c>
      <c r="G863" s="47" t="s">
        <v>2430</v>
      </c>
      <c r="H863" s="44">
        <v>1008</v>
      </c>
      <c r="I863" s="348" t="s">
        <v>44</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7"/>
        <v>Percentage Improvement in Eqpt Efficiency Standards above BAU</v>
      </c>
      <c r="D864" s="6" t="s">
        <v>3118</v>
      </c>
      <c r="E864" s="47" t="s">
        <v>2425</v>
      </c>
      <c r="F864" t="s">
        <v>3082</v>
      </c>
      <c r="G864" s="47" t="s">
        <v>2433</v>
      </c>
      <c r="H864" s="44">
        <v>1009</v>
      </c>
      <c r="I864" s="348" t="s">
        <v>44</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7"/>
        <v>Percentage Improvement in Eqpt Efficiency Standards above BAU</v>
      </c>
      <c r="D865" s="6" t="s">
        <v>3118</v>
      </c>
      <c r="E865" s="47" t="s">
        <v>2426</v>
      </c>
      <c r="F865" t="s">
        <v>3082</v>
      </c>
      <c r="G865" s="47" t="s">
        <v>2434</v>
      </c>
      <c r="H865" s="44">
        <v>1010</v>
      </c>
      <c r="I865" s="348" t="s">
        <v>44</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7"/>
        <v>Percentage Improvement in Eqpt Efficiency Standards above BAU</v>
      </c>
      <c r="D866" s="6" t="s">
        <v>3118</v>
      </c>
      <c r="E866" s="47" t="s">
        <v>2427</v>
      </c>
      <c r="F866" t="s">
        <v>3082</v>
      </c>
      <c r="G866" s="47" t="s">
        <v>2431</v>
      </c>
      <c r="H866" s="44">
        <v>1011</v>
      </c>
      <c r="I866" s="348" t="s">
        <v>45</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7"/>
        <v>Percentage Improvement in Eqpt Efficiency Standards above BAU</v>
      </c>
      <c r="D867" s="6" t="s">
        <v>3118</v>
      </c>
      <c r="E867" s="47" t="s">
        <v>2428</v>
      </c>
      <c r="F867" t="s">
        <v>3082</v>
      </c>
      <c r="G867" s="47" t="s">
        <v>2432</v>
      </c>
      <c r="H867" s="44">
        <v>1012</v>
      </c>
      <c r="I867" s="348" t="s">
        <v>44</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7"/>
        <v>Percentage Improvement in Eqpt Efficiency Standards above BAU</v>
      </c>
      <c r="D868" s="6" t="s">
        <v>3118</v>
      </c>
      <c r="E868" s="47" t="s">
        <v>2429</v>
      </c>
      <c r="F868" t="s">
        <v>3082</v>
      </c>
      <c r="G868" s="47" t="s">
        <v>2435</v>
      </c>
      <c r="H868" s="44">
        <v>1013</v>
      </c>
      <c r="I868" s="348" t="s">
        <v>45</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7"/>
        <v>Percentage Improvement in Eqpt Efficiency Standards above BAU</v>
      </c>
      <c r="D869" s="6" t="s">
        <v>3118</v>
      </c>
      <c r="E869" s="47" t="s">
        <v>2738</v>
      </c>
      <c r="F869" t="s">
        <v>3082</v>
      </c>
      <c r="G869" s="47" t="s">
        <v>2741</v>
      </c>
      <c r="H869" s="44">
        <v>1014</v>
      </c>
      <c r="I869" s="348" t="s">
        <v>45</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7"/>
        <v>Percentage Improvement in Eqpt Efficiency Standards above BAU</v>
      </c>
      <c r="D870" s="6" t="s">
        <v>3118</v>
      </c>
      <c r="E870" s="47" t="s">
        <v>2739</v>
      </c>
      <c r="F870" t="s">
        <v>3082</v>
      </c>
      <c r="G870" s="47" t="s">
        <v>2743</v>
      </c>
      <c r="H870" s="44">
        <v>1015</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7"/>
        <v>Percentage Improvement in Eqpt Efficiency Standards above BAU</v>
      </c>
      <c r="D871" s="6" t="s">
        <v>3118</v>
      </c>
      <c r="E871" s="47" t="s">
        <v>2740</v>
      </c>
      <c r="F871" t="s">
        <v>3082</v>
      </c>
      <c r="G871" s="47" t="s">
        <v>2744</v>
      </c>
      <c r="H871" s="44">
        <v>1016</v>
      </c>
      <c r="I871" s="348" t="s">
        <v>44</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7"/>
        <v>Percentage Improvement in Eqpt Efficiency Standards above BAU</v>
      </c>
      <c r="D872" s="6" t="s">
        <v>3118</v>
      </c>
      <c r="E872" s="47" t="s">
        <v>2737</v>
      </c>
      <c r="F872" t="s">
        <v>3082</v>
      </c>
      <c r="G872" s="47" t="s">
        <v>2742</v>
      </c>
      <c r="H872" s="44">
        <v>1017</v>
      </c>
      <c r="I872" s="348" t="s">
        <v>45</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7"/>
        <v>Percentage Improvement in Eqpt Efficiency Standards above BAU</v>
      </c>
      <c r="D873" s="6" t="s">
        <v>3119</v>
      </c>
      <c r="E873" s="47" t="s">
        <v>2424</v>
      </c>
      <c r="F873" t="s">
        <v>3083</v>
      </c>
      <c r="G873" s="47" t="s">
        <v>2430</v>
      </c>
      <c r="H873" s="44">
        <v>1018</v>
      </c>
      <c r="I873" s="348" t="s">
        <v>44</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7"/>
        <v>Percentage Improvement in Eqpt Efficiency Standards above BAU</v>
      </c>
      <c r="D874" s="6" t="s">
        <v>3119</v>
      </c>
      <c r="E874" s="47" t="s">
        <v>2425</v>
      </c>
      <c r="F874" t="s">
        <v>3083</v>
      </c>
      <c r="G874" s="47" t="s">
        <v>2433</v>
      </c>
      <c r="H874" s="44">
        <v>1019</v>
      </c>
      <c r="I874" s="348" t="s">
        <v>44</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7"/>
        <v>Percentage Improvement in Eqpt Efficiency Standards above BAU</v>
      </c>
      <c r="D875" s="6" t="s">
        <v>3119</v>
      </c>
      <c r="E875" s="47" t="s">
        <v>2426</v>
      </c>
      <c r="F875" t="s">
        <v>3083</v>
      </c>
      <c r="G875" s="47" t="s">
        <v>2434</v>
      </c>
      <c r="H875" s="44">
        <v>1020</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7"/>
        <v>Percentage Improvement in Eqpt Efficiency Standards above BAU</v>
      </c>
      <c r="D876" s="6" t="s">
        <v>3119</v>
      </c>
      <c r="E876" s="47" t="s">
        <v>2427</v>
      </c>
      <c r="F876" t="s">
        <v>3083</v>
      </c>
      <c r="G876" s="47" t="s">
        <v>2431</v>
      </c>
      <c r="H876" s="44">
        <v>1021</v>
      </c>
      <c r="I876" s="348" t="s">
        <v>45</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si="37"/>
        <v>Percentage Improvement in Eqpt Efficiency Standards above BAU</v>
      </c>
      <c r="D877" s="6" t="s">
        <v>3119</v>
      </c>
      <c r="E877" s="47" t="s">
        <v>2428</v>
      </c>
      <c r="F877" t="s">
        <v>3083</v>
      </c>
      <c r="G877" s="47" t="s">
        <v>2432</v>
      </c>
      <c r="H877" s="44">
        <v>1022</v>
      </c>
      <c r="I877" s="348" t="s">
        <v>44</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ref="C878:C941" si="38">C$813</f>
        <v>Percentage Improvement in Eqpt Efficiency Standards above BAU</v>
      </c>
      <c r="D878" s="6" t="s">
        <v>3119</v>
      </c>
      <c r="E878" s="47" t="s">
        <v>2429</v>
      </c>
      <c r="F878" t="s">
        <v>3083</v>
      </c>
      <c r="G878" s="47" t="s">
        <v>2435</v>
      </c>
      <c r="H878" s="44">
        <v>1023</v>
      </c>
      <c r="I878" s="348" t="s">
        <v>45</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38"/>
        <v>Percentage Improvement in Eqpt Efficiency Standards above BAU</v>
      </c>
      <c r="D879" s="6" t="s">
        <v>3119</v>
      </c>
      <c r="E879" s="47" t="s">
        <v>2738</v>
      </c>
      <c r="F879" t="s">
        <v>3083</v>
      </c>
      <c r="G879" s="47" t="s">
        <v>2741</v>
      </c>
      <c r="H879" s="44">
        <v>1024</v>
      </c>
      <c r="I879" s="348" t="s">
        <v>45</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38"/>
        <v>Percentage Improvement in Eqpt Efficiency Standards above BAU</v>
      </c>
      <c r="D880" s="6" t="s">
        <v>3119</v>
      </c>
      <c r="E880" s="47" t="s">
        <v>2739</v>
      </c>
      <c r="F880" t="s">
        <v>3083</v>
      </c>
      <c r="G880" s="47" t="s">
        <v>2743</v>
      </c>
      <c r="H880" s="44">
        <v>1025</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38"/>
        <v>Percentage Improvement in Eqpt Efficiency Standards above BAU</v>
      </c>
      <c r="D881" s="6" t="s">
        <v>3119</v>
      </c>
      <c r="E881" s="47" t="s">
        <v>2740</v>
      </c>
      <c r="F881" t="s">
        <v>3083</v>
      </c>
      <c r="G881" s="47" t="s">
        <v>2744</v>
      </c>
      <c r="H881" s="44">
        <v>1026</v>
      </c>
      <c r="I881" s="348" t="s">
        <v>44</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38"/>
        <v>Percentage Improvement in Eqpt Efficiency Standards above BAU</v>
      </c>
      <c r="D882" s="6" t="s">
        <v>3119</v>
      </c>
      <c r="E882" s="47" t="s">
        <v>2737</v>
      </c>
      <c r="F882" t="s">
        <v>3083</v>
      </c>
      <c r="G882" s="47" t="s">
        <v>2742</v>
      </c>
      <c r="H882" s="44">
        <v>1027</v>
      </c>
      <c r="I882" s="348" t="s">
        <v>45</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38"/>
        <v>Percentage Improvement in Eqpt Efficiency Standards above BAU</v>
      </c>
      <c r="D883" s="6" t="s">
        <v>3120</v>
      </c>
      <c r="E883" s="47" t="s">
        <v>2424</v>
      </c>
      <c r="F883" t="s">
        <v>3084</v>
      </c>
      <c r="G883" s="47" t="s">
        <v>2430</v>
      </c>
      <c r="H883" s="44">
        <v>1028</v>
      </c>
      <c r="I883" s="348" t="s">
        <v>44</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38"/>
        <v>Percentage Improvement in Eqpt Efficiency Standards above BAU</v>
      </c>
      <c r="D884" s="6" t="s">
        <v>3120</v>
      </c>
      <c r="E884" s="47" t="s">
        <v>2425</v>
      </c>
      <c r="F884" t="s">
        <v>3084</v>
      </c>
      <c r="G884" s="47" t="s">
        <v>2433</v>
      </c>
      <c r="H884" s="44">
        <v>1029</v>
      </c>
      <c r="I884" s="348" t="s">
        <v>44</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38"/>
        <v>Percentage Improvement in Eqpt Efficiency Standards above BAU</v>
      </c>
      <c r="D885" s="6" t="s">
        <v>3120</v>
      </c>
      <c r="E885" s="47" t="s">
        <v>2426</v>
      </c>
      <c r="F885" t="s">
        <v>3084</v>
      </c>
      <c r="G885" s="47" t="s">
        <v>2434</v>
      </c>
      <c r="H885" s="44">
        <v>1030</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38"/>
        <v>Percentage Improvement in Eqpt Efficiency Standards above BAU</v>
      </c>
      <c r="D886" s="6" t="s">
        <v>3120</v>
      </c>
      <c r="E886" s="47" t="s">
        <v>2427</v>
      </c>
      <c r="F886" t="s">
        <v>3084</v>
      </c>
      <c r="G886" s="47" t="s">
        <v>2431</v>
      </c>
      <c r="H886" s="44">
        <v>1031</v>
      </c>
      <c r="I886" s="348" t="s">
        <v>45</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38"/>
        <v>Percentage Improvement in Eqpt Efficiency Standards above BAU</v>
      </c>
      <c r="D887" s="6" t="s">
        <v>3120</v>
      </c>
      <c r="E887" s="47" t="s">
        <v>2428</v>
      </c>
      <c r="F887" t="s">
        <v>3084</v>
      </c>
      <c r="G887" s="47" t="s">
        <v>2432</v>
      </c>
      <c r="H887" s="44">
        <v>1032</v>
      </c>
      <c r="I887" s="348" t="s">
        <v>44</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38"/>
        <v>Percentage Improvement in Eqpt Efficiency Standards above BAU</v>
      </c>
      <c r="D888" s="6" t="s">
        <v>3120</v>
      </c>
      <c r="E888" s="47" t="s">
        <v>2429</v>
      </c>
      <c r="F888" t="s">
        <v>3084</v>
      </c>
      <c r="G888" s="47" t="s">
        <v>2435</v>
      </c>
      <c r="H888" s="44">
        <v>1033</v>
      </c>
      <c r="I888" s="348" t="s">
        <v>45</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38"/>
        <v>Percentage Improvement in Eqpt Efficiency Standards above BAU</v>
      </c>
      <c r="D889" s="6" t="s">
        <v>3120</v>
      </c>
      <c r="E889" s="47" t="s">
        <v>2738</v>
      </c>
      <c r="F889" t="s">
        <v>3084</v>
      </c>
      <c r="G889" s="47" t="s">
        <v>2741</v>
      </c>
      <c r="H889" s="44">
        <v>1034</v>
      </c>
      <c r="I889" s="348" t="s">
        <v>45</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38"/>
        <v>Percentage Improvement in Eqpt Efficiency Standards above BAU</v>
      </c>
      <c r="D890" s="6" t="s">
        <v>3120</v>
      </c>
      <c r="E890" s="47" t="s">
        <v>2739</v>
      </c>
      <c r="F890" t="s">
        <v>3084</v>
      </c>
      <c r="G890" s="47" t="s">
        <v>2743</v>
      </c>
      <c r="H890" s="44">
        <v>1035</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38"/>
        <v>Percentage Improvement in Eqpt Efficiency Standards above BAU</v>
      </c>
      <c r="D891" s="6" t="s">
        <v>3120</v>
      </c>
      <c r="E891" s="47" t="s">
        <v>2740</v>
      </c>
      <c r="F891" t="s">
        <v>3084</v>
      </c>
      <c r="G891" s="47" t="s">
        <v>2744</v>
      </c>
      <c r="H891" s="44">
        <v>1036</v>
      </c>
      <c r="I891" s="348" t="s">
        <v>44</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38"/>
        <v>Percentage Improvement in Eqpt Efficiency Standards above BAU</v>
      </c>
      <c r="D892" s="6" t="s">
        <v>3120</v>
      </c>
      <c r="E892" s="47" t="s">
        <v>2737</v>
      </c>
      <c r="F892" t="s">
        <v>3084</v>
      </c>
      <c r="G892" s="47" t="s">
        <v>2742</v>
      </c>
      <c r="H892" s="44">
        <v>1037</v>
      </c>
      <c r="I892" s="348" t="s">
        <v>45</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38"/>
        <v>Percentage Improvement in Eqpt Efficiency Standards above BAU</v>
      </c>
      <c r="D893" s="6" t="s">
        <v>3121</v>
      </c>
      <c r="E893" s="47" t="s">
        <v>2424</v>
      </c>
      <c r="F893" t="s">
        <v>3085</v>
      </c>
      <c r="G893" s="47" t="s">
        <v>2430</v>
      </c>
      <c r="H893" s="44">
        <v>1038</v>
      </c>
      <c r="I893" s="348" t="s">
        <v>44</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38"/>
        <v>Percentage Improvement in Eqpt Efficiency Standards above BAU</v>
      </c>
      <c r="D894" s="6" t="s">
        <v>3121</v>
      </c>
      <c r="E894" s="47" t="s">
        <v>2425</v>
      </c>
      <c r="F894" t="s">
        <v>3085</v>
      </c>
      <c r="G894" s="47" t="s">
        <v>2433</v>
      </c>
      <c r="H894" s="44">
        <v>1039</v>
      </c>
      <c r="I894" s="348" t="s">
        <v>44</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38"/>
        <v>Percentage Improvement in Eqpt Efficiency Standards above BAU</v>
      </c>
      <c r="D895" s="6" t="s">
        <v>3121</v>
      </c>
      <c r="E895" s="47" t="s">
        <v>2426</v>
      </c>
      <c r="F895" t="s">
        <v>3085</v>
      </c>
      <c r="G895" s="47" t="s">
        <v>2434</v>
      </c>
      <c r="H895" s="44">
        <v>1040</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38"/>
        <v>Percentage Improvement in Eqpt Efficiency Standards above BAU</v>
      </c>
      <c r="D896" s="6" t="s">
        <v>3121</v>
      </c>
      <c r="E896" s="47" t="s">
        <v>2427</v>
      </c>
      <c r="F896" t="s">
        <v>3085</v>
      </c>
      <c r="G896" s="47" t="s">
        <v>2431</v>
      </c>
      <c r="H896" s="44">
        <v>1041</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38"/>
        <v>Percentage Improvement in Eqpt Efficiency Standards above BAU</v>
      </c>
      <c r="D897" s="6" t="s">
        <v>3121</v>
      </c>
      <c r="E897" s="47" t="s">
        <v>2428</v>
      </c>
      <c r="F897" t="s">
        <v>3085</v>
      </c>
      <c r="G897" s="47" t="s">
        <v>2432</v>
      </c>
      <c r="H897" s="44">
        <v>1042</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38"/>
        <v>Percentage Improvement in Eqpt Efficiency Standards above BAU</v>
      </c>
      <c r="D898" s="6" t="s">
        <v>3121</v>
      </c>
      <c r="E898" s="47" t="s">
        <v>2429</v>
      </c>
      <c r="F898" t="s">
        <v>3085</v>
      </c>
      <c r="G898" s="47" t="s">
        <v>2435</v>
      </c>
      <c r="H898" s="44">
        <v>1043</v>
      </c>
      <c r="I898" s="348" t="s">
        <v>45</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38"/>
        <v>Percentage Improvement in Eqpt Efficiency Standards above BAU</v>
      </c>
      <c r="D899" s="6" t="s">
        <v>3121</v>
      </c>
      <c r="E899" s="47" t="s">
        <v>2738</v>
      </c>
      <c r="F899" t="s">
        <v>3085</v>
      </c>
      <c r="G899" s="47" t="s">
        <v>2741</v>
      </c>
      <c r="H899" s="44">
        <v>1044</v>
      </c>
      <c r="I899" s="348" t="s">
        <v>44</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38"/>
        <v>Percentage Improvement in Eqpt Efficiency Standards above BAU</v>
      </c>
      <c r="D900" s="6" t="s">
        <v>3121</v>
      </c>
      <c r="E900" s="47" t="s">
        <v>2739</v>
      </c>
      <c r="F900" t="s">
        <v>3085</v>
      </c>
      <c r="G900" s="47" t="s">
        <v>2743</v>
      </c>
      <c r="H900" s="44">
        <v>1045</v>
      </c>
      <c r="I900" s="348" t="s">
        <v>45</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38"/>
        <v>Percentage Improvement in Eqpt Efficiency Standards above BAU</v>
      </c>
      <c r="D901" s="6" t="s">
        <v>3121</v>
      </c>
      <c r="E901" s="47" t="s">
        <v>2740</v>
      </c>
      <c r="F901" t="s">
        <v>3085</v>
      </c>
      <c r="G901" s="47" t="s">
        <v>2744</v>
      </c>
      <c r="H901" s="44">
        <v>1046</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38"/>
        <v>Percentage Improvement in Eqpt Efficiency Standards above BAU</v>
      </c>
      <c r="D902" s="6" t="s">
        <v>3121</v>
      </c>
      <c r="E902" s="47" t="s">
        <v>2737</v>
      </c>
      <c r="F902" t="s">
        <v>3085</v>
      </c>
      <c r="G902" s="47" t="s">
        <v>2742</v>
      </c>
      <c r="H902" s="44">
        <v>1047</v>
      </c>
      <c r="I902" s="348" t="s">
        <v>45</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38"/>
        <v>Percentage Improvement in Eqpt Efficiency Standards above BAU</v>
      </c>
      <c r="D903" s="6" t="s">
        <v>3122</v>
      </c>
      <c r="E903" s="47" t="s">
        <v>2424</v>
      </c>
      <c r="F903" t="s">
        <v>2606</v>
      </c>
      <c r="G903" s="47" t="s">
        <v>2430</v>
      </c>
      <c r="H903" s="44">
        <v>1048</v>
      </c>
      <c r="I903" s="348" t="s">
        <v>44</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38"/>
        <v>Percentage Improvement in Eqpt Efficiency Standards above BAU</v>
      </c>
      <c r="D904" s="6" t="s">
        <v>3122</v>
      </c>
      <c r="E904" s="47" t="s">
        <v>2425</v>
      </c>
      <c r="F904" t="s">
        <v>2606</v>
      </c>
      <c r="G904" s="47" t="s">
        <v>2433</v>
      </c>
      <c r="H904" s="44">
        <v>1049</v>
      </c>
      <c r="I904" s="348" t="s">
        <v>44</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38"/>
        <v>Percentage Improvement in Eqpt Efficiency Standards above BAU</v>
      </c>
      <c r="D905" s="6" t="s">
        <v>3122</v>
      </c>
      <c r="E905" s="47" t="s">
        <v>2426</v>
      </c>
      <c r="F905" t="s">
        <v>2606</v>
      </c>
      <c r="G905" s="47" t="s">
        <v>2434</v>
      </c>
      <c r="H905" s="44">
        <v>1050</v>
      </c>
      <c r="I905" s="348" t="s">
        <v>44</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38"/>
        <v>Percentage Improvement in Eqpt Efficiency Standards above BAU</v>
      </c>
      <c r="D906" s="6" t="s">
        <v>3122</v>
      </c>
      <c r="E906" s="47" t="s">
        <v>2427</v>
      </c>
      <c r="F906" t="s">
        <v>2606</v>
      </c>
      <c r="G906" s="47" t="s">
        <v>2431</v>
      </c>
      <c r="H906" s="44">
        <v>1051</v>
      </c>
      <c r="I906" s="348" t="s">
        <v>45</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38"/>
        <v>Percentage Improvement in Eqpt Efficiency Standards above BAU</v>
      </c>
      <c r="D907" s="6" t="s">
        <v>3122</v>
      </c>
      <c r="E907" s="47" t="s">
        <v>2428</v>
      </c>
      <c r="F907" t="s">
        <v>2606</v>
      </c>
      <c r="G907" s="47" t="s">
        <v>2432</v>
      </c>
      <c r="H907" s="44">
        <v>1052</v>
      </c>
      <c r="I907" s="348" t="s">
        <v>44</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38"/>
        <v>Percentage Improvement in Eqpt Efficiency Standards above BAU</v>
      </c>
      <c r="D908" s="6" t="s">
        <v>3122</v>
      </c>
      <c r="E908" s="47" t="s">
        <v>2429</v>
      </c>
      <c r="F908" t="s">
        <v>2606</v>
      </c>
      <c r="G908" s="47" t="s">
        <v>2435</v>
      </c>
      <c r="H908" s="44">
        <v>1053</v>
      </c>
      <c r="I908" s="348" t="s">
        <v>45</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38"/>
        <v>Percentage Improvement in Eqpt Efficiency Standards above BAU</v>
      </c>
      <c r="D909" s="6" t="s">
        <v>3122</v>
      </c>
      <c r="E909" s="47" t="s">
        <v>2738</v>
      </c>
      <c r="F909" t="s">
        <v>2606</v>
      </c>
      <c r="G909" s="47" t="s">
        <v>2741</v>
      </c>
      <c r="H909" s="44">
        <v>1054</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38"/>
        <v>Percentage Improvement in Eqpt Efficiency Standards above BAU</v>
      </c>
      <c r="D910" s="6" t="s">
        <v>3122</v>
      </c>
      <c r="E910" s="47" t="s">
        <v>2739</v>
      </c>
      <c r="F910" t="s">
        <v>2606</v>
      </c>
      <c r="G910" s="47" t="s">
        <v>2743</v>
      </c>
      <c r="H910" s="44">
        <v>1055</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38"/>
        <v>Percentage Improvement in Eqpt Efficiency Standards above BAU</v>
      </c>
      <c r="D911" s="6" t="s">
        <v>3122</v>
      </c>
      <c r="E911" s="47" t="s">
        <v>2740</v>
      </c>
      <c r="F911" t="s">
        <v>2606</v>
      </c>
      <c r="G911" s="47" t="s">
        <v>2744</v>
      </c>
      <c r="H911" s="44">
        <v>1056</v>
      </c>
      <c r="I911" s="348" t="s">
        <v>44</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38"/>
        <v>Percentage Improvement in Eqpt Efficiency Standards above BAU</v>
      </c>
      <c r="D912" s="6" t="s">
        <v>3122</v>
      </c>
      <c r="E912" s="47" t="s">
        <v>2737</v>
      </c>
      <c r="F912" t="s">
        <v>2606</v>
      </c>
      <c r="G912" s="47" t="s">
        <v>2742</v>
      </c>
      <c r="H912" s="44">
        <v>1057</v>
      </c>
      <c r="I912" s="348" t="s">
        <v>45</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38"/>
        <v>Percentage Improvement in Eqpt Efficiency Standards above BAU</v>
      </c>
      <c r="D913" s="6" t="s">
        <v>3123</v>
      </c>
      <c r="E913" s="47" t="s">
        <v>2424</v>
      </c>
      <c r="F913" t="s">
        <v>3086</v>
      </c>
      <c r="G913" s="47" t="s">
        <v>2430</v>
      </c>
      <c r="H913" s="44">
        <v>1058</v>
      </c>
      <c r="I913" s="348" t="s">
        <v>44</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38"/>
        <v>Percentage Improvement in Eqpt Efficiency Standards above BAU</v>
      </c>
      <c r="D914" s="6" t="s">
        <v>3123</v>
      </c>
      <c r="E914" s="47" t="s">
        <v>2425</v>
      </c>
      <c r="F914" t="s">
        <v>3086</v>
      </c>
      <c r="G914" s="47" t="s">
        <v>2433</v>
      </c>
      <c r="H914" s="44">
        <v>1059</v>
      </c>
      <c r="I914" s="348" t="s">
        <v>44</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38"/>
        <v>Percentage Improvement in Eqpt Efficiency Standards above BAU</v>
      </c>
      <c r="D915" s="6" t="s">
        <v>3123</v>
      </c>
      <c r="E915" s="47" t="s">
        <v>2426</v>
      </c>
      <c r="F915" t="s">
        <v>3086</v>
      </c>
      <c r="G915" s="47" t="s">
        <v>2434</v>
      </c>
      <c r="H915" s="44">
        <v>1060</v>
      </c>
      <c r="I915" s="348" t="s">
        <v>44</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38"/>
        <v>Percentage Improvement in Eqpt Efficiency Standards above BAU</v>
      </c>
      <c r="D916" s="6" t="s">
        <v>3123</v>
      </c>
      <c r="E916" s="47" t="s">
        <v>2427</v>
      </c>
      <c r="F916" t="s">
        <v>3086</v>
      </c>
      <c r="G916" s="47" t="s">
        <v>2431</v>
      </c>
      <c r="H916" s="44">
        <v>1061</v>
      </c>
      <c r="I916" s="348" t="s">
        <v>45</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38"/>
        <v>Percentage Improvement in Eqpt Efficiency Standards above BAU</v>
      </c>
      <c r="D917" s="6" t="s">
        <v>3123</v>
      </c>
      <c r="E917" s="47" t="s">
        <v>2428</v>
      </c>
      <c r="F917" t="s">
        <v>3086</v>
      </c>
      <c r="G917" s="47" t="s">
        <v>2432</v>
      </c>
      <c r="H917" s="44">
        <v>1062</v>
      </c>
      <c r="I917" s="348" t="s">
        <v>44</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38"/>
        <v>Percentage Improvement in Eqpt Efficiency Standards above BAU</v>
      </c>
      <c r="D918" s="6" t="s">
        <v>3123</v>
      </c>
      <c r="E918" s="47" t="s">
        <v>2429</v>
      </c>
      <c r="F918" t="s">
        <v>3086</v>
      </c>
      <c r="G918" s="47" t="s">
        <v>2435</v>
      </c>
      <c r="H918" s="44">
        <v>1063</v>
      </c>
      <c r="I918" s="348" t="s">
        <v>45</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38"/>
        <v>Percentage Improvement in Eqpt Efficiency Standards above BAU</v>
      </c>
      <c r="D919" s="6" t="s">
        <v>3123</v>
      </c>
      <c r="E919" s="47" t="s">
        <v>2738</v>
      </c>
      <c r="F919" t="s">
        <v>3086</v>
      </c>
      <c r="G919" s="47" t="s">
        <v>2741</v>
      </c>
      <c r="H919" s="44">
        <v>1064</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38"/>
        <v>Percentage Improvement in Eqpt Efficiency Standards above BAU</v>
      </c>
      <c r="D920" s="6" t="s">
        <v>3123</v>
      </c>
      <c r="E920" s="47" t="s">
        <v>2739</v>
      </c>
      <c r="F920" t="s">
        <v>3086</v>
      </c>
      <c r="G920" s="47" t="s">
        <v>2743</v>
      </c>
      <c r="H920" s="44">
        <v>1065</v>
      </c>
      <c r="I920" s="348" t="s">
        <v>45</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38"/>
        <v>Percentage Improvement in Eqpt Efficiency Standards above BAU</v>
      </c>
      <c r="D921" s="6" t="s">
        <v>3123</v>
      </c>
      <c r="E921" s="47" t="s">
        <v>2740</v>
      </c>
      <c r="F921" t="s">
        <v>3086</v>
      </c>
      <c r="G921" s="47" t="s">
        <v>2744</v>
      </c>
      <c r="H921" s="44">
        <v>1066</v>
      </c>
      <c r="I921" s="348" t="s">
        <v>44</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38"/>
        <v>Percentage Improvement in Eqpt Efficiency Standards above BAU</v>
      </c>
      <c r="D922" s="6" t="s">
        <v>3123</v>
      </c>
      <c r="E922" s="47" t="s">
        <v>2737</v>
      </c>
      <c r="F922" t="s">
        <v>3086</v>
      </c>
      <c r="G922" s="47" t="s">
        <v>2742</v>
      </c>
      <c r="H922" s="44">
        <v>1067</v>
      </c>
      <c r="I922" s="348" t="s">
        <v>45</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38"/>
        <v>Percentage Improvement in Eqpt Efficiency Standards above BAU</v>
      </c>
      <c r="D923" s="6" t="s">
        <v>3124</v>
      </c>
      <c r="E923" s="47" t="s">
        <v>2424</v>
      </c>
      <c r="F923" t="s">
        <v>3087</v>
      </c>
      <c r="G923" s="47" t="s">
        <v>2430</v>
      </c>
      <c r="H923" s="44">
        <v>1068</v>
      </c>
      <c r="I923" s="348" t="s">
        <v>44</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38"/>
        <v>Percentage Improvement in Eqpt Efficiency Standards above BAU</v>
      </c>
      <c r="D924" s="6" t="s">
        <v>3124</v>
      </c>
      <c r="E924" s="47" t="s">
        <v>2425</v>
      </c>
      <c r="F924" t="s">
        <v>3087</v>
      </c>
      <c r="G924" s="47" t="s">
        <v>2433</v>
      </c>
      <c r="H924" s="44">
        <v>1069</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38"/>
        <v>Percentage Improvement in Eqpt Efficiency Standards above BAU</v>
      </c>
      <c r="D925" s="6" t="s">
        <v>3124</v>
      </c>
      <c r="E925" s="47" t="s">
        <v>2426</v>
      </c>
      <c r="F925" t="s">
        <v>3087</v>
      </c>
      <c r="G925" s="47" t="s">
        <v>2434</v>
      </c>
      <c r="H925" s="44">
        <v>1070</v>
      </c>
      <c r="I925" s="348" t="s">
        <v>44</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38"/>
        <v>Percentage Improvement in Eqpt Efficiency Standards above BAU</v>
      </c>
      <c r="D926" s="6" t="s">
        <v>3124</v>
      </c>
      <c r="E926" s="47" t="s">
        <v>2427</v>
      </c>
      <c r="F926" t="s">
        <v>3087</v>
      </c>
      <c r="G926" s="47" t="s">
        <v>2431</v>
      </c>
      <c r="H926" s="44">
        <v>1071</v>
      </c>
      <c r="I926" s="348" t="s">
        <v>45</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38"/>
        <v>Percentage Improvement in Eqpt Efficiency Standards above BAU</v>
      </c>
      <c r="D927" s="6" t="s">
        <v>3124</v>
      </c>
      <c r="E927" s="47" t="s">
        <v>2428</v>
      </c>
      <c r="F927" t="s">
        <v>3087</v>
      </c>
      <c r="G927" s="47" t="s">
        <v>2432</v>
      </c>
      <c r="H927" s="44">
        <v>1072</v>
      </c>
      <c r="I927" s="348" t="s">
        <v>44</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38"/>
        <v>Percentage Improvement in Eqpt Efficiency Standards above BAU</v>
      </c>
      <c r="D928" s="6" t="s">
        <v>3124</v>
      </c>
      <c r="E928" s="47" t="s">
        <v>2429</v>
      </c>
      <c r="F928" t="s">
        <v>3087</v>
      </c>
      <c r="G928" s="47" t="s">
        <v>2435</v>
      </c>
      <c r="H928" s="44">
        <v>1073</v>
      </c>
      <c r="I928" s="348" t="s">
        <v>45</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38"/>
        <v>Percentage Improvement in Eqpt Efficiency Standards above BAU</v>
      </c>
      <c r="D929" s="6" t="s">
        <v>3124</v>
      </c>
      <c r="E929" s="47" t="s">
        <v>2738</v>
      </c>
      <c r="F929" t="s">
        <v>3087</v>
      </c>
      <c r="G929" s="47" t="s">
        <v>2741</v>
      </c>
      <c r="H929" s="44">
        <v>1074</v>
      </c>
      <c r="I929" s="348" t="s">
        <v>45</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38"/>
        <v>Percentage Improvement in Eqpt Efficiency Standards above BAU</v>
      </c>
      <c r="D930" s="6" t="s">
        <v>3124</v>
      </c>
      <c r="E930" s="47" t="s">
        <v>2739</v>
      </c>
      <c r="F930" t="s">
        <v>3087</v>
      </c>
      <c r="G930" s="47" t="s">
        <v>2743</v>
      </c>
      <c r="H930" s="44">
        <v>1075</v>
      </c>
      <c r="I930" s="348" t="s">
        <v>45</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38"/>
        <v>Percentage Improvement in Eqpt Efficiency Standards above BAU</v>
      </c>
      <c r="D931" s="6" t="s">
        <v>3124</v>
      </c>
      <c r="E931" s="47" t="s">
        <v>2740</v>
      </c>
      <c r="F931" t="s">
        <v>3087</v>
      </c>
      <c r="G931" s="47" t="s">
        <v>2744</v>
      </c>
      <c r="H931" s="44">
        <v>1076</v>
      </c>
      <c r="I931" s="348" t="s">
        <v>44</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38"/>
        <v>Percentage Improvement in Eqpt Efficiency Standards above BAU</v>
      </c>
      <c r="D932" s="6" t="s">
        <v>3124</v>
      </c>
      <c r="E932" s="47" t="s">
        <v>2737</v>
      </c>
      <c r="F932" t="s">
        <v>3087</v>
      </c>
      <c r="G932" s="47" t="s">
        <v>2742</v>
      </c>
      <c r="H932" s="44">
        <v>1077</v>
      </c>
      <c r="I932" s="348" t="s">
        <v>45</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38"/>
        <v>Percentage Improvement in Eqpt Efficiency Standards above BAU</v>
      </c>
      <c r="D933" s="6" t="s">
        <v>3125</v>
      </c>
      <c r="E933" s="47" t="s">
        <v>2424</v>
      </c>
      <c r="F933" t="s">
        <v>3088</v>
      </c>
      <c r="G933" s="47" t="s">
        <v>2430</v>
      </c>
      <c r="H933" s="44">
        <v>1078</v>
      </c>
      <c r="I933" s="348" t="s">
        <v>44</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38"/>
        <v>Percentage Improvement in Eqpt Efficiency Standards above BAU</v>
      </c>
      <c r="D934" s="6" t="s">
        <v>3125</v>
      </c>
      <c r="E934" s="47" t="s">
        <v>2425</v>
      </c>
      <c r="F934" t="s">
        <v>3088</v>
      </c>
      <c r="G934" s="47" t="s">
        <v>2433</v>
      </c>
      <c r="H934" s="44">
        <v>1079</v>
      </c>
      <c r="I934" s="348" t="s">
        <v>44</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38"/>
        <v>Percentage Improvement in Eqpt Efficiency Standards above BAU</v>
      </c>
      <c r="D935" s="6" t="s">
        <v>3125</v>
      </c>
      <c r="E935" s="47" t="s">
        <v>2426</v>
      </c>
      <c r="F935" t="s">
        <v>3088</v>
      </c>
      <c r="G935" s="47" t="s">
        <v>2434</v>
      </c>
      <c r="H935" s="44">
        <v>1080</v>
      </c>
      <c r="I935" s="348" t="s">
        <v>44</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38"/>
        <v>Percentage Improvement in Eqpt Efficiency Standards above BAU</v>
      </c>
      <c r="D936" s="6" t="s">
        <v>3125</v>
      </c>
      <c r="E936" s="47" t="s">
        <v>2427</v>
      </c>
      <c r="F936" t="s">
        <v>3088</v>
      </c>
      <c r="G936" s="47" t="s">
        <v>2431</v>
      </c>
      <c r="H936" s="44">
        <v>1081</v>
      </c>
      <c r="I936" s="348" t="s">
        <v>45</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38"/>
        <v>Percentage Improvement in Eqpt Efficiency Standards above BAU</v>
      </c>
      <c r="D937" s="6" t="s">
        <v>3125</v>
      </c>
      <c r="E937" s="47" t="s">
        <v>2428</v>
      </c>
      <c r="F937" t="s">
        <v>3088</v>
      </c>
      <c r="G937" s="47" t="s">
        <v>2432</v>
      </c>
      <c r="H937" s="44">
        <v>1082</v>
      </c>
      <c r="I937" s="348" t="s">
        <v>44</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38"/>
        <v>Percentage Improvement in Eqpt Efficiency Standards above BAU</v>
      </c>
      <c r="D938" s="6" t="s">
        <v>3125</v>
      </c>
      <c r="E938" s="47" t="s">
        <v>2429</v>
      </c>
      <c r="F938" t="s">
        <v>3088</v>
      </c>
      <c r="G938" s="47" t="s">
        <v>2435</v>
      </c>
      <c r="H938" s="44">
        <v>1083</v>
      </c>
      <c r="I938" s="348" t="s">
        <v>45</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38"/>
        <v>Percentage Improvement in Eqpt Efficiency Standards above BAU</v>
      </c>
      <c r="D939" s="6" t="s">
        <v>3125</v>
      </c>
      <c r="E939" s="47" t="s">
        <v>2738</v>
      </c>
      <c r="F939" t="s">
        <v>3088</v>
      </c>
      <c r="G939" s="47" t="s">
        <v>2741</v>
      </c>
      <c r="H939" s="44">
        <v>1084</v>
      </c>
      <c r="I939" s="348" t="s">
        <v>45</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38"/>
        <v>Percentage Improvement in Eqpt Efficiency Standards above BAU</v>
      </c>
      <c r="D940" s="6" t="s">
        <v>3125</v>
      </c>
      <c r="E940" s="47" t="s">
        <v>2739</v>
      </c>
      <c r="F940" t="s">
        <v>3088</v>
      </c>
      <c r="G940" s="47" t="s">
        <v>2743</v>
      </c>
      <c r="H940" s="44">
        <v>1085</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si="38"/>
        <v>Percentage Improvement in Eqpt Efficiency Standards above BAU</v>
      </c>
      <c r="D941" s="6" t="s">
        <v>3125</v>
      </c>
      <c r="E941" s="47" t="s">
        <v>2740</v>
      </c>
      <c r="F941" t="s">
        <v>3088</v>
      </c>
      <c r="G941" s="47" t="s">
        <v>2744</v>
      </c>
      <c r="H941" s="44">
        <v>1086</v>
      </c>
      <c r="I941" s="348" t="s">
        <v>44</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ref="C942:C1005" si="39">C$813</f>
        <v>Percentage Improvement in Eqpt Efficiency Standards above BAU</v>
      </c>
      <c r="D942" s="6" t="s">
        <v>3125</v>
      </c>
      <c r="E942" s="47" t="s">
        <v>2737</v>
      </c>
      <c r="F942" t="s">
        <v>3088</v>
      </c>
      <c r="G942" s="47" t="s">
        <v>2742</v>
      </c>
      <c r="H942" s="44">
        <v>1087</v>
      </c>
      <c r="I942" s="348" t="s">
        <v>45</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39"/>
        <v>Percentage Improvement in Eqpt Efficiency Standards above BAU</v>
      </c>
      <c r="D943" s="6" t="s">
        <v>3126</v>
      </c>
      <c r="E943" s="47" t="s">
        <v>2424</v>
      </c>
      <c r="F943" t="s">
        <v>2607</v>
      </c>
      <c r="G943" s="47" t="s">
        <v>2430</v>
      </c>
      <c r="H943" s="44">
        <v>1088</v>
      </c>
      <c r="I943" s="348" t="s">
        <v>44</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39"/>
        <v>Percentage Improvement in Eqpt Efficiency Standards above BAU</v>
      </c>
      <c r="D944" s="6" t="s">
        <v>3126</v>
      </c>
      <c r="E944" s="47" t="s">
        <v>2425</v>
      </c>
      <c r="F944" t="s">
        <v>2607</v>
      </c>
      <c r="G944" s="47" t="s">
        <v>2433</v>
      </c>
      <c r="H944" s="44">
        <v>1089</v>
      </c>
      <c r="I944" s="348" t="s">
        <v>44</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39"/>
        <v>Percentage Improvement in Eqpt Efficiency Standards above BAU</v>
      </c>
      <c r="D945" s="6" t="s">
        <v>3126</v>
      </c>
      <c r="E945" s="47" t="s">
        <v>2426</v>
      </c>
      <c r="F945" t="s">
        <v>2607</v>
      </c>
      <c r="G945" s="47" t="s">
        <v>2434</v>
      </c>
      <c r="H945" s="44">
        <v>1090</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39"/>
        <v>Percentage Improvement in Eqpt Efficiency Standards above BAU</v>
      </c>
      <c r="D946" s="6" t="s">
        <v>3126</v>
      </c>
      <c r="E946" s="47" t="s">
        <v>2427</v>
      </c>
      <c r="F946" t="s">
        <v>2607</v>
      </c>
      <c r="G946" s="47" t="s">
        <v>2431</v>
      </c>
      <c r="H946" s="44">
        <v>1091</v>
      </c>
      <c r="I946" s="348" t="s">
        <v>45</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39"/>
        <v>Percentage Improvement in Eqpt Efficiency Standards above BAU</v>
      </c>
      <c r="D947" s="6" t="s">
        <v>3126</v>
      </c>
      <c r="E947" s="47" t="s">
        <v>2428</v>
      </c>
      <c r="F947" t="s">
        <v>2607</v>
      </c>
      <c r="G947" s="47" t="s">
        <v>2432</v>
      </c>
      <c r="H947" s="44">
        <v>1092</v>
      </c>
      <c r="I947" s="348" t="s">
        <v>44</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39"/>
        <v>Percentage Improvement in Eqpt Efficiency Standards above BAU</v>
      </c>
      <c r="D948" s="6" t="s">
        <v>3126</v>
      </c>
      <c r="E948" s="47" t="s">
        <v>2429</v>
      </c>
      <c r="F948" t="s">
        <v>2607</v>
      </c>
      <c r="G948" s="47" t="s">
        <v>2435</v>
      </c>
      <c r="H948" s="44">
        <v>1093</v>
      </c>
      <c r="I948" s="348" t="s">
        <v>45</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39"/>
        <v>Percentage Improvement in Eqpt Efficiency Standards above BAU</v>
      </c>
      <c r="D949" s="6" t="s">
        <v>3126</v>
      </c>
      <c r="E949" s="47" t="s">
        <v>2738</v>
      </c>
      <c r="F949" t="s">
        <v>2607</v>
      </c>
      <c r="G949" s="47" t="s">
        <v>2741</v>
      </c>
      <c r="H949" s="44">
        <v>1094</v>
      </c>
      <c r="I949" s="348" t="s">
        <v>45</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39"/>
        <v>Percentage Improvement in Eqpt Efficiency Standards above BAU</v>
      </c>
      <c r="D950" s="6" t="s">
        <v>3126</v>
      </c>
      <c r="E950" s="47" t="s">
        <v>2739</v>
      </c>
      <c r="F950" t="s">
        <v>2607</v>
      </c>
      <c r="G950" s="47" t="s">
        <v>2743</v>
      </c>
      <c r="H950" s="44">
        <v>1095</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39"/>
        <v>Percentage Improvement in Eqpt Efficiency Standards above BAU</v>
      </c>
      <c r="D951" s="6" t="s">
        <v>3126</v>
      </c>
      <c r="E951" s="47" t="s">
        <v>2740</v>
      </c>
      <c r="F951" t="s">
        <v>2607</v>
      </c>
      <c r="G951" s="47" t="s">
        <v>2744</v>
      </c>
      <c r="H951" s="44">
        <v>1096</v>
      </c>
      <c r="I951" s="348" t="s">
        <v>44</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39"/>
        <v>Percentage Improvement in Eqpt Efficiency Standards above BAU</v>
      </c>
      <c r="D952" s="6" t="s">
        <v>3126</v>
      </c>
      <c r="E952" s="47" t="s">
        <v>2737</v>
      </c>
      <c r="F952" t="s">
        <v>2607</v>
      </c>
      <c r="G952" s="47" t="s">
        <v>2742</v>
      </c>
      <c r="H952" s="44">
        <v>1097</v>
      </c>
      <c r="I952" s="348" t="s">
        <v>45</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39"/>
        <v>Percentage Improvement in Eqpt Efficiency Standards above BAU</v>
      </c>
      <c r="D953" s="6" t="s">
        <v>3127</v>
      </c>
      <c r="E953" s="47" t="s">
        <v>2424</v>
      </c>
      <c r="F953" t="s">
        <v>3089</v>
      </c>
      <c r="G953" s="47" t="s">
        <v>2430</v>
      </c>
      <c r="H953" s="44">
        <v>1098</v>
      </c>
      <c r="I953" s="348" t="s">
        <v>44</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39"/>
        <v>Percentage Improvement in Eqpt Efficiency Standards above BAU</v>
      </c>
      <c r="D954" s="6" t="s">
        <v>3127</v>
      </c>
      <c r="E954" s="47" t="s">
        <v>2425</v>
      </c>
      <c r="F954" t="s">
        <v>3089</v>
      </c>
      <c r="G954" s="47" t="s">
        <v>2433</v>
      </c>
      <c r="H954" s="44">
        <v>1099</v>
      </c>
      <c r="I954" s="348" t="s">
        <v>44</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39"/>
        <v>Percentage Improvement in Eqpt Efficiency Standards above BAU</v>
      </c>
      <c r="D955" s="6" t="s">
        <v>3127</v>
      </c>
      <c r="E955" s="47" t="s">
        <v>2426</v>
      </c>
      <c r="F955" t="s">
        <v>3089</v>
      </c>
      <c r="G955" s="47" t="s">
        <v>2434</v>
      </c>
      <c r="H955" s="44">
        <v>1100</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39"/>
        <v>Percentage Improvement in Eqpt Efficiency Standards above BAU</v>
      </c>
      <c r="D956" s="6" t="s">
        <v>3127</v>
      </c>
      <c r="E956" s="47" t="s">
        <v>2427</v>
      </c>
      <c r="F956" t="s">
        <v>3089</v>
      </c>
      <c r="G956" s="47" t="s">
        <v>2431</v>
      </c>
      <c r="H956" s="44">
        <v>1101</v>
      </c>
      <c r="I956" s="348" t="s">
        <v>45</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39"/>
        <v>Percentage Improvement in Eqpt Efficiency Standards above BAU</v>
      </c>
      <c r="D957" s="6" t="s">
        <v>3127</v>
      </c>
      <c r="E957" s="47" t="s">
        <v>2428</v>
      </c>
      <c r="F957" t="s">
        <v>3089</v>
      </c>
      <c r="G957" s="47" t="s">
        <v>2432</v>
      </c>
      <c r="H957" s="44">
        <v>1102</v>
      </c>
      <c r="I957" s="348" t="s">
        <v>44</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39"/>
        <v>Percentage Improvement in Eqpt Efficiency Standards above BAU</v>
      </c>
      <c r="D958" s="6" t="s">
        <v>3127</v>
      </c>
      <c r="E958" s="47" t="s">
        <v>2429</v>
      </c>
      <c r="F958" t="s">
        <v>3089</v>
      </c>
      <c r="G958" s="47" t="s">
        <v>2435</v>
      </c>
      <c r="H958" s="44">
        <v>1103</v>
      </c>
      <c r="I958" s="348" t="s">
        <v>45</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39"/>
        <v>Percentage Improvement in Eqpt Efficiency Standards above BAU</v>
      </c>
      <c r="D959" s="6" t="s">
        <v>3127</v>
      </c>
      <c r="E959" s="47" t="s">
        <v>2738</v>
      </c>
      <c r="F959" t="s">
        <v>3089</v>
      </c>
      <c r="G959" s="47" t="s">
        <v>2741</v>
      </c>
      <c r="H959" s="44">
        <v>1104</v>
      </c>
      <c r="I959" s="348" t="s">
        <v>45</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39"/>
        <v>Percentage Improvement in Eqpt Efficiency Standards above BAU</v>
      </c>
      <c r="D960" s="6" t="s">
        <v>3127</v>
      </c>
      <c r="E960" s="47" t="s">
        <v>2739</v>
      </c>
      <c r="F960" t="s">
        <v>3089</v>
      </c>
      <c r="G960" s="47" t="s">
        <v>2743</v>
      </c>
      <c r="H960" s="44">
        <v>1105</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39"/>
        <v>Percentage Improvement in Eqpt Efficiency Standards above BAU</v>
      </c>
      <c r="D961" s="6" t="s">
        <v>3127</v>
      </c>
      <c r="E961" s="47" t="s">
        <v>2740</v>
      </c>
      <c r="F961" t="s">
        <v>3089</v>
      </c>
      <c r="G961" s="47" t="s">
        <v>2744</v>
      </c>
      <c r="H961" s="44">
        <v>1106</v>
      </c>
      <c r="I961" s="348" t="s">
        <v>44</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39"/>
        <v>Percentage Improvement in Eqpt Efficiency Standards above BAU</v>
      </c>
      <c r="D962" s="6" t="s">
        <v>3127</v>
      </c>
      <c r="E962" s="47" t="s">
        <v>2737</v>
      </c>
      <c r="F962" t="s">
        <v>3089</v>
      </c>
      <c r="G962" s="47" t="s">
        <v>2742</v>
      </c>
      <c r="H962" s="44">
        <v>1107</v>
      </c>
      <c r="I962" s="348" t="s">
        <v>45</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39"/>
        <v>Percentage Improvement in Eqpt Efficiency Standards above BAU</v>
      </c>
      <c r="D963" s="6" t="s">
        <v>3128</v>
      </c>
      <c r="E963" s="47" t="s">
        <v>2424</v>
      </c>
      <c r="F963" t="s">
        <v>3090</v>
      </c>
      <c r="G963" s="47" t="s">
        <v>2430</v>
      </c>
      <c r="H963" s="44">
        <v>1108</v>
      </c>
      <c r="I963" s="348" t="s">
        <v>44</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39"/>
        <v>Percentage Improvement in Eqpt Efficiency Standards above BAU</v>
      </c>
      <c r="D964" s="6" t="s">
        <v>3128</v>
      </c>
      <c r="E964" s="47" t="s">
        <v>2425</v>
      </c>
      <c r="F964" t="s">
        <v>3090</v>
      </c>
      <c r="G964" s="47" t="s">
        <v>2433</v>
      </c>
      <c r="H964" s="44">
        <v>1109</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39"/>
        <v>Percentage Improvement in Eqpt Efficiency Standards above BAU</v>
      </c>
      <c r="D965" s="6" t="s">
        <v>3128</v>
      </c>
      <c r="E965" s="47" t="s">
        <v>2426</v>
      </c>
      <c r="F965" t="s">
        <v>3090</v>
      </c>
      <c r="G965" s="47" t="s">
        <v>2434</v>
      </c>
      <c r="H965" s="44">
        <v>1110</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39"/>
        <v>Percentage Improvement in Eqpt Efficiency Standards above BAU</v>
      </c>
      <c r="D966" s="6" t="s">
        <v>3128</v>
      </c>
      <c r="E966" s="47" t="s">
        <v>2427</v>
      </c>
      <c r="F966" t="s">
        <v>3090</v>
      </c>
      <c r="G966" s="47" t="s">
        <v>2431</v>
      </c>
      <c r="H966" s="44">
        <v>1111</v>
      </c>
      <c r="I966" s="348" t="s">
        <v>45</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39"/>
        <v>Percentage Improvement in Eqpt Efficiency Standards above BAU</v>
      </c>
      <c r="D967" s="6" t="s">
        <v>3128</v>
      </c>
      <c r="E967" s="47" t="s">
        <v>2428</v>
      </c>
      <c r="F967" t="s">
        <v>3090</v>
      </c>
      <c r="G967" s="47" t="s">
        <v>2432</v>
      </c>
      <c r="H967" s="44">
        <v>1112</v>
      </c>
      <c r="I967" s="348" t="s">
        <v>44</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39"/>
        <v>Percentage Improvement in Eqpt Efficiency Standards above BAU</v>
      </c>
      <c r="D968" s="6" t="s">
        <v>3128</v>
      </c>
      <c r="E968" s="47" t="s">
        <v>2429</v>
      </c>
      <c r="F968" t="s">
        <v>3090</v>
      </c>
      <c r="G968" s="47" t="s">
        <v>2435</v>
      </c>
      <c r="H968" s="44">
        <v>1113</v>
      </c>
      <c r="I968" s="348"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39"/>
        <v>Percentage Improvement in Eqpt Efficiency Standards above BAU</v>
      </c>
      <c r="D969" s="6" t="s">
        <v>3128</v>
      </c>
      <c r="E969" s="47" t="s">
        <v>2738</v>
      </c>
      <c r="F969" t="s">
        <v>3090</v>
      </c>
      <c r="G969" s="47" t="s">
        <v>2741</v>
      </c>
      <c r="H969" s="44">
        <v>1114</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39"/>
        <v>Percentage Improvement in Eqpt Efficiency Standards above BAU</v>
      </c>
      <c r="D970" s="6" t="s">
        <v>3128</v>
      </c>
      <c r="E970" s="47" t="s">
        <v>2739</v>
      </c>
      <c r="F970" t="s">
        <v>3090</v>
      </c>
      <c r="G970" s="47" t="s">
        <v>2743</v>
      </c>
      <c r="H970" s="44">
        <v>1115</v>
      </c>
      <c r="I970" s="348" t="s">
        <v>45</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39"/>
        <v>Percentage Improvement in Eqpt Efficiency Standards above BAU</v>
      </c>
      <c r="D971" s="6" t="s">
        <v>3128</v>
      </c>
      <c r="E971" s="47" t="s">
        <v>2740</v>
      </c>
      <c r="F971" t="s">
        <v>3090</v>
      </c>
      <c r="G971" s="47" t="s">
        <v>2744</v>
      </c>
      <c r="H971" s="44">
        <v>1116</v>
      </c>
      <c r="I971" s="348" t="s">
        <v>44</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39"/>
        <v>Percentage Improvement in Eqpt Efficiency Standards above BAU</v>
      </c>
      <c r="D972" s="6" t="s">
        <v>3128</v>
      </c>
      <c r="E972" s="47" t="s">
        <v>2737</v>
      </c>
      <c r="F972" t="s">
        <v>3090</v>
      </c>
      <c r="G972" s="47" t="s">
        <v>2742</v>
      </c>
      <c r="H972" s="44">
        <v>1117</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39"/>
        <v>Percentage Improvement in Eqpt Efficiency Standards above BAU</v>
      </c>
      <c r="D973" s="6" t="s">
        <v>3129</v>
      </c>
      <c r="E973" s="47" t="s">
        <v>2424</v>
      </c>
      <c r="F973" t="s">
        <v>3091</v>
      </c>
      <c r="G973" s="47" t="s">
        <v>2430</v>
      </c>
      <c r="H973" s="44">
        <v>1118</v>
      </c>
      <c r="I973" s="348" t="s">
        <v>44</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39"/>
        <v>Percentage Improvement in Eqpt Efficiency Standards above BAU</v>
      </c>
      <c r="D974" s="6" t="s">
        <v>3129</v>
      </c>
      <c r="E974" s="47" t="s">
        <v>2425</v>
      </c>
      <c r="F974" t="s">
        <v>3091</v>
      </c>
      <c r="G974" s="47" t="s">
        <v>2433</v>
      </c>
      <c r="H974" s="44">
        <v>1119</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39"/>
        <v>Percentage Improvement in Eqpt Efficiency Standards above BAU</v>
      </c>
      <c r="D975" s="6" t="s">
        <v>3129</v>
      </c>
      <c r="E975" s="47" t="s">
        <v>2426</v>
      </c>
      <c r="F975" t="s">
        <v>3091</v>
      </c>
      <c r="G975" s="47" t="s">
        <v>2434</v>
      </c>
      <c r="H975" s="44">
        <v>1120</v>
      </c>
      <c r="I975" s="348" t="s">
        <v>44</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39"/>
        <v>Percentage Improvement in Eqpt Efficiency Standards above BAU</v>
      </c>
      <c r="D976" s="6" t="s">
        <v>3129</v>
      </c>
      <c r="E976" s="47" t="s">
        <v>2427</v>
      </c>
      <c r="F976" t="s">
        <v>3091</v>
      </c>
      <c r="G976" s="47" t="s">
        <v>2431</v>
      </c>
      <c r="H976" s="44">
        <v>1121</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39"/>
        <v>Percentage Improvement in Eqpt Efficiency Standards above BAU</v>
      </c>
      <c r="D977" s="6" t="s">
        <v>3129</v>
      </c>
      <c r="E977" s="47" t="s">
        <v>2428</v>
      </c>
      <c r="F977" t="s">
        <v>3091</v>
      </c>
      <c r="G977" s="47" t="s">
        <v>2432</v>
      </c>
      <c r="H977" s="44">
        <v>1122</v>
      </c>
      <c r="I977" s="348" t="s">
        <v>44</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39"/>
        <v>Percentage Improvement in Eqpt Efficiency Standards above BAU</v>
      </c>
      <c r="D978" s="6" t="s">
        <v>3129</v>
      </c>
      <c r="E978" s="47" t="s">
        <v>2429</v>
      </c>
      <c r="F978" t="s">
        <v>3091</v>
      </c>
      <c r="G978" s="47" t="s">
        <v>2435</v>
      </c>
      <c r="H978" s="44">
        <v>1123</v>
      </c>
      <c r="I978" s="348" t="s">
        <v>45</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39"/>
        <v>Percentage Improvement in Eqpt Efficiency Standards above BAU</v>
      </c>
      <c r="D979" s="6" t="s">
        <v>3129</v>
      </c>
      <c r="E979" s="47" t="s">
        <v>2738</v>
      </c>
      <c r="F979" t="s">
        <v>3091</v>
      </c>
      <c r="G979" s="47" t="s">
        <v>2741</v>
      </c>
      <c r="H979" s="44">
        <v>1124</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39"/>
        <v>Percentage Improvement in Eqpt Efficiency Standards above BAU</v>
      </c>
      <c r="D980" s="6" t="s">
        <v>3129</v>
      </c>
      <c r="E980" s="47" t="s">
        <v>2739</v>
      </c>
      <c r="F980" t="s">
        <v>3091</v>
      </c>
      <c r="G980" s="47" t="s">
        <v>2743</v>
      </c>
      <c r="H980" s="44">
        <v>1125</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39"/>
        <v>Percentage Improvement in Eqpt Efficiency Standards above BAU</v>
      </c>
      <c r="D981" s="6" t="s">
        <v>3129</v>
      </c>
      <c r="E981" s="47" t="s">
        <v>2740</v>
      </c>
      <c r="F981" t="s">
        <v>3091</v>
      </c>
      <c r="G981" s="47" t="s">
        <v>2744</v>
      </c>
      <c r="H981" s="44">
        <v>1126</v>
      </c>
      <c r="I981" s="348" t="s">
        <v>44</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39"/>
        <v>Percentage Improvement in Eqpt Efficiency Standards above BAU</v>
      </c>
      <c r="D982" s="6" t="s">
        <v>3129</v>
      </c>
      <c r="E982" s="47" t="s">
        <v>2737</v>
      </c>
      <c r="F982" t="s">
        <v>3091</v>
      </c>
      <c r="G982" s="47" t="s">
        <v>2742</v>
      </c>
      <c r="H982" s="44">
        <v>1127</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39"/>
        <v>Percentage Improvement in Eqpt Efficiency Standards above BAU</v>
      </c>
      <c r="D983" s="6" t="s">
        <v>3130</v>
      </c>
      <c r="E983" s="47" t="s">
        <v>2424</v>
      </c>
      <c r="F983" t="s">
        <v>3092</v>
      </c>
      <c r="G983" s="47" t="s">
        <v>2430</v>
      </c>
      <c r="H983" s="44">
        <v>1128</v>
      </c>
      <c r="I983" s="348" t="s">
        <v>44</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39"/>
        <v>Percentage Improvement in Eqpt Efficiency Standards above BAU</v>
      </c>
      <c r="D984" s="6" t="s">
        <v>3130</v>
      </c>
      <c r="E984" s="47" t="s">
        <v>2425</v>
      </c>
      <c r="F984" t="s">
        <v>3092</v>
      </c>
      <c r="G984" s="47" t="s">
        <v>2433</v>
      </c>
      <c r="H984" s="44">
        <v>1129</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39"/>
        <v>Percentage Improvement in Eqpt Efficiency Standards above BAU</v>
      </c>
      <c r="D985" s="6" t="s">
        <v>3130</v>
      </c>
      <c r="E985" s="47" t="s">
        <v>2426</v>
      </c>
      <c r="F985" t="s">
        <v>3092</v>
      </c>
      <c r="G985" s="47" t="s">
        <v>2434</v>
      </c>
      <c r="H985" s="44">
        <v>1130</v>
      </c>
      <c r="I985" s="348" t="s">
        <v>44</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39"/>
        <v>Percentage Improvement in Eqpt Efficiency Standards above BAU</v>
      </c>
      <c r="D986" s="6" t="s">
        <v>3130</v>
      </c>
      <c r="E986" s="47" t="s">
        <v>2427</v>
      </c>
      <c r="F986" t="s">
        <v>3092</v>
      </c>
      <c r="G986" s="47" t="s">
        <v>2431</v>
      </c>
      <c r="H986" s="44">
        <v>1131</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39"/>
        <v>Percentage Improvement in Eqpt Efficiency Standards above BAU</v>
      </c>
      <c r="D987" s="6" t="s">
        <v>3130</v>
      </c>
      <c r="E987" s="47" t="s">
        <v>2428</v>
      </c>
      <c r="F987" t="s">
        <v>3092</v>
      </c>
      <c r="G987" s="47" t="s">
        <v>2432</v>
      </c>
      <c r="H987" s="44">
        <v>1132</v>
      </c>
      <c r="I987" s="348" t="s">
        <v>44</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39"/>
        <v>Percentage Improvement in Eqpt Efficiency Standards above BAU</v>
      </c>
      <c r="D988" s="6" t="s">
        <v>3130</v>
      </c>
      <c r="E988" s="47" t="s">
        <v>2429</v>
      </c>
      <c r="F988" t="s">
        <v>3092</v>
      </c>
      <c r="G988" s="47" t="s">
        <v>2435</v>
      </c>
      <c r="H988" s="44">
        <v>1133</v>
      </c>
      <c r="I988" s="348" t="s">
        <v>45</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39"/>
        <v>Percentage Improvement in Eqpt Efficiency Standards above BAU</v>
      </c>
      <c r="D989" s="6" t="s">
        <v>3130</v>
      </c>
      <c r="E989" s="47" t="s">
        <v>2738</v>
      </c>
      <c r="F989" t="s">
        <v>3092</v>
      </c>
      <c r="G989" s="47" t="s">
        <v>2741</v>
      </c>
      <c r="H989" s="44">
        <v>1134</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39"/>
        <v>Percentage Improvement in Eqpt Efficiency Standards above BAU</v>
      </c>
      <c r="D990" s="6" t="s">
        <v>3130</v>
      </c>
      <c r="E990" s="47" t="s">
        <v>2739</v>
      </c>
      <c r="F990" t="s">
        <v>3092</v>
      </c>
      <c r="G990" s="47" t="s">
        <v>2743</v>
      </c>
      <c r="H990" s="44">
        <v>1135</v>
      </c>
      <c r="I990" s="348" t="s">
        <v>45</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39"/>
        <v>Percentage Improvement in Eqpt Efficiency Standards above BAU</v>
      </c>
      <c r="D991" s="6" t="s">
        <v>3130</v>
      </c>
      <c r="E991" s="47" t="s">
        <v>2740</v>
      </c>
      <c r="F991" t="s">
        <v>3092</v>
      </c>
      <c r="G991" s="47" t="s">
        <v>2744</v>
      </c>
      <c r="H991" s="44">
        <v>1136</v>
      </c>
      <c r="I991" s="348" t="s">
        <v>44</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39"/>
        <v>Percentage Improvement in Eqpt Efficiency Standards above BAU</v>
      </c>
      <c r="D992" s="6" t="s">
        <v>3130</v>
      </c>
      <c r="E992" s="47" t="s">
        <v>2737</v>
      </c>
      <c r="F992" t="s">
        <v>3092</v>
      </c>
      <c r="G992" s="47" t="s">
        <v>2742</v>
      </c>
      <c r="H992" s="44">
        <v>1137</v>
      </c>
      <c r="I992" s="348" t="s">
        <v>45</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39"/>
        <v>Percentage Improvement in Eqpt Efficiency Standards above BAU</v>
      </c>
      <c r="D993" s="6" t="s">
        <v>3131</v>
      </c>
      <c r="E993" s="47" t="s">
        <v>2424</v>
      </c>
      <c r="F993" t="s">
        <v>3093</v>
      </c>
      <c r="G993" s="47" t="s">
        <v>2430</v>
      </c>
      <c r="H993" s="44">
        <v>1138</v>
      </c>
      <c r="I993" s="348" t="s">
        <v>44</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39"/>
        <v>Percentage Improvement in Eqpt Efficiency Standards above BAU</v>
      </c>
      <c r="D994" s="6" t="s">
        <v>3131</v>
      </c>
      <c r="E994" s="47" t="s">
        <v>2425</v>
      </c>
      <c r="F994" t="s">
        <v>3093</v>
      </c>
      <c r="G994" s="47" t="s">
        <v>2433</v>
      </c>
      <c r="H994" s="44">
        <v>1139</v>
      </c>
      <c r="I994" s="348" t="s">
        <v>44</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39"/>
        <v>Percentage Improvement in Eqpt Efficiency Standards above BAU</v>
      </c>
      <c r="D995" s="6" t="s">
        <v>3131</v>
      </c>
      <c r="E995" s="47" t="s">
        <v>2426</v>
      </c>
      <c r="F995" t="s">
        <v>3093</v>
      </c>
      <c r="G995" s="47" t="s">
        <v>2434</v>
      </c>
      <c r="H995" s="44">
        <v>1140</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39"/>
        <v>Percentage Improvement in Eqpt Efficiency Standards above BAU</v>
      </c>
      <c r="D996" s="6" t="s">
        <v>3131</v>
      </c>
      <c r="E996" s="47" t="s">
        <v>2427</v>
      </c>
      <c r="F996" t="s">
        <v>3093</v>
      </c>
      <c r="G996" s="47" t="s">
        <v>2431</v>
      </c>
      <c r="H996" s="44">
        <v>1141</v>
      </c>
      <c r="I996" s="348" t="s">
        <v>45</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39"/>
        <v>Percentage Improvement in Eqpt Efficiency Standards above BAU</v>
      </c>
      <c r="D997" s="6" t="s">
        <v>3131</v>
      </c>
      <c r="E997" s="47" t="s">
        <v>2428</v>
      </c>
      <c r="F997" t="s">
        <v>3093</v>
      </c>
      <c r="G997" s="47" t="s">
        <v>2432</v>
      </c>
      <c r="H997" s="44">
        <v>1142</v>
      </c>
      <c r="I997" s="348" t="s">
        <v>44</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Industry Energy Efficiency Standards</v>
      </c>
      <c r="C998" s="277" t="str">
        <f t="shared" si="39"/>
        <v>Percentage Improvement in Eqpt Efficiency Standards above BAU</v>
      </c>
      <c r="D998" s="6" t="s">
        <v>3131</v>
      </c>
      <c r="E998" s="47" t="s">
        <v>2429</v>
      </c>
      <c r="F998" t="s">
        <v>3093</v>
      </c>
      <c r="G998" s="47" t="s">
        <v>2435</v>
      </c>
      <c r="H998" s="44">
        <v>1143</v>
      </c>
      <c r="I998" s="348" t="s">
        <v>45</v>
      </c>
      <c r="J998" s="278" t="str">
        <f>IF(ISBLANK(INDEX('Policy Characteristics'!D:D,MATCH($C998,'Policy Characteristics'!$C:$C,0))),"",INDEX('Policy Characteristics'!D:D,MATCH($C998,'Policy Characteristics'!$C:$C,0)))</f>
        <v>Industry Energy Efficiency Standards</v>
      </c>
      <c r="K998" s="277" t="str">
        <f>IF(ISBLANK(INDEX('Policy Characteristics'!E:E,MATCH($C998,'Policy Characteristics'!$C:$C,0))),"",INDEX('Policy Characteristics'!E:E,MATCH($C998,'Policy Characteristics'!$C:$C,0)))</f>
        <v>indst efficiency standards</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0.25</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reduction in energy use</v>
      </c>
      <c r="P998" s="2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7" t="str">
        <f>IF(ISBLANK(INDEX('Policy Characteristics'!K:K,MATCH($C998,'Policy Characteristics'!$C:$C,0))),"",INDEX('Policy Characteristics'!K:K,MATCH($C998,'Policy Characteristics'!$C:$C,0)))</f>
        <v>industry-ag-main.html#eff-stds</v>
      </c>
      <c r="R998" s="277" t="str">
        <f>IF(ISBLANK(INDEX('Policy Characteristics'!L:L,MATCH($C998,'Policy Characteristics'!$C:$C,0))),"",INDEX('Policy Characteristics'!L:L,MATCH($C998,'Policy Characteristics'!$C:$C,0)))</f>
        <v>industry-energy-efficiency-standards.html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Industry Energy Efficiency Standards</v>
      </c>
      <c r="C999" s="277" t="str">
        <f t="shared" si="39"/>
        <v>Percentage Improvement in Eqpt Efficiency Standards above BAU</v>
      </c>
      <c r="D999" s="6" t="s">
        <v>3131</v>
      </c>
      <c r="E999" s="47" t="s">
        <v>2738</v>
      </c>
      <c r="F999" t="s">
        <v>3093</v>
      </c>
      <c r="G999" s="47" t="s">
        <v>2741</v>
      </c>
      <c r="H999" s="44">
        <v>1144</v>
      </c>
      <c r="I999" s="348" t="s">
        <v>45</v>
      </c>
      <c r="J999" s="278" t="str">
        <f>IF(ISBLANK(INDEX('Policy Characteristics'!D:D,MATCH($C999,'Policy Characteristics'!$C:$C,0))),"",INDEX('Policy Characteristics'!D:D,MATCH($C999,'Policy Characteristics'!$C:$C,0)))</f>
        <v>Industry Energy Efficiency Standards</v>
      </c>
      <c r="K999" s="277" t="str">
        <f>IF(ISBLANK(INDEX('Policy Characteristics'!E:E,MATCH($C999,'Policy Characteristics'!$C:$C,0))),"",INDEX('Policy Characteristics'!E:E,MATCH($C999,'Policy Characteristics'!$C:$C,0)))</f>
        <v>indst efficiency standards</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0.25</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reduction in energy use</v>
      </c>
      <c r="P999" s="2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7" t="str">
        <f>IF(ISBLANK(INDEX('Policy Characteristics'!K:K,MATCH($C999,'Policy Characteristics'!$C:$C,0))),"",INDEX('Policy Characteristics'!K:K,MATCH($C999,'Policy Characteristics'!$C:$C,0)))</f>
        <v>industry-ag-main.html#eff-stds</v>
      </c>
      <c r="R999" s="277" t="str">
        <f>IF(ISBLANK(INDEX('Policy Characteristics'!L:L,MATCH($C999,'Policy Characteristics'!$C:$C,0))),"",INDEX('Policy Characteristics'!L:L,MATCH($C999,'Policy Characteristics'!$C:$C,0)))</f>
        <v>industry-energy-efficiency-standards.html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Industry Energy Efficiency Standards</v>
      </c>
      <c r="C1000" s="277" t="str">
        <f t="shared" si="39"/>
        <v>Percentage Improvement in Eqpt Efficiency Standards above BAU</v>
      </c>
      <c r="D1000" s="6" t="s">
        <v>3131</v>
      </c>
      <c r="E1000" s="47" t="s">
        <v>2739</v>
      </c>
      <c r="F1000" t="s">
        <v>3093</v>
      </c>
      <c r="G1000" s="47" t="s">
        <v>2743</v>
      </c>
      <c r="H1000" s="44">
        <v>1145</v>
      </c>
      <c r="I1000" s="348" t="s">
        <v>45</v>
      </c>
      <c r="J1000" s="278" t="str">
        <f>IF(ISBLANK(INDEX('Policy Characteristics'!D:D,MATCH($C1000,'Policy Characteristics'!$C:$C,0))),"",INDEX('Policy Characteristics'!D:D,MATCH($C1000,'Policy Characteristics'!$C:$C,0)))</f>
        <v>Industry Energy Efficiency Standards</v>
      </c>
      <c r="K1000" s="277" t="str">
        <f>IF(ISBLANK(INDEX('Policy Characteristics'!E:E,MATCH($C1000,'Policy Characteristics'!$C:$C,0))),"",INDEX('Policy Characteristics'!E:E,MATCH($C1000,'Policy Characteristics'!$C:$C,0)))</f>
        <v>indst efficiency standards</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0.25</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reduction in energy use</v>
      </c>
      <c r="P1000" s="2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7" t="str">
        <f>IF(ISBLANK(INDEX('Policy Characteristics'!K:K,MATCH($C1000,'Policy Characteristics'!$C:$C,0))),"",INDEX('Policy Characteristics'!K:K,MATCH($C1000,'Policy Characteristics'!$C:$C,0)))</f>
        <v>industry-ag-main.html#eff-stds</v>
      </c>
      <c r="R1000" s="277" t="str">
        <f>IF(ISBLANK(INDEX('Policy Characteristics'!L:L,MATCH($C1000,'Policy Characteristics'!$C:$C,0))),"",INDEX('Policy Characteristics'!L:L,MATCH($C1000,'Policy Characteristics'!$C:$C,0)))</f>
        <v>industry-energy-efficiency-standards.html</v>
      </c>
    </row>
    <row r="1001" spans="1:18" s="4" customFormat="1"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Industry Energy Efficiency Standards</v>
      </c>
      <c r="C1001" s="277" t="str">
        <f t="shared" si="39"/>
        <v>Percentage Improvement in Eqpt Efficiency Standards above BAU</v>
      </c>
      <c r="D1001" s="6" t="s">
        <v>3131</v>
      </c>
      <c r="E1001" s="47" t="s">
        <v>2740</v>
      </c>
      <c r="F1001" t="s">
        <v>3093</v>
      </c>
      <c r="G1001" s="47" t="s">
        <v>2744</v>
      </c>
      <c r="H1001" s="44">
        <v>1146</v>
      </c>
      <c r="I1001" s="348" t="s">
        <v>44</v>
      </c>
      <c r="J1001" s="278" t="str">
        <f>IF(ISBLANK(INDEX('Policy Characteristics'!D:D,MATCH($C1001,'Policy Characteristics'!$C:$C,0))),"",INDEX('Policy Characteristics'!D:D,MATCH($C1001,'Policy Characteristics'!$C:$C,0)))</f>
        <v>Industry Energy Efficiency Standards</v>
      </c>
      <c r="K1001" s="277" t="str">
        <f>IF(ISBLANK(INDEX('Policy Characteristics'!E:E,MATCH($C1001,'Policy Characteristics'!$C:$C,0))),"",INDEX('Policy Characteristics'!E:E,MATCH($C1001,'Policy Characteristics'!$C:$C,0)))</f>
        <v>indst efficiency standards</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0.25</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reduction in energy use</v>
      </c>
      <c r="P1001" s="2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7" t="str">
        <f>IF(ISBLANK(INDEX('Policy Characteristics'!K:K,MATCH($C1001,'Policy Characteristics'!$C:$C,0))),"",INDEX('Policy Characteristics'!K:K,MATCH($C1001,'Policy Characteristics'!$C:$C,0)))</f>
        <v>industry-ag-main.html#eff-stds</v>
      </c>
      <c r="R1001" s="277" t="str">
        <f>IF(ISBLANK(INDEX('Policy Characteristics'!L:L,MATCH($C1001,'Policy Characteristics'!$C:$C,0))),"",INDEX('Policy Characteristics'!L:L,MATCH($C1001,'Policy Characteristics'!$C:$C,0)))</f>
        <v>industry-energy-efficiency-standards.html</v>
      </c>
    </row>
    <row r="1002" spans="1:18" s="4" customFormat="1"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Industry Energy Efficiency Standards</v>
      </c>
      <c r="C1002" s="277" t="str">
        <f t="shared" si="39"/>
        <v>Percentage Improvement in Eqpt Efficiency Standards above BAU</v>
      </c>
      <c r="D1002" s="6" t="s">
        <v>3131</v>
      </c>
      <c r="E1002" s="47" t="s">
        <v>2737</v>
      </c>
      <c r="F1002" t="s">
        <v>3093</v>
      </c>
      <c r="G1002" s="47" t="s">
        <v>2742</v>
      </c>
      <c r="H1002" s="44">
        <v>1147</v>
      </c>
      <c r="I1002" s="348" t="s">
        <v>45</v>
      </c>
      <c r="J1002" s="278" t="str">
        <f>IF(ISBLANK(INDEX('Policy Characteristics'!D:D,MATCH($C1002,'Policy Characteristics'!$C:$C,0))),"",INDEX('Policy Characteristics'!D:D,MATCH($C1002,'Policy Characteristics'!$C:$C,0)))</f>
        <v>Industry Energy Efficiency Standards</v>
      </c>
      <c r="K1002" s="277" t="str">
        <f>IF(ISBLANK(INDEX('Policy Characteristics'!E:E,MATCH($C1002,'Policy Characteristics'!$C:$C,0))),"",INDEX('Policy Characteristics'!E:E,MATCH($C1002,'Policy Characteristics'!$C:$C,0)))</f>
        <v>indst efficiency standards</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0.25</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reduction in energy use</v>
      </c>
      <c r="P1002" s="2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7" t="str">
        <f>IF(ISBLANK(INDEX('Policy Characteristics'!K:K,MATCH($C1002,'Policy Characteristics'!$C:$C,0))),"",INDEX('Policy Characteristics'!K:K,MATCH($C1002,'Policy Characteristics'!$C:$C,0)))</f>
        <v>industry-ag-main.html#eff-stds</v>
      </c>
      <c r="R1002" s="277" t="str">
        <f>IF(ISBLANK(INDEX('Policy Characteristics'!L:L,MATCH($C1002,'Policy Characteristics'!$C:$C,0))),"",INDEX('Policy Characteristics'!L:L,MATCH($C1002,'Policy Characteristics'!$C:$C,0)))</f>
        <v>industry-energy-efficiency-standards.html</v>
      </c>
    </row>
    <row r="1003" spans="1:18" s="4" customFormat="1"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Industry Energy Efficiency Standards</v>
      </c>
      <c r="C1003" s="277" t="str">
        <f t="shared" si="39"/>
        <v>Percentage Improvement in Eqpt Efficiency Standards above BAU</v>
      </c>
      <c r="D1003" s="6" t="s">
        <v>3132</v>
      </c>
      <c r="E1003" s="47" t="s">
        <v>2424</v>
      </c>
      <c r="F1003" t="s">
        <v>3094</v>
      </c>
      <c r="G1003" s="47" t="s">
        <v>2430</v>
      </c>
      <c r="H1003" s="44">
        <v>1148</v>
      </c>
      <c r="I1003" s="348" t="s">
        <v>44</v>
      </c>
      <c r="J1003" s="278" t="str">
        <f>IF(ISBLANK(INDEX('Policy Characteristics'!D:D,MATCH($C1003,'Policy Characteristics'!$C:$C,0))),"",INDEX('Policy Characteristics'!D:D,MATCH($C1003,'Policy Characteristics'!$C:$C,0)))</f>
        <v>Industry Energy Efficiency Standards</v>
      </c>
      <c r="K1003" s="277" t="str">
        <f>IF(ISBLANK(INDEX('Policy Characteristics'!E:E,MATCH($C1003,'Policy Characteristics'!$C:$C,0))),"",INDEX('Policy Characteristics'!E:E,MATCH($C1003,'Policy Characteristics'!$C:$C,0)))</f>
        <v>indst efficiency standards</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0.25</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reduction in energy use</v>
      </c>
      <c r="P1003" s="2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7" t="str">
        <f>IF(ISBLANK(INDEX('Policy Characteristics'!K:K,MATCH($C1003,'Policy Characteristics'!$C:$C,0))),"",INDEX('Policy Characteristics'!K:K,MATCH($C1003,'Policy Characteristics'!$C:$C,0)))</f>
        <v>industry-ag-main.html#eff-stds</v>
      </c>
      <c r="R1003" s="277" t="str">
        <f>IF(ISBLANK(INDEX('Policy Characteristics'!L:L,MATCH($C1003,'Policy Characteristics'!$C:$C,0))),"",INDEX('Policy Characteristics'!L:L,MATCH($C1003,'Policy Characteristics'!$C:$C,0)))</f>
        <v>industry-energy-efficiency-standards.html</v>
      </c>
    </row>
    <row r="1004" spans="1:18" s="4" customFormat="1"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Industry Energy Efficiency Standards</v>
      </c>
      <c r="C1004" s="277" t="str">
        <f t="shared" si="39"/>
        <v>Percentage Improvement in Eqpt Efficiency Standards above BAU</v>
      </c>
      <c r="D1004" s="6" t="s">
        <v>3132</v>
      </c>
      <c r="E1004" s="47" t="s">
        <v>2425</v>
      </c>
      <c r="F1004" t="s">
        <v>3094</v>
      </c>
      <c r="G1004" s="47" t="s">
        <v>2433</v>
      </c>
      <c r="H1004" s="44">
        <v>1149</v>
      </c>
      <c r="I1004" s="348" t="s">
        <v>44</v>
      </c>
      <c r="J1004" s="278" t="str">
        <f>IF(ISBLANK(INDEX('Policy Characteristics'!D:D,MATCH($C1004,'Policy Characteristics'!$C:$C,0))),"",INDEX('Policy Characteristics'!D:D,MATCH($C1004,'Policy Characteristics'!$C:$C,0)))</f>
        <v>Industry Energy Efficiency Standards</v>
      </c>
      <c r="K1004" s="277" t="str">
        <f>IF(ISBLANK(INDEX('Policy Characteristics'!E:E,MATCH($C1004,'Policy Characteristics'!$C:$C,0))),"",INDEX('Policy Characteristics'!E:E,MATCH($C1004,'Policy Characteristics'!$C:$C,0)))</f>
        <v>indst efficiency standards</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0.25</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reduction in energy use</v>
      </c>
      <c r="P1004" s="2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7" t="str">
        <f>IF(ISBLANK(INDEX('Policy Characteristics'!K:K,MATCH($C1004,'Policy Characteristics'!$C:$C,0))),"",INDEX('Policy Characteristics'!K:K,MATCH($C1004,'Policy Characteristics'!$C:$C,0)))</f>
        <v>industry-ag-main.html#eff-stds</v>
      </c>
      <c r="R1004" s="277" t="str">
        <f>IF(ISBLANK(INDEX('Policy Characteristics'!L:L,MATCH($C1004,'Policy Characteristics'!$C:$C,0))),"",INDEX('Policy Characteristics'!L:L,MATCH($C1004,'Policy Characteristics'!$C:$C,0)))</f>
        <v>industry-energy-efficiency-standards.html</v>
      </c>
    </row>
    <row r="1005" spans="1:18" s="4" customFormat="1"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Industry Energy Efficiency Standards</v>
      </c>
      <c r="C1005" s="277" t="str">
        <f t="shared" si="39"/>
        <v>Percentage Improvement in Eqpt Efficiency Standards above BAU</v>
      </c>
      <c r="D1005" s="6" t="s">
        <v>3132</v>
      </c>
      <c r="E1005" s="47" t="s">
        <v>2426</v>
      </c>
      <c r="F1005" t="s">
        <v>3094</v>
      </c>
      <c r="G1005" s="47" t="s">
        <v>2434</v>
      </c>
      <c r="H1005" s="44">
        <v>1150</v>
      </c>
      <c r="I1005" s="348" t="s">
        <v>44</v>
      </c>
      <c r="J1005" s="278" t="str">
        <f>IF(ISBLANK(INDEX('Policy Characteristics'!D:D,MATCH($C1005,'Policy Characteristics'!$C:$C,0))),"",INDEX('Policy Characteristics'!D:D,MATCH($C1005,'Policy Characteristics'!$C:$C,0)))</f>
        <v>Industry Energy Efficiency Standards</v>
      </c>
      <c r="K1005" s="277" t="str">
        <f>IF(ISBLANK(INDEX('Policy Characteristics'!E:E,MATCH($C1005,'Policy Characteristics'!$C:$C,0))),"",INDEX('Policy Characteristics'!E:E,MATCH($C1005,'Policy Characteristics'!$C:$C,0)))</f>
        <v>indst efficiency standards</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0.25</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reduction in energy use</v>
      </c>
      <c r="P1005" s="2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7" t="str">
        <f>IF(ISBLANK(INDEX('Policy Characteristics'!K:K,MATCH($C1005,'Policy Characteristics'!$C:$C,0))),"",INDEX('Policy Characteristics'!K:K,MATCH($C1005,'Policy Characteristics'!$C:$C,0)))</f>
        <v>industry-ag-main.html#eff-stds</v>
      </c>
      <c r="R1005" s="277" t="str">
        <f>IF(ISBLANK(INDEX('Policy Characteristics'!L:L,MATCH($C1005,'Policy Characteristics'!$C:$C,0))),"",INDEX('Policy Characteristics'!L:L,MATCH($C1005,'Policy Characteristics'!$C:$C,0)))</f>
        <v>industry-energy-efficiency-standards.html</v>
      </c>
    </row>
    <row r="1006" spans="1:18" s="4" customFormat="1"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Industry Energy Efficiency Standards</v>
      </c>
      <c r="C1006" s="277" t="str">
        <f t="shared" ref="C1006:C1062" si="40">C$813</f>
        <v>Percentage Improvement in Eqpt Efficiency Standards above BAU</v>
      </c>
      <c r="D1006" s="6" t="s">
        <v>3132</v>
      </c>
      <c r="E1006" s="47" t="s">
        <v>2427</v>
      </c>
      <c r="F1006" t="s">
        <v>3094</v>
      </c>
      <c r="G1006" s="47" t="s">
        <v>2431</v>
      </c>
      <c r="H1006" s="44">
        <v>1151</v>
      </c>
      <c r="I1006" s="348" t="s">
        <v>45</v>
      </c>
      <c r="J1006" s="278" t="str">
        <f>IF(ISBLANK(INDEX('Policy Characteristics'!D:D,MATCH($C1006,'Policy Characteristics'!$C:$C,0))),"",INDEX('Policy Characteristics'!D:D,MATCH($C1006,'Policy Characteristics'!$C:$C,0)))</f>
        <v>Industry Energy Efficiency Standards</v>
      </c>
      <c r="K1006" s="277" t="str">
        <f>IF(ISBLANK(INDEX('Policy Characteristics'!E:E,MATCH($C1006,'Policy Characteristics'!$C:$C,0))),"",INDEX('Policy Characteristics'!E:E,MATCH($C1006,'Policy Characteristics'!$C:$C,0)))</f>
        <v>indst efficiency standards</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0.25</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reduction in energy use</v>
      </c>
      <c r="P1006" s="2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7" t="str">
        <f>IF(ISBLANK(INDEX('Policy Characteristics'!K:K,MATCH($C1006,'Policy Characteristics'!$C:$C,0))),"",INDEX('Policy Characteristics'!K:K,MATCH($C1006,'Policy Characteristics'!$C:$C,0)))</f>
        <v>industry-ag-main.html#eff-stds</v>
      </c>
      <c r="R1006" s="277" t="str">
        <f>IF(ISBLANK(INDEX('Policy Characteristics'!L:L,MATCH($C1006,'Policy Characteristics'!$C:$C,0))),"",INDEX('Policy Characteristics'!L:L,MATCH($C1006,'Policy Characteristics'!$C:$C,0)))</f>
        <v>industry-energy-efficiency-standards.html</v>
      </c>
    </row>
    <row r="1007" spans="1:18" s="4" customFormat="1"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Industry Energy Efficiency Standards</v>
      </c>
      <c r="C1007" s="277" t="str">
        <f t="shared" si="40"/>
        <v>Percentage Improvement in Eqpt Efficiency Standards above BAU</v>
      </c>
      <c r="D1007" s="6" t="s">
        <v>3132</v>
      </c>
      <c r="E1007" s="47" t="s">
        <v>2428</v>
      </c>
      <c r="F1007" t="s">
        <v>3094</v>
      </c>
      <c r="G1007" s="47" t="s">
        <v>2432</v>
      </c>
      <c r="H1007" s="44">
        <v>1152</v>
      </c>
      <c r="I1007" s="348" t="s">
        <v>44</v>
      </c>
      <c r="J1007" s="278" t="str">
        <f>IF(ISBLANK(INDEX('Policy Characteristics'!D:D,MATCH($C1007,'Policy Characteristics'!$C:$C,0))),"",INDEX('Policy Characteristics'!D:D,MATCH($C1007,'Policy Characteristics'!$C:$C,0)))</f>
        <v>Industry Energy Efficiency Standards</v>
      </c>
      <c r="K1007" s="277" t="str">
        <f>IF(ISBLANK(INDEX('Policy Characteristics'!E:E,MATCH($C1007,'Policy Characteristics'!$C:$C,0))),"",INDEX('Policy Characteristics'!E:E,MATCH($C1007,'Policy Characteristics'!$C:$C,0)))</f>
        <v>indst efficiency standards</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0.25</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reduction in energy use</v>
      </c>
      <c r="P1007" s="2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7" t="str">
        <f>IF(ISBLANK(INDEX('Policy Characteristics'!K:K,MATCH($C1007,'Policy Characteristics'!$C:$C,0))),"",INDEX('Policy Characteristics'!K:K,MATCH($C1007,'Policy Characteristics'!$C:$C,0)))</f>
        <v>industry-ag-main.html#eff-stds</v>
      </c>
      <c r="R1007" s="277" t="str">
        <f>IF(ISBLANK(INDEX('Policy Characteristics'!L:L,MATCH($C1007,'Policy Characteristics'!$C:$C,0))),"",INDEX('Policy Characteristics'!L:L,MATCH($C1007,'Policy Characteristics'!$C:$C,0)))</f>
        <v>industry-energy-efficiency-standards.html</v>
      </c>
    </row>
    <row r="1008" spans="1:18" s="4" customFormat="1"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Industry Energy Efficiency Standards</v>
      </c>
      <c r="C1008" s="277" t="str">
        <f t="shared" si="40"/>
        <v>Percentage Improvement in Eqpt Efficiency Standards above BAU</v>
      </c>
      <c r="D1008" s="6" t="s">
        <v>3132</v>
      </c>
      <c r="E1008" s="47" t="s">
        <v>2429</v>
      </c>
      <c r="F1008" t="s">
        <v>3094</v>
      </c>
      <c r="G1008" s="47" t="s">
        <v>2435</v>
      </c>
      <c r="H1008" s="44">
        <v>1153</v>
      </c>
      <c r="I1008" s="348" t="s">
        <v>45</v>
      </c>
      <c r="J1008" s="278" t="str">
        <f>IF(ISBLANK(INDEX('Policy Characteristics'!D:D,MATCH($C1008,'Policy Characteristics'!$C:$C,0))),"",INDEX('Policy Characteristics'!D:D,MATCH($C1008,'Policy Characteristics'!$C:$C,0)))</f>
        <v>Industry Energy Efficiency Standards</v>
      </c>
      <c r="K1008" s="277" t="str">
        <f>IF(ISBLANK(INDEX('Policy Characteristics'!E:E,MATCH($C1008,'Policy Characteristics'!$C:$C,0))),"",INDEX('Policy Characteristics'!E:E,MATCH($C1008,'Policy Characteristics'!$C:$C,0)))</f>
        <v>indst efficiency standards</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0.25</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reduction in energy use</v>
      </c>
      <c r="P1008" s="2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7" t="str">
        <f>IF(ISBLANK(INDEX('Policy Characteristics'!K:K,MATCH($C1008,'Policy Characteristics'!$C:$C,0))),"",INDEX('Policy Characteristics'!K:K,MATCH($C1008,'Policy Characteristics'!$C:$C,0)))</f>
        <v>industry-ag-main.html#eff-stds</v>
      </c>
      <c r="R1008" s="277" t="str">
        <f>IF(ISBLANK(INDEX('Policy Characteristics'!L:L,MATCH($C1008,'Policy Characteristics'!$C:$C,0))),"",INDEX('Policy Characteristics'!L:L,MATCH($C1008,'Policy Characteristics'!$C:$C,0)))</f>
        <v>industry-energy-efficiency-standards.html</v>
      </c>
    </row>
    <row r="1009" spans="1:18" s="4" customFormat="1"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Industry Energy Efficiency Standards</v>
      </c>
      <c r="C1009" s="277" t="str">
        <f t="shared" si="40"/>
        <v>Percentage Improvement in Eqpt Efficiency Standards above BAU</v>
      </c>
      <c r="D1009" s="6" t="s">
        <v>3132</v>
      </c>
      <c r="E1009" s="47" t="s">
        <v>2738</v>
      </c>
      <c r="F1009" t="s">
        <v>3094</v>
      </c>
      <c r="G1009" s="47" t="s">
        <v>2741</v>
      </c>
      <c r="H1009" s="44">
        <v>1154</v>
      </c>
      <c r="I1009" s="348" t="s">
        <v>45</v>
      </c>
      <c r="J1009" s="278" t="str">
        <f>IF(ISBLANK(INDEX('Policy Characteristics'!D:D,MATCH($C1009,'Policy Characteristics'!$C:$C,0))),"",INDEX('Policy Characteristics'!D:D,MATCH($C1009,'Policy Characteristics'!$C:$C,0)))</f>
        <v>Industry Energy Efficiency Standards</v>
      </c>
      <c r="K1009" s="277" t="str">
        <f>IF(ISBLANK(INDEX('Policy Characteristics'!E:E,MATCH($C1009,'Policy Characteristics'!$C:$C,0))),"",INDEX('Policy Characteristics'!E:E,MATCH($C1009,'Policy Characteristics'!$C:$C,0)))</f>
        <v>indst efficiency standards</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0.25</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reduction in energy use</v>
      </c>
      <c r="P1009" s="2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7" t="str">
        <f>IF(ISBLANK(INDEX('Policy Characteristics'!K:K,MATCH($C1009,'Policy Characteristics'!$C:$C,0))),"",INDEX('Policy Characteristics'!K:K,MATCH($C1009,'Policy Characteristics'!$C:$C,0)))</f>
        <v>industry-ag-main.html#eff-stds</v>
      </c>
      <c r="R1009" s="277" t="str">
        <f>IF(ISBLANK(INDEX('Policy Characteristics'!L:L,MATCH($C1009,'Policy Characteristics'!$C:$C,0))),"",INDEX('Policy Characteristics'!L:L,MATCH($C1009,'Policy Characteristics'!$C:$C,0)))</f>
        <v>industry-energy-efficiency-standards.html</v>
      </c>
    </row>
    <row r="1010" spans="1:18" s="4" customFormat="1"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Industry Energy Efficiency Standards</v>
      </c>
      <c r="C1010" s="277" t="str">
        <f t="shared" si="40"/>
        <v>Percentage Improvement in Eqpt Efficiency Standards above BAU</v>
      </c>
      <c r="D1010" s="6" t="s">
        <v>3132</v>
      </c>
      <c r="E1010" s="47" t="s">
        <v>2739</v>
      </c>
      <c r="F1010" t="s">
        <v>3094</v>
      </c>
      <c r="G1010" s="47" t="s">
        <v>2743</v>
      </c>
      <c r="H1010" s="44">
        <v>1155</v>
      </c>
      <c r="I1010" s="348" t="s">
        <v>44</v>
      </c>
      <c r="J1010" s="278" t="str">
        <f>IF(ISBLANK(INDEX('Policy Characteristics'!D:D,MATCH($C1010,'Policy Characteristics'!$C:$C,0))),"",INDEX('Policy Characteristics'!D:D,MATCH($C1010,'Policy Characteristics'!$C:$C,0)))</f>
        <v>Industry Energy Efficiency Standards</v>
      </c>
      <c r="K1010" s="277" t="str">
        <f>IF(ISBLANK(INDEX('Policy Characteristics'!E:E,MATCH($C1010,'Policy Characteristics'!$C:$C,0))),"",INDEX('Policy Characteristics'!E:E,MATCH($C1010,'Policy Characteristics'!$C:$C,0)))</f>
        <v>indst efficiency standards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0.25</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energy use</v>
      </c>
      <c r="P1010" s="2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7" t="str">
        <f>IF(ISBLANK(INDEX('Policy Characteristics'!K:K,MATCH($C1010,'Policy Characteristics'!$C:$C,0))),"",INDEX('Policy Characteristics'!K:K,MATCH($C1010,'Policy Characteristics'!$C:$C,0)))</f>
        <v>industry-ag-main.html#eff-stds</v>
      </c>
      <c r="R1010" s="277" t="str">
        <f>IF(ISBLANK(INDEX('Policy Characteristics'!L:L,MATCH($C1010,'Policy Characteristics'!$C:$C,0))),"",INDEX('Policy Characteristics'!L:L,MATCH($C1010,'Policy Characteristics'!$C:$C,0)))</f>
        <v>industry-energy-efficiency-standards.html</v>
      </c>
    </row>
    <row r="1011" spans="1:18" s="4" customFormat="1"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Industry Energy Efficiency Standards</v>
      </c>
      <c r="C1011" s="277" t="str">
        <f t="shared" si="40"/>
        <v>Percentage Improvement in Eqpt Efficiency Standards above BAU</v>
      </c>
      <c r="D1011" s="6" t="s">
        <v>3132</v>
      </c>
      <c r="E1011" s="47" t="s">
        <v>2740</v>
      </c>
      <c r="F1011" t="s">
        <v>3094</v>
      </c>
      <c r="G1011" s="47" t="s">
        <v>2744</v>
      </c>
      <c r="H1011" s="44">
        <v>1156</v>
      </c>
      <c r="I1011" s="348" t="s">
        <v>44</v>
      </c>
      <c r="J1011" s="278" t="str">
        <f>IF(ISBLANK(INDEX('Policy Characteristics'!D:D,MATCH($C1011,'Policy Characteristics'!$C:$C,0))),"",INDEX('Policy Characteristics'!D:D,MATCH($C1011,'Policy Characteristics'!$C:$C,0)))</f>
        <v>Industry Energy Efficiency Standards</v>
      </c>
      <c r="K1011" s="277" t="str">
        <f>IF(ISBLANK(INDEX('Policy Characteristics'!E:E,MATCH($C1011,'Policy Characteristics'!$C:$C,0))),"",INDEX('Policy Characteristics'!E:E,MATCH($C1011,'Policy Characteristics'!$C:$C,0)))</f>
        <v>indst efficiency standards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0.25</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energy use</v>
      </c>
      <c r="P1011" s="2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7" t="str">
        <f>IF(ISBLANK(INDEX('Policy Characteristics'!K:K,MATCH($C1011,'Policy Characteristics'!$C:$C,0))),"",INDEX('Policy Characteristics'!K:K,MATCH($C1011,'Policy Characteristics'!$C:$C,0)))</f>
        <v>industry-ag-main.html#eff-stds</v>
      </c>
      <c r="R1011" s="277" t="str">
        <f>IF(ISBLANK(INDEX('Policy Characteristics'!L:L,MATCH($C1011,'Policy Characteristics'!$C:$C,0))),"",INDEX('Policy Characteristics'!L:L,MATCH($C1011,'Policy Characteristics'!$C:$C,0)))</f>
        <v>industry-energy-efficiency-standards.html</v>
      </c>
    </row>
    <row r="1012" spans="1:18" s="4" customFormat="1"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Industry Energy Efficiency Standards</v>
      </c>
      <c r="C1012" s="277" t="str">
        <f t="shared" si="40"/>
        <v>Percentage Improvement in Eqpt Efficiency Standards above BAU</v>
      </c>
      <c r="D1012" s="6" t="s">
        <v>3132</v>
      </c>
      <c r="E1012" s="47" t="s">
        <v>2737</v>
      </c>
      <c r="F1012" t="s">
        <v>3094</v>
      </c>
      <c r="G1012" s="47" t="s">
        <v>2742</v>
      </c>
      <c r="H1012" s="44">
        <v>1157</v>
      </c>
      <c r="I1012" s="348" t="s">
        <v>45</v>
      </c>
      <c r="J1012" s="278" t="str">
        <f>IF(ISBLANK(INDEX('Policy Characteristics'!D:D,MATCH($C1012,'Policy Characteristics'!$C:$C,0))),"",INDEX('Policy Characteristics'!D:D,MATCH($C1012,'Policy Characteristics'!$C:$C,0)))</f>
        <v>Industry Energy Efficiency Standards</v>
      </c>
      <c r="K1012" s="277" t="str">
        <f>IF(ISBLANK(INDEX('Policy Characteristics'!E:E,MATCH($C1012,'Policy Characteristics'!$C:$C,0))),"",INDEX('Policy Characteristics'!E:E,MATCH($C1012,'Policy Characteristics'!$C:$C,0)))</f>
        <v>indst efficiency standards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0.25</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energy use</v>
      </c>
      <c r="P1012" s="2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7" t="str">
        <f>IF(ISBLANK(INDEX('Policy Characteristics'!K:K,MATCH($C1012,'Policy Characteristics'!$C:$C,0))),"",INDEX('Policy Characteristics'!K:K,MATCH($C1012,'Policy Characteristics'!$C:$C,0)))</f>
        <v>industry-ag-main.html#eff-stds</v>
      </c>
      <c r="R1012" s="277" t="str">
        <f>IF(ISBLANK(INDEX('Policy Characteristics'!L:L,MATCH($C1012,'Policy Characteristics'!$C:$C,0))),"",INDEX('Policy Characteristics'!L:L,MATCH($C1012,'Policy Characteristics'!$C:$C,0)))</f>
        <v>industry-energy-efficiency-standards.html</v>
      </c>
    </row>
    <row r="1013" spans="1:18" s="4" customFormat="1"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Industry Energy Efficiency Standards</v>
      </c>
      <c r="C1013" s="277" t="str">
        <f t="shared" si="40"/>
        <v>Percentage Improvement in Eqpt Efficiency Standards above BAU</v>
      </c>
      <c r="D1013" s="6" t="s">
        <v>3133</v>
      </c>
      <c r="E1013" s="47" t="s">
        <v>2424</v>
      </c>
      <c r="F1013" t="s">
        <v>3095</v>
      </c>
      <c r="G1013" s="47" t="s">
        <v>2430</v>
      </c>
      <c r="H1013" s="44">
        <v>1158</v>
      </c>
      <c r="I1013" s="348" t="s">
        <v>44</v>
      </c>
      <c r="J1013" s="278" t="str">
        <f>IF(ISBLANK(INDEX('Policy Characteristics'!D:D,MATCH($C1013,'Policy Characteristics'!$C:$C,0))),"",INDEX('Policy Characteristics'!D:D,MATCH($C1013,'Policy Characteristics'!$C:$C,0)))</f>
        <v>Industry Energy Efficiency Standards</v>
      </c>
      <c r="K1013" s="277" t="str">
        <f>IF(ISBLANK(INDEX('Policy Characteristics'!E:E,MATCH($C1013,'Policy Characteristics'!$C:$C,0))),"",INDEX('Policy Characteristics'!E:E,MATCH($C1013,'Policy Characteristics'!$C:$C,0)))</f>
        <v>indst efficiency standards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0.25</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energy use</v>
      </c>
      <c r="P1013" s="2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7" t="str">
        <f>IF(ISBLANK(INDEX('Policy Characteristics'!K:K,MATCH($C1013,'Policy Characteristics'!$C:$C,0))),"",INDEX('Policy Characteristics'!K:K,MATCH($C1013,'Policy Characteristics'!$C:$C,0)))</f>
        <v>industry-ag-main.html#eff-stds</v>
      </c>
      <c r="R1013" s="277" t="str">
        <f>IF(ISBLANK(INDEX('Policy Characteristics'!L:L,MATCH($C1013,'Policy Characteristics'!$C:$C,0))),"",INDEX('Policy Characteristics'!L:L,MATCH($C1013,'Policy Characteristics'!$C:$C,0)))</f>
        <v>industry-energy-efficiency-standards.html</v>
      </c>
    </row>
    <row r="1014" spans="1:18" s="4" customFormat="1"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Industry Energy Efficiency Standards</v>
      </c>
      <c r="C1014" s="277" t="str">
        <f t="shared" si="40"/>
        <v>Percentage Improvement in Eqpt Efficiency Standards above BAU</v>
      </c>
      <c r="D1014" s="6" t="s">
        <v>3133</v>
      </c>
      <c r="E1014" s="47" t="s">
        <v>2425</v>
      </c>
      <c r="F1014" t="s">
        <v>3095</v>
      </c>
      <c r="G1014" s="47" t="s">
        <v>2433</v>
      </c>
      <c r="H1014" s="44">
        <v>1159</v>
      </c>
      <c r="I1014" s="348" t="s">
        <v>44</v>
      </c>
      <c r="J1014" s="278" t="str">
        <f>IF(ISBLANK(INDEX('Policy Characteristics'!D:D,MATCH($C1014,'Policy Characteristics'!$C:$C,0))),"",INDEX('Policy Characteristics'!D:D,MATCH($C1014,'Policy Characteristics'!$C:$C,0)))</f>
        <v>Industry Energy Efficiency Standards</v>
      </c>
      <c r="K1014" s="277" t="str">
        <f>IF(ISBLANK(INDEX('Policy Characteristics'!E:E,MATCH($C1014,'Policy Characteristics'!$C:$C,0))),"",INDEX('Policy Characteristics'!E:E,MATCH($C1014,'Policy Characteristics'!$C:$C,0)))</f>
        <v>indst efficiency standards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0.25</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energy use</v>
      </c>
      <c r="P1014" s="2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7" t="str">
        <f>IF(ISBLANK(INDEX('Policy Characteristics'!K:K,MATCH($C1014,'Policy Characteristics'!$C:$C,0))),"",INDEX('Policy Characteristics'!K:K,MATCH($C1014,'Policy Characteristics'!$C:$C,0)))</f>
        <v>industry-ag-main.html#eff-stds</v>
      </c>
      <c r="R1014" s="277" t="str">
        <f>IF(ISBLANK(INDEX('Policy Characteristics'!L:L,MATCH($C1014,'Policy Characteristics'!$C:$C,0))),"",INDEX('Policy Characteristics'!L:L,MATCH($C1014,'Policy Characteristics'!$C:$C,0)))</f>
        <v>industry-energy-efficiency-standards.html</v>
      </c>
    </row>
    <row r="1015" spans="1:18" s="4" customFormat="1"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Industry Energy Efficiency Standards</v>
      </c>
      <c r="C1015" s="277" t="str">
        <f t="shared" si="40"/>
        <v>Percentage Improvement in Eqpt Efficiency Standards above BAU</v>
      </c>
      <c r="D1015" s="6" t="s">
        <v>3133</v>
      </c>
      <c r="E1015" s="47" t="s">
        <v>2426</v>
      </c>
      <c r="F1015" t="s">
        <v>3095</v>
      </c>
      <c r="G1015" s="47" t="s">
        <v>2434</v>
      </c>
      <c r="H1015" s="44">
        <v>1160</v>
      </c>
      <c r="I1015" s="348" t="s">
        <v>44</v>
      </c>
      <c r="J1015" s="278" t="str">
        <f>IF(ISBLANK(INDEX('Policy Characteristics'!D:D,MATCH($C1015,'Policy Characteristics'!$C:$C,0))),"",INDEX('Policy Characteristics'!D:D,MATCH($C1015,'Policy Characteristics'!$C:$C,0)))</f>
        <v>Industry Energy Efficiency Standards</v>
      </c>
      <c r="K1015" s="277" t="str">
        <f>IF(ISBLANK(INDEX('Policy Characteristics'!E:E,MATCH($C1015,'Policy Characteristics'!$C:$C,0))),"",INDEX('Policy Characteristics'!E:E,MATCH($C1015,'Policy Characteristics'!$C:$C,0)))</f>
        <v>indst efficiency standards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0.25</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energy use</v>
      </c>
      <c r="P1015" s="2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7" t="str">
        <f>IF(ISBLANK(INDEX('Policy Characteristics'!K:K,MATCH($C1015,'Policy Characteristics'!$C:$C,0))),"",INDEX('Policy Characteristics'!K:K,MATCH($C1015,'Policy Characteristics'!$C:$C,0)))</f>
        <v>industry-ag-main.html#eff-stds</v>
      </c>
      <c r="R1015" s="277" t="str">
        <f>IF(ISBLANK(INDEX('Policy Characteristics'!L:L,MATCH($C1015,'Policy Characteristics'!$C:$C,0))),"",INDEX('Policy Characteristics'!L:L,MATCH($C1015,'Policy Characteristics'!$C:$C,0)))</f>
        <v>industry-energy-efficiency-standards.html</v>
      </c>
    </row>
    <row r="1016" spans="1:18" s="4" customFormat="1"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Industry Energy Efficiency Standards</v>
      </c>
      <c r="C1016" s="277" t="str">
        <f t="shared" si="40"/>
        <v>Percentage Improvement in Eqpt Efficiency Standards above BAU</v>
      </c>
      <c r="D1016" s="6" t="s">
        <v>3133</v>
      </c>
      <c r="E1016" s="47" t="s">
        <v>2427</v>
      </c>
      <c r="F1016" t="s">
        <v>3095</v>
      </c>
      <c r="G1016" s="47" t="s">
        <v>2431</v>
      </c>
      <c r="H1016" s="44">
        <v>1161</v>
      </c>
      <c r="I1016" s="348" t="s">
        <v>45</v>
      </c>
      <c r="J1016" s="278" t="str">
        <f>IF(ISBLANK(INDEX('Policy Characteristics'!D:D,MATCH($C1016,'Policy Characteristics'!$C:$C,0))),"",INDEX('Policy Characteristics'!D:D,MATCH($C1016,'Policy Characteristics'!$C:$C,0)))</f>
        <v>Industry Energy Efficiency Standards</v>
      </c>
      <c r="K1016" s="277" t="str">
        <f>IF(ISBLANK(INDEX('Policy Characteristics'!E:E,MATCH($C1016,'Policy Characteristics'!$C:$C,0))),"",INDEX('Policy Characteristics'!E:E,MATCH($C1016,'Policy Characteristics'!$C:$C,0)))</f>
        <v>indst efficiency standards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0.25</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energy use</v>
      </c>
      <c r="P1016" s="2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7" t="str">
        <f>IF(ISBLANK(INDEX('Policy Characteristics'!K:K,MATCH($C1016,'Policy Characteristics'!$C:$C,0))),"",INDEX('Policy Characteristics'!K:K,MATCH($C1016,'Policy Characteristics'!$C:$C,0)))</f>
        <v>industry-ag-main.html#eff-stds</v>
      </c>
      <c r="R1016" s="277" t="str">
        <f>IF(ISBLANK(INDEX('Policy Characteristics'!L:L,MATCH($C1016,'Policy Characteristics'!$C:$C,0))),"",INDEX('Policy Characteristics'!L:L,MATCH($C1016,'Policy Characteristics'!$C:$C,0)))</f>
        <v>industry-energy-efficiency-standards.html</v>
      </c>
    </row>
    <row r="1017" spans="1:18" s="4" customFormat="1"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Industry Energy Efficiency Standards</v>
      </c>
      <c r="C1017" s="277" t="str">
        <f t="shared" si="40"/>
        <v>Percentage Improvement in Eqpt Efficiency Standards above BAU</v>
      </c>
      <c r="D1017" s="6" t="s">
        <v>3133</v>
      </c>
      <c r="E1017" s="47" t="s">
        <v>2428</v>
      </c>
      <c r="F1017" t="s">
        <v>3095</v>
      </c>
      <c r="G1017" s="47" t="s">
        <v>2432</v>
      </c>
      <c r="H1017" s="44">
        <v>1162</v>
      </c>
      <c r="I1017" s="348" t="s">
        <v>44</v>
      </c>
      <c r="J1017" s="278" t="str">
        <f>IF(ISBLANK(INDEX('Policy Characteristics'!D:D,MATCH($C1017,'Policy Characteristics'!$C:$C,0))),"",INDEX('Policy Characteristics'!D:D,MATCH($C1017,'Policy Characteristics'!$C:$C,0)))</f>
        <v>Industry Energy Efficiency Standards</v>
      </c>
      <c r="K1017" s="277" t="str">
        <f>IF(ISBLANK(INDEX('Policy Characteristics'!E:E,MATCH($C1017,'Policy Characteristics'!$C:$C,0))),"",INDEX('Policy Characteristics'!E:E,MATCH($C1017,'Policy Characteristics'!$C:$C,0)))</f>
        <v>indst efficiency standards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0.25</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energy use</v>
      </c>
      <c r="P1017" s="2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7" t="str">
        <f>IF(ISBLANK(INDEX('Policy Characteristics'!K:K,MATCH($C1017,'Policy Characteristics'!$C:$C,0))),"",INDEX('Policy Characteristics'!K:K,MATCH($C1017,'Policy Characteristics'!$C:$C,0)))</f>
        <v>industry-ag-main.html#eff-stds</v>
      </c>
      <c r="R1017" s="277" t="str">
        <f>IF(ISBLANK(INDEX('Policy Characteristics'!L:L,MATCH($C1017,'Policy Characteristics'!$C:$C,0))),"",INDEX('Policy Characteristics'!L:L,MATCH($C1017,'Policy Characteristics'!$C:$C,0)))</f>
        <v>industry-energy-efficiency-standards.html</v>
      </c>
    </row>
    <row r="1018" spans="1:18" s="4" customFormat="1"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Industry Energy Efficiency Standards</v>
      </c>
      <c r="C1018" s="277" t="str">
        <f t="shared" si="40"/>
        <v>Percentage Improvement in Eqpt Efficiency Standards above BAU</v>
      </c>
      <c r="D1018" s="6" t="s">
        <v>3133</v>
      </c>
      <c r="E1018" s="47" t="s">
        <v>2429</v>
      </c>
      <c r="F1018" t="s">
        <v>3095</v>
      </c>
      <c r="G1018" s="47" t="s">
        <v>2435</v>
      </c>
      <c r="H1018" s="44">
        <v>1163</v>
      </c>
      <c r="I1018" s="348" t="s">
        <v>45</v>
      </c>
      <c r="J1018" s="278" t="str">
        <f>IF(ISBLANK(INDEX('Policy Characteristics'!D:D,MATCH($C1018,'Policy Characteristics'!$C:$C,0))),"",INDEX('Policy Characteristics'!D:D,MATCH($C1018,'Policy Characteristics'!$C:$C,0)))</f>
        <v>Industry Energy Efficiency Standards</v>
      </c>
      <c r="K1018" s="277" t="str">
        <f>IF(ISBLANK(INDEX('Policy Characteristics'!E:E,MATCH($C1018,'Policy Characteristics'!$C:$C,0))),"",INDEX('Policy Characteristics'!E:E,MATCH($C1018,'Policy Characteristics'!$C:$C,0)))</f>
        <v>indst efficiency standards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0.25</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energy use</v>
      </c>
      <c r="P1018" s="2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7" t="str">
        <f>IF(ISBLANK(INDEX('Policy Characteristics'!K:K,MATCH($C1018,'Policy Characteristics'!$C:$C,0))),"",INDEX('Policy Characteristics'!K:K,MATCH($C1018,'Policy Characteristics'!$C:$C,0)))</f>
        <v>industry-ag-main.html#eff-stds</v>
      </c>
      <c r="R1018" s="277" t="str">
        <f>IF(ISBLANK(INDEX('Policy Characteristics'!L:L,MATCH($C1018,'Policy Characteristics'!$C:$C,0))),"",INDEX('Policy Characteristics'!L:L,MATCH($C1018,'Policy Characteristics'!$C:$C,0)))</f>
        <v>industry-energy-efficiency-standards.html</v>
      </c>
    </row>
    <row r="1019" spans="1:18" s="4" customFormat="1" x14ac:dyDescent="0.25">
      <c r="A1019" s="277" t="str">
        <f>IF(ISBLANK(INDEX('Policy Characteristics'!A:A,MATCH($C1019,'Policy Characteristics'!$C:$C,0))),"",INDEX('Policy Characteristics'!A:A,MATCH($C1019,'Policy Characteristics'!$C:$C,0)))</f>
        <v>Industry</v>
      </c>
      <c r="B1019" s="286" t="str">
        <f>IF(ISBLANK(INDEX('Policy Characteristics'!B:B,MATCH($C1019,'Policy Characteristics'!$C:$C,0))),"",INDEX('Policy Characteristics'!B:B,MATCH($C1019,'Policy Characteristics'!$C:$C,0)))</f>
        <v>Industry Energy Efficiency Standards</v>
      </c>
      <c r="C1019" s="277" t="str">
        <f t="shared" si="40"/>
        <v>Percentage Improvement in Eqpt Efficiency Standards above BAU</v>
      </c>
      <c r="D1019" s="6" t="s">
        <v>3133</v>
      </c>
      <c r="E1019" s="47" t="s">
        <v>2738</v>
      </c>
      <c r="F1019" t="s">
        <v>3095</v>
      </c>
      <c r="G1019" s="47" t="s">
        <v>2741</v>
      </c>
      <c r="H1019" s="44">
        <v>1164</v>
      </c>
      <c r="I1019" s="348" t="s">
        <v>45</v>
      </c>
      <c r="J1019" s="278" t="str">
        <f>IF(ISBLANK(INDEX('Policy Characteristics'!D:D,MATCH($C1019,'Policy Characteristics'!$C:$C,0))),"",INDEX('Policy Characteristics'!D:D,MATCH($C1019,'Policy Characteristics'!$C:$C,0)))</f>
        <v>Industry Energy Efficiency Standards</v>
      </c>
      <c r="K1019" s="277" t="str">
        <f>IF(ISBLANK(INDEX('Policy Characteristics'!E:E,MATCH($C1019,'Policy Characteristics'!$C:$C,0))),"",INDEX('Policy Characteristics'!E:E,MATCH($C1019,'Policy Characteristics'!$C:$C,0)))</f>
        <v>indst efficiency standards</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0.25</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reduction in energy use</v>
      </c>
      <c r="P1019" s="2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7" t="str">
        <f>IF(ISBLANK(INDEX('Policy Characteristics'!K:K,MATCH($C1019,'Policy Characteristics'!$C:$C,0))),"",INDEX('Policy Characteristics'!K:K,MATCH($C1019,'Policy Characteristics'!$C:$C,0)))</f>
        <v>industry-ag-main.html#eff-stds</v>
      </c>
      <c r="R1019" s="277" t="str">
        <f>IF(ISBLANK(INDEX('Policy Characteristics'!L:L,MATCH($C1019,'Policy Characteristics'!$C:$C,0))),"",INDEX('Policy Characteristics'!L:L,MATCH($C1019,'Policy Characteristics'!$C:$C,0)))</f>
        <v>industry-energy-efficiency-standards.html</v>
      </c>
    </row>
    <row r="1020" spans="1:18" s="4" customFormat="1" x14ac:dyDescent="0.25">
      <c r="A1020" s="277" t="str">
        <f>IF(ISBLANK(INDEX('Policy Characteristics'!A:A,MATCH($C1020,'Policy Characteristics'!$C:$C,0))),"",INDEX('Policy Characteristics'!A:A,MATCH($C1020,'Policy Characteristics'!$C:$C,0)))</f>
        <v>Industry</v>
      </c>
      <c r="B1020" s="286" t="str">
        <f>IF(ISBLANK(INDEX('Policy Characteristics'!B:B,MATCH($C1020,'Policy Characteristics'!$C:$C,0))),"",INDEX('Policy Characteristics'!B:B,MATCH($C1020,'Policy Characteristics'!$C:$C,0)))</f>
        <v>Industry Energy Efficiency Standards</v>
      </c>
      <c r="C1020" s="277" t="str">
        <f t="shared" si="40"/>
        <v>Percentage Improvement in Eqpt Efficiency Standards above BAU</v>
      </c>
      <c r="D1020" s="6" t="s">
        <v>3133</v>
      </c>
      <c r="E1020" s="47" t="s">
        <v>2739</v>
      </c>
      <c r="F1020" t="s">
        <v>3095</v>
      </c>
      <c r="G1020" s="47" t="s">
        <v>2743</v>
      </c>
      <c r="H1020" s="44">
        <v>1165</v>
      </c>
      <c r="I1020" s="348" t="s">
        <v>44</v>
      </c>
      <c r="J1020" s="278" t="str">
        <f>IF(ISBLANK(INDEX('Policy Characteristics'!D:D,MATCH($C1020,'Policy Characteristics'!$C:$C,0))),"",INDEX('Policy Characteristics'!D:D,MATCH($C1020,'Policy Characteristics'!$C:$C,0)))</f>
        <v>Industry Energy Efficiency Standards</v>
      </c>
      <c r="K1020" s="277" t="str">
        <f>IF(ISBLANK(INDEX('Policy Characteristics'!E:E,MATCH($C1020,'Policy Characteristics'!$C:$C,0))),"",INDEX('Policy Characteristics'!E:E,MATCH($C1020,'Policy Characteristics'!$C:$C,0)))</f>
        <v>indst efficiency standards</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0.25</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reduction in energy use</v>
      </c>
      <c r="P1020" s="2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7" t="str">
        <f>IF(ISBLANK(INDEX('Policy Characteristics'!K:K,MATCH($C1020,'Policy Characteristics'!$C:$C,0))),"",INDEX('Policy Characteristics'!K:K,MATCH($C1020,'Policy Characteristics'!$C:$C,0)))</f>
        <v>industry-ag-main.html#eff-stds</v>
      </c>
      <c r="R1020" s="277" t="str">
        <f>IF(ISBLANK(INDEX('Policy Characteristics'!L:L,MATCH($C1020,'Policy Characteristics'!$C:$C,0))),"",INDEX('Policy Characteristics'!L:L,MATCH($C1020,'Policy Characteristics'!$C:$C,0)))</f>
        <v>industry-energy-efficiency-standards.html</v>
      </c>
    </row>
    <row r="1021" spans="1:18" s="4" customFormat="1" x14ac:dyDescent="0.25">
      <c r="A1021" s="277" t="str">
        <f>IF(ISBLANK(INDEX('Policy Characteristics'!A:A,MATCH($C1021,'Policy Characteristics'!$C:$C,0))),"",INDEX('Policy Characteristics'!A:A,MATCH($C1021,'Policy Characteristics'!$C:$C,0)))</f>
        <v>Industry</v>
      </c>
      <c r="B1021" s="286" t="str">
        <f>IF(ISBLANK(INDEX('Policy Characteristics'!B:B,MATCH($C1021,'Policy Characteristics'!$C:$C,0))),"",INDEX('Policy Characteristics'!B:B,MATCH($C1021,'Policy Characteristics'!$C:$C,0)))</f>
        <v>Industry Energy Efficiency Standards</v>
      </c>
      <c r="C1021" s="277" t="str">
        <f t="shared" si="40"/>
        <v>Percentage Improvement in Eqpt Efficiency Standards above BAU</v>
      </c>
      <c r="D1021" s="6" t="s">
        <v>3133</v>
      </c>
      <c r="E1021" s="47" t="s">
        <v>2740</v>
      </c>
      <c r="F1021" t="s">
        <v>3095</v>
      </c>
      <c r="G1021" s="47" t="s">
        <v>2744</v>
      </c>
      <c r="H1021" s="44">
        <v>1166</v>
      </c>
      <c r="I1021" s="348" t="s">
        <v>44</v>
      </c>
      <c r="J1021" s="278" t="str">
        <f>IF(ISBLANK(INDEX('Policy Characteristics'!D:D,MATCH($C1021,'Policy Characteristics'!$C:$C,0))),"",INDEX('Policy Characteristics'!D:D,MATCH($C1021,'Policy Characteristics'!$C:$C,0)))</f>
        <v>Industry Energy Efficiency Standards</v>
      </c>
      <c r="K1021" s="277" t="str">
        <f>IF(ISBLANK(INDEX('Policy Characteristics'!E:E,MATCH($C1021,'Policy Characteristics'!$C:$C,0))),"",INDEX('Policy Characteristics'!E:E,MATCH($C1021,'Policy Characteristics'!$C:$C,0)))</f>
        <v>indst efficiency standards</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0.25</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reduction in energy use</v>
      </c>
      <c r="P1021" s="2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7" t="str">
        <f>IF(ISBLANK(INDEX('Policy Characteristics'!K:K,MATCH($C1021,'Policy Characteristics'!$C:$C,0))),"",INDEX('Policy Characteristics'!K:K,MATCH($C1021,'Policy Characteristics'!$C:$C,0)))</f>
        <v>industry-ag-main.html#eff-stds</v>
      </c>
      <c r="R1021" s="277" t="str">
        <f>IF(ISBLANK(INDEX('Policy Characteristics'!L:L,MATCH($C1021,'Policy Characteristics'!$C:$C,0))),"",INDEX('Policy Characteristics'!L:L,MATCH($C1021,'Policy Characteristics'!$C:$C,0)))</f>
        <v>industry-energy-efficiency-standards.html</v>
      </c>
    </row>
    <row r="1022" spans="1:18" s="4" customFormat="1" x14ac:dyDescent="0.25">
      <c r="A1022" s="277" t="str">
        <f>IF(ISBLANK(INDEX('Policy Characteristics'!A:A,MATCH($C1022,'Policy Characteristics'!$C:$C,0))),"",INDEX('Policy Characteristics'!A:A,MATCH($C1022,'Policy Characteristics'!$C:$C,0)))</f>
        <v>Industry</v>
      </c>
      <c r="B1022" s="286" t="str">
        <f>IF(ISBLANK(INDEX('Policy Characteristics'!B:B,MATCH($C1022,'Policy Characteristics'!$C:$C,0))),"",INDEX('Policy Characteristics'!B:B,MATCH($C1022,'Policy Characteristics'!$C:$C,0)))</f>
        <v>Industry Energy Efficiency Standards</v>
      </c>
      <c r="C1022" s="277" t="str">
        <f t="shared" si="40"/>
        <v>Percentage Improvement in Eqpt Efficiency Standards above BAU</v>
      </c>
      <c r="D1022" s="6" t="s">
        <v>3133</v>
      </c>
      <c r="E1022" s="47" t="s">
        <v>2737</v>
      </c>
      <c r="F1022" t="s">
        <v>3095</v>
      </c>
      <c r="G1022" s="47" t="s">
        <v>2742</v>
      </c>
      <c r="H1022" s="44">
        <v>1167</v>
      </c>
      <c r="I1022" s="348" t="s">
        <v>45</v>
      </c>
      <c r="J1022" s="278" t="str">
        <f>IF(ISBLANK(INDEX('Policy Characteristics'!D:D,MATCH($C1022,'Policy Characteristics'!$C:$C,0))),"",INDEX('Policy Characteristics'!D:D,MATCH($C1022,'Policy Characteristics'!$C:$C,0)))</f>
        <v>Industry Energy Efficiency Standards</v>
      </c>
      <c r="K1022" s="277" t="str">
        <f>IF(ISBLANK(INDEX('Policy Characteristics'!E:E,MATCH($C1022,'Policy Characteristics'!$C:$C,0))),"",INDEX('Policy Characteristics'!E:E,MATCH($C1022,'Policy Characteristics'!$C:$C,0)))</f>
        <v>indst efficiency standards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0.25</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reduction in energy use</v>
      </c>
      <c r="P1022" s="2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7" t="str">
        <f>IF(ISBLANK(INDEX('Policy Characteristics'!K:K,MATCH($C1022,'Policy Characteristics'!$C:$C,0))),"",INDEX('Policy Characteristics'!K:K,MATCH($C1022,'Policy Characteristics'!$C:$C,0)))</f>
        <v>industry-ag-main.html#eff-stds</v>
      </c>
      <c r="R1022" s="277" t="str">
        <f>IF(ISBLANK(INDEX('Policy Characteristics'!L:L,MATCH($C1022,'Policy Characteristics'!$C:$C,0))),"",INDEX('Policy Characteristics'!L:L,MATCH($C1022,'Policy Characteristics'!$C:$C,0)))</f>
        <v>industry-energy-efficiency-standards.html</v>
      </c>
    </row>
    <row r="1023" spans="1:18" s="4" customFormat="1" x14ac:dyDescent="0.25">
      <c r="A1023" s="277" t="str">
        <f>IF(ISBLANK(INDEX('Policy Characteristics'!A:A,MATCH($C1023,'Policy Characteristics'!$C:$C,0))),"",INDEX('Policy Characteristics'!A:A,MATCH($C1023,'Policy Characteristics'!$C:$C,0)))</f>
        <v>Industry</v>
      </c>
      <c r="B1023" s="286" t="str">
        <f>IF(ISBLANK(INDEX('Policy Characteristics'!B:B,MATCH($C1023,'Policy Characteristics'!$C:$C,0))),"",INDEX('Policy Characteristics'!B:B,MATCH($C1023,'Policy Characteristics'!$C:$C,0)))</f>
        <v>Industry Energy Efficiency Standards</v>
      </c>
      <c r="C1023" s="277" t="str">
        <f t="shared" si="40"/>
        <v>Percentage Improvement in Eqpt Efficiency Standards above BAU</v>
      </c>
      <c r="D1023" s="6" t="s">
        <v>3134</v>
      </c>
      <c r="E1023" s="47" t="s">
        <v>2424</v>
      </c>
      <c r="F1023" t="s">
        <v>3096</v>
      </c>
      <c r="G1023" s="47" t="s">
        <v>2430</v>
      </c>
      <c r="H1023" s="44">
        <v>1168</v>
      </c>
      <c r="I1023" s="348" t="s">
        <v>44</v>
      </c>
      <c r="J1023" s="278" t="str">
        <f>IF(ISBLANK(INDEX('Policy Characteristics'!D:D,MATCH($C1023,'Policy Characteristics'!$C:$C,0))),"",INDEX('Policy Characteristics'!D:D,MATCH($C1023,'Policy Characteristics'!$C:$C,0)))</f>
        <v>Industry Energy Efficiency Standards</v>
      </c>
      <c r="K1023" s="277" t="str">
        <f>IF(ISBLANK(INDEX('Policy Characteristics'!E:E,MATCH($C1023,'Policy Characteristics'!$C:$C,0))),"",INDEX('Policy Characteristics'!E:E,MATCH($C1023,'Policy Characteristics'!$C:$C,0)))</f>
        <v>indst efficiency standards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0.25</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reduction in energy use</v>
      </c>
      <c r="P1023" s="2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7" t="str">
        <f>IF(ISBLANK(INDEX('Policy Characteristics'!K:K,MATCH($C1023,'Policy Characteristics'!$C:$C,0))),"",INDEX('Policy Characteristics'!K:K,MATCH($C1023,'Policy Characteristics'!$C:$C,0)))</f>
        <v>industry-ag-main.html#eff-stds</v>
      </c>
      <c r="R1023" s="277" t="str">
        <f>IF(ISBLANK(INDEX('Policy Characteristics'!L:L,MATCH($C1023,'Policy Characteristics'!$C:$C,0))),"",INDEX('Policy Characteristics'!L:L,MATCH($C1023,'Policy Characteristics'!$C:$C,0)))</f>
        <v>industry-energy-efficiency-standards.html</v>
      </c>
    </row>
    <row r="1024" spans="1:18" s="4" customFormat="1" x14ac:dyDescent="0.25">
      <c r="A1024" s="277" t="str">
        <f>IF(ISBLANK(INDEX('Policy Characteristics'!A:A,MATCH($C1024,'Policy Characteristics'!$C:$C,0))),"",INDEX('Policy Characteristics'!A:A,MATCH($C1024,'Policy Characteristics'!$C:$C,0)))</f>
        <v>Industry</v>
      </c>
      <c r="B1024" s="286" t="str">
        <f>IF(ISBLANK(INDEX('Policy Characteristics'!B:B,MATCH($C1024,'Policy Characteristics'!$C:$C,0))),"",INDEX('Policy Characteristics'!B:B,MATCH($C1024,'Policy Characteristics'!$C:$C,0)))</f>
        <v>Industry Energy Efficiency Standards</v>
      </c>
      <c r="C1024" s="277" t="str">
        <f t="shared" si="40"/>
        <v>Percentage Improvement in Eqpt Efficiency Standards above BAU</v>
      </c>
      <c r="D1024" s="6" t="s">
        <v>3134</v>
      </c>
      <c r="E1024" s="47" t="s">
        <v>2425</v>
      </c>
      <c r="F1024" t="s">
        <v>3096</v>
      </c>
      <c r="G1024" s="47" t="s">
        <v>2433</v>
      </c>
      <c r="H1024" s="44">
        <v>1169</v>
      </c>
      <c r="I1024" s="348" t="s">
        <v>44</v>
      </c>
      <c r="J1024" s="278" t="str">
        <f>IF(ISBLANK(INDEX('Policy Characteristics'!D:D,MATCH($C1024,'Policy Characteristics'!$C:$C,0))),"",INDEX('Policy Characteristics'!D:D,MATCH($C1024,'Policy Characteristics'!$C:$C,0)))</f>
        <v>Industry Energy Efficiency Standards</v>
      </c>
      <c r="K1024" s="277" t="str">
        <f>IF(ISBLANK(INDEX('Policy Characteristics'!E:E,MATCH($C1024,'Policy Characteristics'!$C:$C,0))),"",INDEX('Policy Characteristics'!E:E,MATCH($C1024,'Policy Characteristics'!$C:$C,0)))</f>
        <v>indst efficiency standards</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0.25</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reduction in energy use</v>
      </c>
      <c r="P1024" s="2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7" t="str">
        <f>IF(ISBLANK(INDEX('Policy Characteristics'!K:K,MATCH($C1024,'Policy Characteristics'!$C:$C,0))),"",INDEX('Policy Characteristics'!K:K,MATCH($C1024,'Policy Characteristics'!$C:$C,0)))</f>
        <v>industry-ag-main.html#eff-stds</v>
      </c>
      <c r="R1024" s="277" t="str">
        <f>IF(ISBLANK(INDEX('Policy Characteristics'!L:L,MATCH($C1024,'Policy Characteristics'!$C:$C,0))),"",INDEX('Policy Characteristics'!L:L,MATCH($C1024,'Policy Characteristics'!$C:$C,0)))</f>
        <v>industry-energy-efficiency-standards.html</v>
      </c>
    </row>
    <row r="1025" spans="1:18" s="4" customFormat="1" x14ac:dyDescent="0.25">
      <c r="A1025" s="277" t="str">
        <f>IF(ISBLANK(INDEX('Policy Characteristics'!A:A,MATCH($C1025,'Policy Characteristics'!$C:$C,0))),"",INDEX('Policy Characteristics'!A:A,MATCH($C1025,'Policy Characteristics'!$C:$C,0)))</f>
        <v>Industry</v>
      </c>
      <c r="B1025" s="286" t="str">
        <f>IF(ISBLANK(INDEX('Policy Characteristics'!B:B,MATCH($C1025,'Policy Characteristics'!$C:$C,0))),"",INDEX('Policy Characteristics'!B:B,MATCH($C1025,'Policy Characteristics'!$C:$C,0)))</f>
        <v>Industry Energy Efficiency Standards</v>
      </c>
      <c r="C1025" s="277" t="str">
        <f t="shared" si="40"/>
        <v>Percentage Improvement in Eqpt Efficiency Standards above BAU</v>
      </c>
      <c r="D1025" s="6" t="s">
        <v>3134</v>
      </c>
      <c r="E1025" s="47" t="s">
        <v>2426</v>
      </c>
      <c r="F1025" t="s">
        <v>3096</v>
      </c>
      <c r="G1025" s="47" t="s">
        <v>2434</v>
      </c>
      <c r="H1025" s="44">
        <v>1170</v>
      </c>
      <c r="I1025" s="348" t="s">
        <v>44</v>
      </c>
      <c r="J1025" s="278" t="str">
        <f>IF(ISBLANK(INDEX('Policy Characteristics'!D:D,MATCH($C1025,'Policy Characteristics'!$C:$C,0))),"",INDEX('Policy Characteristics'!D:D,MATCH($C1025,'Policy Characteristics'!$C:$C,0)))</f>
        <v>Industry Energy Efficiency Standards</v>
      </c>
      <c r="K1025" s="277" t="str">
        <f>IF(ISBLANK(INDEX('Policy Characteristics'!E:E,MATCH($C1025,'Policy Characteristics'!$C:$C,0))),"",INDEX('Policy Characteristics'!E:E,MATCH($C1025,'Policy Characteristics'!$C:$C,0)))</f>
        <v>indst efficiency standards</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0.25</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reduction in energy use</v>
      </c>
      <c r="P1025" s="2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7" t="str">
        <f>IF(ISBLANK(INDEX('Policy Characteristics'!K:K,MATCH($C1025,'Policy Characteristics'!$C:$C,0))),"",INDEX('Policy Characteristics'!K:K,MATCH($C1025,'Policy Characteristics'!$C:$C,0)))</f>
        <v>industry-ag-main.html#eff-stds</v>
      </c>
      <c r="R1025" s="277" t="str">
        <f>IF(ISBLANK(INDEX('Policy Characteristics'!L:L,MATCH($C1025,'Policy Characteristics'!$C:$C,0))),"",INDEX('Policy Characteristics'!L:L,MATCH($C1025,'Policy Characteristics'!$C:$C,0)))</f>
        <v>industry-energy-efficiency-standards.html</v>
      </c>
    </row>
    <row r="1026" spans="1:18" s="4" customFormat="1" x14ac:dyDescent="0.25">
      <c r="A1026" s="277" t="str">
        <f>IF(ISBLANK(INDEX('Policy Characteristics'!A:A,MATCH($C1026,'Policy Characteristics'!$C:$C,0))),"",INDEX('Policy Characteristics'!A:A,MATCH($C1026,'Policy Characteristics'!$C:$C,0)))</f>
        <v>Industry</v>
      </c>
      <c r="B1026" s="286" t="str">
        <f>IF(ISBLANK(INDEX('Policy Characteristics'!B:B,MATCH($C1026,'Policy Characteristics'!$C:$C,0))),"",INDEX('Policy Characteristics'!B:B,MATCH($C1026,'Policy Characteristics'!$C:$C,0)))</f>
        <v>Industry Energy Efficiency Standards</v>
      </c>
      <c r="C1026" s="277" t="str">
        <f t="shared" si="40"/>
        <v>Percentage Improvement in Eqpt Efficiency Standards above BAU</v>
      </c>
      <c r="D1026" s="6" t="s">
        <v>3134</v>
      </c>
      <c r="E1026" s="47" t="s">
        <v>2427</v>
      </c>
      <c r="F1026" t="s">
        <v>3096</v>
      </c>
      <c r="G1026" s="47" t="s">
        <v>2431</v>
      </c>
      <c r="H1026" s="44">
        <v>1171</v>
      </c>
      <c r="I1026" s="348" t="s">
        <v>45</v>
      </c>
      <c r="J1026" s="278" t="str">
        <f>IF(ISBLANK(INDEX('Policy Characteristics'!D:D,MATCH($C1026,'Policy Characteristics'!$C:$C,0))),"",INDEX('Policy Characteristics'!D:D,MATCH($C1026,'Policy Characteristics'!$C:$C,0)))</f>
        <v>Industry Energy Efficiency Standards</v>
      </c>
      <c r="K1026" s="277" t="str">
        <f>IF(ISBLANK(INDEX('Policy Characteristics'!E:E,MATCH($C1026,'Policy Characteristics'!$C:$C,0))),"",INDEX('Policy Characteristics'!E:E,MATCH($C1026,'Policy Characteristics'!$C:$C,0)))</f>
        <v>indst efficiency standards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0.25</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reduction in energy use</v>
      </c>
      <c r="P1026" s="2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7" t="str">
        <f>IF(ISBLANK(INDEX('Policy Characteristics'!K:K,MATCH($C1026,'Policy Characteristics'!$C:$C,0))),"",INDEX('Policy Characteristics'!K:K,MATCH($C1026,'Policy Characteristics'!$C:$C,0)))</f>
        <v>industry-ag-main.html#eff-stds</v>
      </c>
      <c r="R1026" s="277" t="str">
        <f>IF(ISBLANK(INDEX('Policy Characteristics'!L:L,MATCH($C1026,'Policy Characteristics'!$C:$C,0))),"",INDEX('Policy Characteristics'!L:L,MATCH($C1026,'Policy Characteristics'!$C:$C,0)))</f>
        <v>industry-energy-efficiency-standards.html</v>
      </c>
    </row>
    <row r="1027" spans="1:18" s="4" customFormat="1" x14ac:dyDescent="0.25">
      <c r="A1027" s="277" t="str">
        <f>IF(ISBLANK(INDEX('Policy Characteristics'!A:A,MATCH($C1027,'Policy Characteristics'!$C:$C,0))),"",INDEX('Policy Characteristics'!A:A,MATCH($C1027,'Policy Characteristics'!$C:$C,0)))</f>
        <v>Industry</v>
      </c>
      <c r="B1027" s="286" t="str">
        <f>IF(ISBLANK(INDEX('Policy Characteristics'!B:B,MATCH($C1027,'Policy Characteristics'!$C:$C,0))),"",INDEX('Policy Characteristics'!B:B,MATCH($C1027,'Policy Characteristics'!$C:$C,0)))</f>
        <v>Industry Energy Efficiency Standards</v>
      </c>
      <c r="C1027" s="277" t="str">
        <f t="shared" si="40"/>
        <v>Percentage Improvement in Eqpt Efficiency Standards above BAU</v>
      </c>
      <c r="D1027" s="6" t="s">
        <v>3134</v>
      </c>
      <c r="E1027" s="47" t="s">
        <v>2428</v>
      </c>
      <c r="F1027" t="s">
        <v>3096</v>
      </c>
      <c r="G1027" s="47" t="s">
        <v>2432</v>
      </c>
      <c r="H1027" s="44">
        <v>1172</v>
      </c>
      <c r="I1027" s="348" t="s">
        <v>44</v>
      </c>
      <c r="J1027" s="278" t="str">
        <f>IF(ISBLANK(INDEX('Policy Characteristics'!D:D,MATCH($C1027,'Policy Characteristics'!$C:$C,0))),"",INDEX('Policy Characteristics'!D:D,MATCH($C1027,'Policy Characteristics'!$C:$C,0)))</f>
        <v>Industry Energy Efficiency Standards</v>
      </c>
      <c r="K1027" s="277" t="str">
        <f>IF(ISBLANK(INDEX('Policy Characteristics'!E:E,MATCH($C1027,'Policy Characteristics'!$C:$C,0))),"",INDEX('Policy Characteristics'!E:E,MATCH($C1027,'Policy Characteristics'!$C:$C,0)))</f>
        <v>indst efficiency standards</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0.25</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reduction in energy use</v>
      </c>
      <c r="P1027" s="2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7" t="str">
        <f>IF(ISBLANK(INDEX('Policy Characteristics'!K:K,MATCH($C1027,'Policy Characteristics'!$C:$C,0))),"",INDEX('Policy Characteristics'!K:K,MATCH($C1027,'Policy Characteristics'!$C:$C,0)))</f>
        <v>industry-ag-main.html#eff-stds</v>
      </c>
      <c r="R1027" s="277" t="str">
        <f>IF(ISBLANK(INDEX('Policy Characteristics'!L:L,MATCH($C1027,'Policy Characteristics'!$C:$C,0))),"",INDEX('Policy Characteristics'!L:L,MATCH($C1027,'Policy Characteristics'!$C:$C,0)))</f>
        <v>industry-energy-efficiency-standards.html</v>
      </c>
    </row>
    <row r="1028" spans="1:18" s="4" customFormat="1" x14ac:dyDescent="0.25">
      <c r="A1028" s="277" t="str">
        <f>IF(ISBLANK(INDEX('Policy Characteristics'!A:A,MATCH($C1028,'Policy Characteristics'!$C:$C,0))),"",INDEX('Policy Characteristics'!A:A,MATCH($C1028,'Policy Characteristics'!$C:$C,0)))</f>
        <v>Industry</v>
      </c>
      <c r="B1028" s="286" t="str">
        <f>IF(ISBLANK(INDEX('Policy Characteristics'!B:B,MATCH($C1028,'Policy Characteristics'!$C:$C,0))),"",INDEX('Policy Characteristics'!B:B,MATCH($C1028,'Policy Characteristics'!$C:$C,0)))</f>
        <v>Industry Energy Efficiency Standards</v>
      </c>
      <c r="C1028" s="277" t="str">
        <f t="shared" si="40"/>
        <v>Percentage Improvement in Eqpt Efficiency Standards above BAU</v>
      </c>
      <c r="D1028" s="6" t="s">
        <v>3134</v>
      </c>
      <c r="E1028" s="47" t="s">
        <v>2429</v>
      </c>
      <c r="F1028" t="s">
        <v>3096</v>
      </c>
      <c r="G1028" s="47" t="s">
        <v>2435</v>
      </c>
      <c r="H1028" s="44">
        <v>1173</v>
      </c>
      <c r="I1028" s="348" t="s">
        <v>45</v>
      </c>
      <c r="J1028" s="278" t="str">
        <f>IF(ISBLANK(INDEX('Policy Characteristics'!D:D,MATCH($C1028,'Policy Characteristics'!$C:$C,0))),"",INDEX('Policy Characteristics'!D:D,MATCH($C1028,'Policy Characteristics'!$C:$C,0)))</f>
        <v>Industry Energy Efficiency Standards</v>
      </c>
      <c r="K1028" s="277" t="str">
        <f>IF(ISBLANK(INDEX('Policy Characteristics'!E:E,MATCH($C1028,'Policy Characteristics'!$C:$C,0))),"",INDEX('Policy Characteristics'!E:E,MATCH($C1028,'Policy Characteristics'!$C:$C,0)))</f>
        <v>indst efficiency standards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0.25</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energy use</v>
      </c>
      <c r="P1028" s="2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7" t="str">
        <f>IF(ISBLANK(INDEX('Policy Characteristics'!K:K,MATCH($C1028,'Policy Characteristics'!$C:$C,0))),"",INDEX('Policy Characteristics'!K:K,MATCH($C1028,'Policy Characteristics'!$C:$C,0)))</f>
        <v>industry-ag-main.html#eff-stds</v>
      </c>
      <c r="R1028" s="277" t="str">
        <f>IF(ISBLANK(INDEX('Policy Characteristics'!L:L,MATCH($C1028,'Policy Characteristics'!$C:$C,0))),"",INDEX('Policy Characteristics'!L:L,MATCH($C1028,'Policy Characteristics'!$C:$C,0)))</f>
        <v>industry-energy-efficiency-standards.html</v>
      </c>
    </row>
    <row r="1029" spans="1:18" s="4" customFormat="1" x14ac:dyDescent="0.25">
      <c r="A1029" s="277" t="str">
        <f>IF(ISBLANK(INDEX('Policy Characteristics'!A:A,MATCH($C1029,'Policy Characteristics'!$C:$C,0))),"",INDEX('Policy Characteristics'!A:A,MATCH($C1029,'Policy Characteristics'!$C:$C,0)))</f>
        <v>Industry</v>
      </c>
      <c r="B1029" s="286" t="str">
        <f>IF(ISBLANK(INDEX('Policy Characteristics'!B:B,MATCH($C1029,'Policy Characteristics'!$C:$C,0))),"",INDEX('Policy Characteristics'!B:B,MATCH($C1029,'Policy Characteristics'!$C:$C,0)))</f>
        <v>Industry Energy Efficiency Standards</v>
      </c>
      <c r="C1029" s="277" t="str">
        <f t="shared" si="40"/>
        <v>Percentage Improvement in Eqpt Efficiency Standards above BAU</v>
      </c>
      <c r="D1029" s="6" t="s">
        <v>3134</v>
      </c>
      <c r="E1029" s="47" t="s">
        <v>2738</v>
      </c>
      <c r="F1029" t="s">
        <v>3096</v>
      </c>
      <c r="G1029" s="47" t="s">
        <v>2741</v>
      </c>
      <c r="H1029" s="44">
        <v>1174</v>
      </c>
      <c r="I1029" s="348" t="s">
        <v>45</v>
      </c>
      <c r="J1029" s="278" t="str">
        <f>IF(ISBLANK(INDEX('Policy Characteristics'!D:D,MATCH($C1029,'Policy Characteristics'!$C:$C,0))),"",INDEX('Policy Characteristics'!D:D,MATCH($C1029,'Policy Characteristics'!$C:$C,0)))</f>
        <v>Industry Energy Efficiency Standards</v>
      </c>
      <c r="K1029" s="277" t="str">
        <f>IF(ISBLANK(INDEX('Policy Characteristics'!E:E,MATCH($C1029,'Policy Characteristics'!$C:$C,0))),"",INDEX('Policy Characteristics'!E:E,MATCH($C1029,'Policy Characteristics'!$C:$C,0)))</f>
        <v>indst efficiency standards</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0.25</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reduction in energy use</v>
      </c>
      <c r="P1029" s="2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7" t="str">
        <f>IF(ISBLANK(INDEX('Policy Characteristics'!K:K,MATCH($C1029,'Policy Characteristics'!$C:$C,0))),"",INDEX('Policy Characteristics'!K:K,MATCH($C1029,'Policy Characteristics'!$C:$C,0)))</f>
        <v>industry-ag-main.html#eff-stds</v>
      </c>
      <c r="R1029" s="277" t="str">
        <f>IF(ISBLANK(INDEX('Policy Characteristics'!L:L,MATCH($C1029,'Policy Characteristics'!$C:$C,0))),"",INDEX('Policy Characteristics'!L:L,MATCH($C1029,'Policy Characteristics'!$C:$C,0)))</f>
        <v>industry-energy-efficiency-standards.html</v>
      </c>
    </row>
    <row r="1030" spans="1:18" s="4" customFormat="1" x14ac:dyDescent="0.25">
      <c r="A1030" s="277" t="str">
        <f>IF(ISBLANK(INDEX('Policy Characteristics'!A:A,MATCH($C1030,'Policy Characteristics'!$C:$C,0))),"",INDEX('Policy Characteristics'!A:A,MATCH($C1030,'Policy Characteristics'!$C:$C,0)))</f>
        <v>Industry</v>
      </c>
      <c r="B1030" s="286" t="str">
        <f>IF(ISBLANK(INDEX('Policy Characteristics'!B:B,MATCH($C1030,'Policy Characteristics'!$C:$C,0))),"",INDEX('Policy Characteristics'!B:B,MATCH($C1030,'Policy Characteristics'!$C:$C,0)))</f>
        <v>Industry Energy Efficiency Standards</v>
      </c>
      <c r="C1030" s="277" t="str">
        <f t="shared" si="40"/>
        <v>Percentage Improvement in Eqpt Efficiency Standards above BAU</v>
      </c>
      <c r="D1030" s="6" t="s">
        <v>3134</v>
      </c>
      <c r="E1030" s="47" t="s">
        <v>2739</v>
      </c>
      <c r="F1030" t="s">
        <v>3096</v>
      </c>
      <c r="G1030" s="47" t="s">
        <v>2743</v>
      </c>
      <c r="H1030" s="44">
        <v>1175</v>
      </c>
      <c r="I1030" s="348" t="s">
        <v>44</v>
      </c>
      <c r="J1030" s="278" t="str">
        <f>IF(ISBLANK(INDEX('Policy Characteristics'!D:D,MATCH($C1030,'Policy Characteristics'!$C:$C,0))),"",INDEX('Policy Characteristics'!D:D,MATCH($C1030,'Policy Characteristics'!$C:$C,0)))</f>
        <v>Industry Energy Efficiency Standards</v>
      </c>
      <c r="K1030" s="277" t="str">
        <f>IF(ISBLANK(INDEX('Policy Characteristics'!E:E,MATCH($C1030,'Policy Characteristics'!$C:$C,0))),"",INDEX('Policy Characteristics'!E:E,MATCH($C1030,'Policy Characteristics'!$C:$C,0)))</f>
        <v>indst efficiency standards</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0.25</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reduction in energy use</v>
      </c>
      <c r="P1030" s="2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7" t="str">
        <f>IF(ISBLANK(INDEX('Policy Characteristics'!K:K,MATCH($C1030,'Policy Characteristics'!$C:$C,0))),"",INDEX('Policy Characteristics'!K:K,MATCH($C1030,'Policy Characteristics'!$C:$C,0)))</f>
        <v>industry-ag-main.html#eff-stds</v>
      </c>
      <c r="R1030" s="277" t="str">
        <f>IF(ISBLANK(INDEX('Policy Characteristics'!L:L,MATCH($C1030,'Policy Characteristics'!$C:$C,0))),"",INDEX('Policy Characteristics'!L:L,MATCH($C1030,'Policy Characteristics'!$C:$C,0)))</f>
        <v>industry-energy-efficiency-standards.html</v>
      </c>
    </row>
    <row r="1031" spans="1:18" s="4" customFormat="1" x14ac:dyDescent="0.25">
      <c r="A1031" s="277" t="str">
        <f>IF(ISBLANK(INDEX('Policy Characteristics'!A:A,MATCH($C1031,'Policy Characteristics'!$C:$C,0))),"",INDEX('Policy Characteristics'!A:A,MATCH($C1031,'Policy Characteristics'!$C:$C,0)))</f>
        <v>Industry</v>
      </c>
      <c r="B1031" s="286" t="str">
        <f>IF(ISBLANK(INDEX('Policy Characteristics'!B:B,MATCH($C1031,'Policy Characteristics'!$C:$C,0))),"",INDEX('Policy Characteristics'!B:B,MATCH($C1031,'Policy Characteristics'!$C:$C,0)))</f>
        <v>Industry Energy Efficiency Standards</v>
      </c>
      <c r="C1031" s="277" t="str">
        <f t="shared" si="40"/>
        <v>Percentage Improvement in Eqpt Efficiency Standards above BAU</v>
      </c>
      <c r="D1031" s="6" t="s">
        <v>3134</v>
      </c>
      <c r="E1031" s="47" t="s">
        <v>2740</v>
      </c>
      <c r="F1031" t="s">
        <v>3096</v>
      </c>
      <c r="G1031" s="47" t="s">
        <v>2744</v>
      </c>
      <c r="H1031" s="44">
        <v>1176</v>
      </c>
      <c r="I1031" s="348" t="s">
        <v>44</v>
      </c>
      <c r="J1031" s="278" t="str">
        <f>IF(ISBLANK(INDEX('Policy Characteristics'!D:D,MATCH($C1031,'Policy Characteristics'!$C:$C,0))),"",INDEX('Policy Characteristics'!D:D,MATCH($C1031,'Policy Characteristics'!$C:$C,0)))</f>
        <v>Industry Energy Efficiency Standards</v>
      </c>
      <c r="K1031" s="277" t="str">
        <f>IF(ISBLANK(INDEX('Policy Characteristics'!E:E,MATCH($C1031,'Policy Characteristics'!$C:$C,0))),"",INDEX('Policy Characteristics'!E:E,MATCH($C1031,'Policy Characteristics'!$C:$C,0)))</f>
        <v>indst efficiency standards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0.25</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reduction in energy use</v>
      </c>
      <c r="P1031" s="2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7" t="str">
        <f>IF(ISBLANK(INDEX('Policy Characteristics'!K:K,MATCH($C1031,'Policy Characteristics'!$C:$C,0))),"",INDEX('Policy Characteristics'!K:K,MATCH($C1031,'Policy Characteristics'!$C:$C,0)))</f>
        <v>industry-ag-main.html#eff-stds</v>
      </c>
      <c r="R1031" s="277" t="str">
        <f>IF(ISBLANK(INDEX('Policy Characteristics'!L:L,MATCH($C1031,'Policy Characteristics'!$C:$C,0))),"",INDEX('Policy Characteristics'!L:L,MATCH($C1031,'Policy Characteristics'!$C:$C,0)))</f>
        <v>industry-energy-efficiency-standards.html</v>
      </c>
    </row>
    <row r="1032" spans="1:18" s="4" customFormat="1" x14ac:dyDescent="0.25">
      <c r="A1032" s="277" t="str">
        <f>IF(ISBLANK(INDEX('Policy Characteristics'!A:A,MATCH($C1032,'Policy Characteristics'!$C:$C,0))),"",INDEX('Policy Characteristics'!A:A,MATCH($C1032,'Policy Characteristics'!$C:$C,0)))</f>
        <v>Industry</v>
      </c>
      <c r="B1032" s="286" t="str">
        <f>IF(ISBLANK(INDEX('Policy Characteristics'!B:B,MATCH($C1032,'Policy Characteristics'!$C:$C,0))),"",INDEX('Policy Characteristics'!B:B,MATCH($C1032,'Policy Characteristics'!$C:$C,0)))</f>
        <v>Industry Energy Efficiency Standards</v>
      </c>
      <c r="C1032" s="277" t="str">
        <f t="shared" si="40"/>
        <v>Percentage Improvement in Eqpt Efficiency Standards above BAU</v>
      </c>
      <c r="D1032" s="6" t="s">
        <v>3134</v>
      </c>
      <c r="E1032" s="47" t="s">
        <v>2737</v>
      </c>
      <c r="F1032" t="s">
        <v>3096</v>
      </c>
      <c r="G1032" s="47" t="s">
        <v>2742</v>
      </c>
      <c r="H1032" s="44">
        <v>1177</v>
      </c>
      <c r="I1032" s="348" t="s">
        <v>45</v>
      </c>
      <c r="J1032" s="278" t="str">
        <f>IF(ISBLANK(INDEX('Policy Characteristics'!D:D,MATCH($C1032,'Policy Characteristics'!$C:$C,0))),"",INDEX('Policy Characteristics'!D:D,MATCH($C1032,'Policy Characteristics'!$C:$C,0)))</f>
        <v>Industry Energy Efficiency Standards</v>
      </c>
      <c r="K1032" s="277" t="str">
        <f>IF(ISBLANK(INDEX('Policy Characteristics'!E:E,MATCH($C1032,'Policy Characteristics'!$C:$C,0))),"",INDEX('Policy Characteristics'!E:E,MATCH($C1032,'Policy Characteristics'!$C:$C,0)))</f>
        <v>indst efficiency standards</v>
      </c>
      <c r="L1032" s="285">
        <f>IF(ISBLANK(INDEX('Policy Characteristics'!F:F,MATCH($C1032,'Policy Characteristics'!$C:$C,0))),"",INDEX('Policy Characteristics'!F:F,MATCH($C1032,'Policy Characteristics'!$C:$C,0)))</f>
        <v>0</v>
      </c>
      <c r="M1032" s="285">
        <f>IF(ISBLANK(INDEX('Policy Characteristics'!G:G,MATCH($C1032,'Policy Characteristics'!$C:$C,0))),"",INDEX('Policy Characteristics'!G:G,MATCH($C1032,'Policy Characteristics'!$C:$C,0)))</f>
        <v>0.25</v>
      </c>
      <c r="N1032" s="285">
        <f>IF(ISBLANK(INDEX('Policy Characteristics'!H:H,MATCH($C1032,'Policy Characteristics'!$C:$C,0))),"",INDEX('Policy Characteristics'!H:H,MATCH($C1032,'Policy Characteristics'!$C:$C,0)))</f>
        <v>0.01</v>
      </c>
      <c r="O1032" s="277" t="str">
        <f>IF(ISBLANK(INDEX('Policy Characteristics'!I:I,MATCH($C1032,'Policy Characteristics'!$C:$C,0))),"",INDEX('Policy Characteristics'!I:I,MATCH($C1032,'Policy Characteristics'!$C:$C,0)))</f>
        <v>% reduction in energy use</v>
      </c>
      <c r="P1032" s="2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7" t="str">
        <f>IF(ISBLANK(INDEX('Policy Characteristics'!K:K,MATCH($C1032,'Policy Characteristics'!$C:$C,0))),"",INDEX('Policy Characteristics'!K:K,MATCH($C1032,'Policy Characteristics'!$C:$C,0)))</f>
        <v>industry-ag-main.html#eff-stds</v>
      </c>
      <c r="R1032" s="277" t="str">
        <f>IF(ISBLANK(INDEX('Policy Characteristics'!L:L,MATCH($C1032,'Policy Characteristics'!$C:$C,0))),"",INDEX('Policy Characteristics'!L:L,MATCH($C1032,'Policy Characteristics'!$C:$C,0)))</f>
        <v>industry-energy-efficiency-standards.html</v>
      </c>
    </row>
    <row r="1033" spans="1:18" s="4" customFormat="1" x14ac:dyDescent="0.25">
      <c r="A1033" s="277" t="str">
        <f>IF(ISBLANK(INDEX('Policy Characteristics'!A:A,MATCH($C1033,'Policy Characteristics'!$C:$C,0))),"",INDEX('Policy Characteristics'!A:A,MATCH($C1033,'Policy Characteristics'!$C:$C,0)))</f>
        <v>Industry</v>
      </c>
      <c r="B1033" s="286" t="str">
        <f>IF(ISBLANK(INDEX('Policy Characteristics'!B:B,MATCH($C1033,'Policy Characteristics'!$C:$C,0))),"",INDEX('Policy Characteristics'!B:B,MATCH($C1033,'Policy Characteristics'!$C:$C,0)))</f>
        <v>Industry Energy Efficiency Standards</v>
      </c>
      <c r="C1033" s="277" t="str">
        <f t="shared" si="40"/>
        <v>Percentage Improvement in Eqpt Efficiency Standards above BAU</v>
      </c>
      <c r="D1033" s="6" t="s">
        <v>3135</v>
      </c>
      <c r="E1033" s="47" t="s">
        <v>2424</v>
      </c>
      <c r="F1033" t="s">
        <v>3097</v>
      </c>
      <c r="G1033" s="47" t="s">
        <v>2430</v>
      </c>
      <c r="H1033" s="44">
        <v>1178</v>
      </c>
      <c r="I1033" s="349" t="s">
        <v>45</v>
      </c>
      <c r="J1033" s="278" t="str">
        <f>IF(ISBLANK(INDEX('Policy Characteristics'!D:D,MATCH($C1033,'Policy Characteristics'!$C:$C,0))),"",INDEX('Policy Characteristics'!D:D,MATCH($C1033,'Policy Characteristics'!$C:$C,0)))</f>
        <v>Industry Energy Efficiency Standards</v>
      </c>
      <c r="K1033" s="277" t="str">
        <f>IF(ISBLANK(INDEX('Policy Characteristics'!E:E,MATCH($C1033,'Policy Characteristics'!$C:$C,0))),"",INDEX('Policy Characteristics'!E:E,MATCH($C1033,'Policy Characteristics'!$C:$C,0)))</f>
        <v>indst efficiency standards</v>
      </c>
      <c r="L1033" s="285">
        <f>IF(ISBLANK(INDEX('Policy Characteristics'!F:F,MATCH($C1033,'Policy Characteristics'!$C:$C,0))),"",INDEX('Policy Characteristics'!F:F,MATCH($C1033,'Policy Characteristics'!$C:$C,0)))</f>
        <v>0</v>
      </c>
      <c r="M1033" s="285">
        <f>IF(ISBLANK(INDEX('Policy Characteristics'!G:G,MATCH($C1033,'Policy Characteristics'!$C:$C,0))),"",INDEX('Policy Characteristics'!G:G,MATCH($C1033,'Policy Characteristics'!$C:$C,0)))</f>
        <v>0.25</v>
      </c>
      <c r="N1033" s="285">
        <f>IF(ISBLANK(INDEX('Policy Characteristics'!H:H,MATCH($C1033,'Policy Characteristics'!$C:$C,0))),"",INDEX('Policy Characteristics'!H:H,MATCH($C1033,'Policy Characteristics'!$C:$C,0)))</f>
        <v>0.01</v>
      </c>
      <c r="O1033" s="277" t="str">
        <f>IF(ISBLANK(INDEX('Policy Characteristics'!I:I,MATCH($C1033,'Policy Characteristics'!$C:$C,0))),"",INDEX('Policy Characteristics'!I:I,MATCH($C1033,'Policy Characteristics'!$C:$C,0)))</f>
        <v>% reduction in energy use</v>
      </c>
      <c r="P1033" s="2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7" t="str">
        <f>IF(ISBLANK(INDEX('Policy Characteristics'!K:K,MATCH($C1033,'Policy Characteristics'!$C:$C,0))),"",INDEX('Policy Characteristics'!K:K,MATCH($C1033,'Policy Characteristics'!$C:$C,0)))</f>
        <v>industry-ag-main.html#eff-stds</v>
      </c>
      <c r="R1033" s="277" t="str">
        <f>IF(ISBLANK(INDEX('Policy Characteristics'!L:L,MATCH($C1033,'Policy Characteristics'!$C:$C,0))),"",INDEX('Policy Characteristics'!L:L,MATCH($C1033,'Policy Characteristics'!$C:$C,0)))</f>
        <v>industry-energy-efficiency-standards.html</v>
      </c>
    </row>
    <row r="1034" spans="1:18" s="4" customFormat="1" x14ac:dyDescent="0.25">
      <c r="A1034" s="277" t="str">
        <f>IF(ISBLANK(INDEX('Policy Characteristics'!A:A,MATCH($C1034,'Policy Characteristics'!$C:$C,0))),"",INDEX('Policy Characteristics'!A:A,MATCH($C1034,'Policy Characteristics'!$C:$C,0)))</f>
        <v>Industry</v>
      </c>
      <c r="B1034" s="286" t="str">
        <f>IF(ISBLANK(INDEX('Policy Characteristics'!B:B,MATCH($C1034,'Policy Characteristics'!$C:$C,0))),"",INDEX('Policy Characteristics'!B:B,MATCH($C1034,'Policy Characteristics'!$C:$C,0)))</f>
        <v>Industry Energy Efficiency Standards</v>
      </c>
      <c r="C1034" s="277" t="str">
        <f t="shared" si="40"/>
        <v>Percentage Improvement in Eqpt Efficiency Standards above BAU</v>
      </c>
      <c r="D1034" s="6" t="s">
        <v>3135</v>
      </c>
      <c r="E1034" s="47" t="s">
        <v>2425</v>
      </c>
      <c r="F1034" t="s">
        <v>3097</v>
      </c>
      <c r="G1034" s="47" t="s">
        <v>2433</v>
      </c>
      <c r="H1034" s="44">
        <v>1179</v>
      </c>
      <c r="I1034" s="348" t="s">
        <v>45</v>
      </c>
      <c r="J1034" s="278" t="str">
        <f>IF(ISBLANK(INDEX('Policy Characteristics'!D:D,MATCH($C1034,'Policy Characteristics'!$C:$C,0))),"",INDEX('Policy Characteristics'!D:D,MATCH($C1034,'Policy Characteristics'!$C:$C,0)))</f>
        <v>Industry Energy Efficiency Standards</v>
      </c>
      <c r="K1034" s="277" t="str">
        <f>IF(ISBLANK(INDEX('Policy Characteristics'!E:E,MATCH($C1034,'Policy Characteristics'!$C:$C,0))),"",INDEX('Policy Characteristics'!E:E,MATCH($C1034,'Policy Characteristics'!$C:$C,0)))</f>
        <v>indst efficiency standards</v>
      </c>
      <c r="L1034" s="285">
        <f>IF(ISBLANK(INDEX('Policy Characteristics'!F:F,MATCH($C1034,'Policy Characteristics'!$C:$C,0))),"",INDEX('Policy Characteristics'!F:F,MATCH($C1034,'Policy Characteristics'!$C:$C,0)))</f>
        <v>0</v>
      </c>
      <c r="M1034" s="285">
        <f>IF(ISBLANK(INDEX('Policy Characteristics'!G:G,MATCH($C1034,'Policy Characteristics'!$C:$C,0))),"",INDEX('Policy Characteristics'!G:G,MATCH($C1034,'Policy Characteristics'!$C:$C,0)))</f>
        <v>0.25</v>
      </c>
      <c r="N1034" s="285">
        <f>IF(ISBLANK(INDEX('Policy Characteristics'!H:H,MATCH($C1034,'Policy Characteristics'!$C:$C,0))),"",INDEX('Policy Characteristics'!H:H,MATCH($C1034,'Policy Characteristics'!$C:$C,0)))</f>
        <v>0.01</v>
      </c>
      <c r="O1034" s="277" t="str">
        <f>IF(ISBLANK(INDEX('Policy Characteristics'!I:I,MATCH($C1034,'Policy Characteristics'!$C:$C,0))),"",INDEX('Policy Characteristics'!I:I,MATCH($C1034,'Policy Characteristics'!$C:$C,0)))</f>
        <v>% reduction in energy use</v>
      </c>
      <c r="P1034" s="2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7" t="str">
        <f>IF(ISBLANK(INDEX('Policy Characteristics'!K:K,MATCH($C1034,'Policy Characteristics'!$C:$C,0))),"",INDEX('Policy Characteristics'!K:K,MATCH($C1034,'Policy Characteristics'!$C:$C,0)))</f>
        <v>industry-ag-main.html#eff-stds</v>
      </c>
      <c r="R1034" s="277" t="str">
        <f>IF(ISBLANK(INDEX('Policy Characteristics'!L:L,MATCH($C1034,'Policy Characteristics'!$C:$C,0))),"",INDEX('Policy Characteristics'!L:L,MATCH($C1034,'Policy Characteristics'!$C:$C,0)))</f>
        <v>industry-energy-efficiency-standards.html</v>
      </c>
    </row>
    <row r="1035" spans="1:18" s="4" customFormat="1" x14ac:dyDescent="0.25">
      <c r="A1035" s="277" t="str">
        <f>IF(ISBLANK(INDEX('Policy Characteristics'!A:A,MATCH($C1035,'Policy Characteristics'!$C:$C,0))),"",INDEX('Policy Characteristics'!A:A,MATCH($C1035,'Policy Characteristics'!$C:$C,0)))</f>
        <v>Industry</v>
      </c>
      <c r="B1035" s="286" t="str">
        <f>IF(ISBLANK(INDEX('Policy Characteristics'!B:B,MATCH($C1035,'Policy Characteristics'!$C:$C,0))),"",INDEX('Policy Characteristics'!B:B,MATCH($C1035,'Policy Characteristics'!$C:$C,0)))</f>
        <v>Industry Energy Efficiency Standards</v>
      </c>
      <c r="C1035" s="277" t="str">
        <f t="shared" si="40"/>
        <v>Percentage Improvement in Eqpt Efficiency Standards above BAU</v>
      </c>
      <c r="D1035" s="6" t="s">
        <v>3135</v>
      </c>
      <c r="E1035" s="47" t="s">
        <v>2426</v>
      </c>
      <c r="F1035" t="s">
        <v>3097</v>
      </c>
      <c r="G1035" s="47" t="s">
        <v>2434</v>
      </c>
      <c r="H1035" s="44">
        <v>1180</v>
      </c>
      <c r="I1035" s="348" t="s">
        <v>44</v>
      </c>
      <c r="J1035" s="278" t="str">
        <f>IF(ISBLANK(INDEX('Policy Characteristics'!D:D,MATCH($C1035,'Policy Characteristics'!$C:$C,0))),"",INDEX('Policy Characteristics'!D:D,MATCH($C1035,'Policy Characteristics'!$C:$C,0)))</f>
        <v>Industry Energy Efficiency Standards</v>
      </c>
      <c r="K1035" s="277" t="str">
        <f>IF(ISBLANK(INDEX('Policy Characteristics'!E:E,MATCH($C1035,'Policy Characteristics'!$C:$C,0))),"",INDEX('Policy Characteristics'!E:E,MATCH($C1035,'Policy Characteristics'!$C:$C,0)))</f>
        <v>indst efficiency standards</v>
      </c>
      <c r="L1035" s="285">
        <f>IF(ISBLANK(INDEX('Policy Characteristics'!F:F,MATCH($C1035,'Policy Characteristics'!$C:$C,0))),"",INDEX('Policy Characteristics'!F:F,MATCH($C1035,'Policy Characteristics'!$C:$C,0)))</f>
        <v>0</v>
      </c>
      <c r="M1035" s="285">
        <f>IF(ISBLANK(INDEX('Policy Characteristics'!G:G,MATCH($C1035,'Policy Characteristics'!$C:$C,0))),"",INDEX('Policy Characteristics'!G:G,MATCH($C1035,'Policy Characteristics'!$C:$C,0)))</f>
        <v>0.25</v>
      </c>
      <c r="N1035" s="285">
        <f>IF(ISBLANK(INDEX('Policy Characteristics'!H:H,MATCH($C1035,'Policy Characteristics'!$C:$C,0))),"",INDEX('Policy Characteristics'!H:H,MATCH($C1035,'Policy Characteristics'!$C:$C,0)))</f>
        <v>0.01</v>
      </c>
      <c r="O1035" s="277" t="str">
        <f>IF(ISBLANK(INDEX('Policy Characteristics'!I:I,MATCH($C1035,'Policy Characteristics'!$C:$C,0))),"",INDEX('Policy Characteristics'!I:I,MATCH($C1035,'Policy Characteristics'!$C:$C,0)))</f>
        <v>% reduction in energy use</v>
      </c>
      <c r="P1035" s="2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7" t="str">
        <f>IF(ISBLANK(INDEX('Policy Characteristics'!K:K,MATCH($C1035,'Policy Characteristics'!$C:$C,0))),"",INDEX('Policy Characteristics'!K:K,MATCH($C1035,'Policy Characteristics'!$C:$C,0)))</f>
        <v>industry-ag-main.html#eff-stds</v>
      </c>
      <c r="R1035" s="277" t="str">
        <f>IF(ISBLANK(INDEX('Policy Characteristics'!L:L,MATCH($C1035,'Policy Characteristics'!$C:$C,0))),"",INDEX('Policy Characteristics'!L:L,MATCH($C1035,'Policy Characteristics'!$C:$C,0)))</f>
        <v>industry-energy-efficiency-standards.html</v>
      </c>
    </row>
    <row r="1036" spans="1:18" s="4" customFormat="1" x14ac:dyDescent="0.25">
      <c r="A1036" s="277" t="str">
        <f>IF(ISBLANK(INDEX('Policy Characteristics'!A:A,MATCH($C1036,'Policy Characteristics'!$C:$C,0))),"",INDEX('Policy Characteristics'!A:A,MATCH($C1036,'Policy Characteristics'!$C:$C,0)))</f>
        <v>Industry</v>
      </c>
      <c r="B1036" s="286" t="str">
        <f>IF(ISBLANK(INDEX('Policy Characteristics'!B:B,MATCH($C1036,'Policy Characteristics'!$C:$C,0))),"",INDEX('Policy Characteristics'!B:B,MATCH($C1036,'Policy Characteristics'!$C:$C,0)))</f>
        <v>Industry Energy Efficiency Standards</v>
      </c>
      <c r="C1036" s="277" t="str">
        <f t="shared" si="40"/>
        <v>Percentage Improvement in Eqpt Efficiency Standards above BAU</v>
      </c>
      <c r="D1036" s="6" t="s">
        <v>3135</v>
      </c>
      <c r="E1036" s="47" t="s">
        <v>2427</v>
      </c>
      <c r="F1036" t="s">
        <v>3097</v>
      </c>
      <c r="G1036" s="47" t="s">
        <v>2431</v>
      </c>
      <c r="H1036" s="44">
        <v>1181</v>
      </c>
      <c r="I1036" s="348" t="s">
        <v>45</v>
      </c>
      <c r="J1036" s="278" t="str">
        <f>IF(ISBLANK(INDEX('Policy Characteristics'!D:D,MATCH($C1036,'Policy Characteristics'!$C:$C,0))),"",INDEX('Policy Characteristics'!D:D,MATCH($C1036,'Policy Characteristics'!$C:$C,0)))</f>
        <v>Industry Energy Efficiency Standards</v>
      </c>
      <c r="K1036" s="277" t="str">
        <f>IF(ISBLANK(INDEX('Policy Characteristics'!E:E,MATCH($C1036,'Policy Characteristics'!$C:$C,0))),"",INDEX('Policy Characteristics'!E:E,MATCH($C1036,'Policy Characteristics'!$C:$C,0)))</f>
        <v>indst efficiency standards</v>
      </c>
      <c r="L1036" s="285">
        <f>IF(ISBLANK(INDEX('Policy Characteristics'!F:F,MATCH($C1036,'Policy Characteristics'!$C:$C,0))),"",INDEX('Policy Characteristics'!F:F,MATCH($C1036,'Policy Characteristics'!$C:$C,0)))</f>
        <v>0</v>
      </c>
      <c r="M1036" s="285">
        <f>IF(ISBLANK(INDEX('Policy Characteristics'!G:G,MATCH($C1036,'Policy Characteristics'!$C:$C,0))),"",INDEX('Policy Characteristics'!G:G,MATCH($C1036,'Policy Characteristics'!$C:$C,0)))</f>
        <v>0.25</v>
      </c>
      <c r="N1036" s="285">
        <f>IF(ISBLANK(INDEX('Policy Characteristics'!H:H,MATCH($C1036,'Policy Characteristics'!$C:$C,0))),"",INDEX('Policy Characteristics'!H:H,MATCH($C1036,'Policy Characteristics'!$C:$C,0)))</f>
        <v>0.01</v>
      </c>
      <c r="O1036" s="277" t="str">
        <f>IF(ISBLANK(INDEX('Policy Characteristics'!I:I,MATCH($C1036,'Policy Characteristics'!$C:$C,0))),"",INDEX('Policy Characteristics'!I:I,MATCH($C1036,'Policy Characteristics'!$C:$C,0)))</f>
        <v>% reduction in energy use</v>
      </c>
      <c r="P1036" s="2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7" t="str">
        <f>IF(ISBLANK(INDEX('Policy Characteristics'!K:K,MATCH($C1036,'Policy Characteristics'!$C:$C,0))),"",INDEX('Policy Characteristics'!K:K,MATCH($C1036,'Policy Characteristics'!$C:$C,0)))</f>
        <v>industry-ag-main.html#eff-stds</v>
      </c>
      <c r="R1036" s="277" t="str">
        <f>IF(ISBLANK(INDEX('Policy Characteristics'!L:L,MATCH($C1036,'Policy Characteristics'!$C:$C,0))),"",INDEX('Policy Characteristics'!L:L,MATCH($C1036,'Policy Characteristics'!$C:$C,0)))</f>
        <v>industry-energy-efficiency-standards.html</v>
      </c>
    </row>
    <row r="1037" spans="1:18" s="4" customFormat="1" x14ac:dyDescent="0.25">
      <c r="A1037" s="277" t="str">
        <f>IF(ISBLANK(INDEX('Policy Characteristics'!A:A,MATCH($C1037,'Policy Characteristics'!$C:$C,0))),"",INDEX('Policy Characteristics'!A:A,MATCH($C1037,'Policy Characteristics'!$C:$C,0)))</f>
        <v>Industry</v>
      </c>
      <c r="B1037" s="286" t="str">
        <f>IF(ISBLANK(INDEX('Policy Characteristics'!B:B,MATCH($C1037,'Policy Characteristics'!$C:$C,0))),"",INDEX('Policy Characteristics'!B:B,MATCH($C1037,'Policy Characteristics'!$C:$C,0)))</f>
        <v>Industry Energy Efficiency Standards</v>
      </c>
      <c r="C1037" s="277" t="str">
        <f t="shared" si="40"/>
        <v>Percentage Improvement in Eqpt Efficiency Standards above BAU</v>
      </c>
      <c r="D1037" s="6" t="s">
        <v>3135</v>
      </c>
      <c r="E1037" s="47" t="s">
        <v>2428</v>
      </c>
      <c r="F1037" t="s">
        <v>3097</v>
      </c>
      <c r="G1037" s="47" t="s">
        <v>2432</v>
      </c>
      <c r="H1037" s="44">
        <v>1182</v>
      </c>
      <c r="I1037" s="348" t="s">
        <v>45</v>
      </c>
      <c r="J1037" s="278" t="str">
        <f>IF(ISBLANK(INDEX('Policy Characteristics'!D:D,MATCH($C1037,'Policy Characteristics'!$C:$C,0))),"",INDEX('Policy Characteristics'!D:D,MATCH($C1037,'Policy Characteristics'!$C:$C,0)))</f>
        <v>Industry Energy Efficiency Standards</v>
      </c>
      <c r="K1037" s="277" t="str">
        <f>IF(ISBLANK(INDEX('Policy Characteristics'!E:E,MATCH($C1037,'Policy Characteristics'!$C:$C,0))),"",INDEX('Policy Characteristics'!E:E,MATCH($C1037,'Policy Characteristics'!$C:$C,0)))</f>
        <v>indst efficiency standards</v>
      </c>
      <c r="L1037" s="285">
        <f>IF(ISBLANK(INDEX('Policy Characteristics'!F:F,MATCH($C1037,'Policy Characteristics'!$C:$C,0))),"",INDEX('Policy Characteristics'!F:F,MATCH($C1037,'Policy Characteristics'!$C:$C,0)))</f>
        <v>0</v>
      </c>
      <c r="M1037" s="285">
        <f>IF(ISBLANK(INDEX('Policy Characteristics'!G:G,MATCH($C1037,'Policy Characteristics'!$C:$C,0))),"",INDEX('Policy Characteristics'!G:G,MATCH($C1037,'Policy Characteristics'!$C:$C,0)))</f>
        <v>0.25</v>
      </c>
      <c r="N1037" s="285">
        <f>IF(ISBLANK(INDEX('Policy Characteristics'!H:H,MATCH($C1037,'Policy Characteristics'!$C:$C,0))),"",INDEX('Policy Characteristics'!H:H,MATCH($C1037,'Policy Characteristics'!$C:$C,0)))</f>
        <v>0.01</v>
      </c>
      <c r="O1037" s="277" t="str">
        <f>IF(ISBLANK(INDEX('Policy Characteristics'!I:I,MATCH($C1037,'Policy Characteristics'!$C:$C,0))),"",INDEX('Policy Characteristics'!I:I,MATCH($C1037,'Policy Characteristics'!$C:$C,0)))</f>
        <v>% reduction in energy use</v>
      </c>
      <c r="P1037" s="2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7" t="str">
        <f>IF(ISBLANK(INDEX('Policy Characteristics'!K:K,MATCH($C1037,'Policy Characteristics'!$C:$C,0))),"",INDEX('Policy Characteristics'!K:K,MATCH($C1037,'Policy Characteristics'!$C:$C,0)))</f>
        <v>industry-ag-main.html#eff-stds</v>
      </c>
      <c r="R1037" s="277" t="str">
        <f>IF(ISBLANK(INDEX('Policy Characteristics'!L:L,MATCH($C1037,'Policy Characteristics'!$C:$C,0))),"",INDEX('Policy Characteristics'!L:L,MATCH($C1037,'Policy Characteristics'!$C:$C,0)))</f>
        <v>industry-energy-efficiency-standards.html</v>
      </c>
    </row>
    <row r="1038" spans="1:18" s="4" customFormat="1" x14ac:dyDescent="0.25">
      <c r="A1038" s="277" t="str">
        <f>IF(ISBLANK(INDEX('Policy Characteristics'!A:A,MATCH($C1038,'Policy Characteristics'!$C:$C,0))),"",INDEX('Policy Characteristics'!A:A,MATCH($C1038,'Policy Characteristics'!$C:$C,0)))</f>
        <v>Industry</v>
      </c>
      <c r="B1038" s="286" t="str">
        <f>IF(ISBLANK(INDEX('Policy Characteristics'!B:B,MATCH($C1038,'Policy Characteristics'!$C:$C,0))),"",INDEX('Policy Characteristics'!B:B,MATCH($C1038,'Policy Characteristics'!$C:$C,0)))</f>
        <v>Industry Energy Efficiency Standards</v>
      </c>
      <c r="C1038" s="277" t="str">
        <f t="shared" si="40"/>
        <v>Percentage Improvement in Eqpt Efficiency Standards above BAU</v>
      </c>
      <c r="D1038" s="6" t="s">
        <v>3135</v>
      </c>
      <c r="E1038" s="47" t="s">
        <v>2429</v>
      </c>
      <c r="F1038" t="s">
        <v>3097</v>
      </c>
      <c r="G1038" s="47" t="s">
        <v>2435</v>
      </c>
      <c r="H1038" s="44">
        <v>1183</v>
      </c>
      <c r="I1038" s="348" t="s">
        <v>45</v>
      </c>
      <c r="J1038" s="278" t="str">
        <f>IF(ISBLANK(INDEX('Policy Characteristics'!D:D,MATCH($C1038,'Policy Characteristics'!$C:$C,0))),"",INDEX('Policy Characteristics'!D:D,MATCH($C1038,'Policy Characteristics'!$C:$C,0)))</f>
        <v>Industry Energy Efficiency Standards</v>
      </c>
      <c r="K1038" s="277" t="str">
        <f>IF(ISBLANK(INDEX('Policy Characteristics'!E:E,MATCH($C1038,'Policy Characteristics'!$C:$C,0))),"",INDEX('Policy Characteristics'!E:E,MATCH($C1038,'Policy Characteristics'!$C:$C,0)))</f>
        <v>indst efficiency standards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0.25</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energy use</v>
      </c>
      <c r="P1038" s="2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7" t="str">
        <f>IF(ISBLANK(INDEX('Policy Characteristics'!K:K,MATCH($C1038,'Policy Characteristics'!$C:$C,0))),"",INDEX('Policy Characteristics'!K:K,MATCH($C1038,'Policy Characteristics'!$C:$C,0)))</f>
        <v>industry-ag-main.html#eff-stds</v>
      </c>
      <c r="R1038" s="277" t="str">
        <f>IF(ISBLANK(INDEX('Policy Characteristics'!L:L,MATCH($C1038,'Policy Characteristics'!$C:$C,0))),"",INDEX('Policy Characteristics'!L:L,MATCH($C1038,'Policy Characteristics'!$C:$C,0)))</f>
        <v>industry-energy-efficiency-standards.html</v>
      </c>
    </row>
    <row r="1039" spans="1:18" s="4" customFormat="1" x14ac:dyDescent="0.25">
      <c r="A1039" s="277" t="str">
        <f>IF(ISBLANK(INDEX('Policy Characteristics'!A:A,MATCH($C1039,'Policy Characteristics'!$C:$C,0))),"",INDEX('Policy Characteristics'!A:A,MATCH($C1039,'Policy Characteristics'!$C:$C,0)))</f>
        <v>Industry</v>
      </c>
      <c r="B1039" s="286" t="str">
        <f>IF(ISBLANK(INDEX('Policy Characteristics'!B:B,MATCH($C1039,'Policy Characteristics'!$C:$C,0))),"",INDEX('Policy Characteristics'!B:B,MATCH($C1039,'Policy Characteristics'!$C:$C,0)))</f>
        <v>Industry Energy Efficiency Standards</v>
      </c>
      <c r="C1039" s="277" t="str">
        <f t="shared" si="40"/>
        <v>Percentage Improvement in Eqpt Efficiency Standards above BAU</v>
      </c>
      <c r="D1039" s="6" t="s">
        <v>3135</v>
      </c>
      <c r="E1039" s="47" t="s">
        <v>2738</v>
      </c>
      <c r="F1039" t="s">
        <v>3097</v>
      </c>
      <c r="G1039" s="47" t="s">
        <v>2741</v>
      </c>
      <c r="H1039" s="44">
        <v>1184</v>
      </c>
      <c r="I1039" s="348" t="s">
        <v>45</v>
      </c>
      <c r="J1039" s="278" t="str">
        <f>IF(ISBLANK(INDEX('Policy Characteristics'!D:D,MATCH($C1039,'Policy Characteristics'!$C:$C,0))),"",INDEX('Policy Characteristics'!D:D,MATCH($C1039,'Policy Characteristics'!$C:$C,0)))</f>
        <v>Industry Energy Efficiency Standards</v>
      </c>
      <c r="K1039" s="277" t="str">
        <f>IF(ISBLANK(INDEX('Policy Characteristics'!E:E,MATCH($C1039,'Policy Characteristics'!$C:$C,0))),"",INDEX('Policy Characteristics'!E:E,MATCH($C1039,'Policy Characteristics'!$C:$C,0)))</f>
        <v>indst efficiency standards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0.25</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energy use</v>
      </c>
      <c r="P1039" s="2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7" t="str">
        <f>IF(ISBLANK(INDEX('Policy Characteristics'!K:K,MATCH($C1039,'Policy Characteristics'!$C:$C,0))),"",INDEX('Policy Characteristics'!K:K,MATCH($C1039,'Policy Characteristics'!$C:$C,0)))</f>
        <v>industry-ag-main.html#eff-stds</v>
      </c>
      <c r="R1039" s="277" t="str">
        <f>IF(ISBLANK(INDEX('Policy Characteristics'!L:L,MATCH($C1039,'Policy Characteristics'!$C:$C,0))),"",INDEX('Policy Characteristics'!L:L,MATCH($C1039,'Policy Characteristics'!$C:$C,0)))</f>
        <v>industry-energy-efficiency-standards.html</v>
      </c>
    </row>
    <row r="1040" spans="1:18" s="4" customFormat="1" x14ac:dyDescent="0.25">
      <c r="A1040" s="277" t="str">
        <f>IF(ISBLANK(INDEX('Policy Characteristics'!A:A,MATCH($C1040,'Policy Characteristics'!$C:$C,0))),"",INDEX('Policy Characteristics'!A:A,MATCH($C1040,'Policy Characteristics'!$C:$C,0)))</f>
        <v>Industry</v>
      </c>
      <c r="B1040" s="286" t="str">
        <f>IF(ISBLANK(INDEX('Policy Characteristics'!B:B,MATCH($C1040,'Policy Characteristics'!$C:$C,0))),"",INDEX('Policy Characteristics'!B:B,MATCH($C1040,'Policy Characteristics'!$C:$C,0)))</f>
        <v>Industry Energy Efficiency Standards</v>
      </c>
      <c r="C1040" s="277" t="str">
        <f t="shared" si="40"/>
        <v>Percentage Improvement in Eqpt Efficiency Standards above BAU</v>
      </c>
      <c r="D1040" s="6" t="s">
        <v>3135</v>
      </c>
      <c r="E1040" s="47" t="s">
        <v>2739</v>
      </c>
      <c r="F1040" t="s">
        <v>3097</v>
      </c>
      <c r="G1040" s="47" t="s">
        <v>2743</v>
      </c>
      <c r="H1040" s="44">
        <v>1185</v>
      </c>
      <c r="I1040" s="348" t="s">
        <v>45</v>
      </c>
      <c r="J1040" s="278" t="str">
        <f>IF(ISBLANK(INDEX('Policy Characteristics'!D:D,MATCH($C1040,'Policy Characteristics'!$C:$C,0))),"",INDEX('Policy Characteristics'!D:D,MATCH($C1040,'Policy Characteristics'!$C:$C,0)))</f>
        <v>Industry Energy Efficiency Standards</v>
      </c>
      <c r="K1040" s="277" t="str">
        <f>IF(ISBLANK(INDEX('Policy Characteristics'!E:E,MATCH($C1040,'Policy Characteristics'!$C:$C,0))),"",INDEX('Policy Characteristics'!E:E,MATCH($C1040,'Policy Characteristics'!$C:$C,0)))</f>
        <v>indst efficiency standards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0.25</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energy use</v>
      </c>
      <c r="P1040" s="2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7" t="str">
        <f>IF(ISBLANK(INDEX('Policy Characteristics'!K:K,MATCH($C1040,'Policy Characteristics'!$C:$C,0))),"",INDEX('Policy Characteristics'!K:K,MATCH($C1040,'Policy Characteristics'!$C:$C,0)))</f>
        <v>industry-ag-main.html#eff-stds</v>
      </c>
      <c r="R1040" s="277" t="str">
        <f>IF(ISBLANK(INDEX('Policy Characteristics'!L:L,MATCH($C1040,'Policy Characteristics'!$C:$C,0))),"",INDEX('Policy Characteristics'!L:L,MATCH($C1040,'Policy Characteristics'!$C:$C,0)))</f>
        <v>industry-energy-efficiency-standards.html</v>
      </c>
    </row>
    <row r="1041" spans="1:18" s="4" customFormat="1" x14ac:dyDescent="0.25">
      <c r="A1041" s="277" t="str">
        <f>IF(ISBLANK(INDEX('Policy Characteristics'!A:A,MATCH($C1041,'Policy Characteristics'!$C:$C,0))),"",INDEX('Policy Characteristics'!A:A,MATCH($C1041,'Policy Characteristics'!$C:$C,0)))</f>
        <v>Industry</v>
      </c>
      <c r="B1041" s="286" t="str">
        <f>IF(ISBLANK(INDEX('Policy Characteristics'!B:B,MATCH($C1041,'Policy Characteristics'!$C:$C,0))),"",INDEX('Policy Characteristics'!B:B,MATCH($C1041,'Policy Characteristics'!$C:$C,0)))</f>
        <v>Industry Energy Efficiency Standards</v>
      </c>
      <c r="C1041" s="277" t="str">
        <f t="shared" si="40"/>
        <v>Percentage Improvement in Eqpt Efficiency Standards above BAU</v>
      </c>
      <c r="D1041" s="6" t="s">
        <v>3135</v>
      </c>
      <c r="E1041" s="47" t="s">
        <v>2740</v>
      </c>
      <c r="F1041" t="s">
        <v>3097</v>
      </c>
      <c r="G1041" s="47" t="s">
        <v>2744</v>
      </c>
      <c r="H1041" s="44">
        <v>1186</v>
      </c>
      <c r="I1041" s="348" t="s">
        <v>45</v>
      </c>
      <c r="J1041" s="278" t="str">
        <f>IF(ISBLANK(INDEX('Policy Characteristics'!D:D,MATCH($C1041,'Policy Characteristics'!$C:$C,0))),"",INDEX('Policy Characteristics'!D:D,MATCH($C1041,'Policy Characteristics'!$C:$C,0)))</f>
        <v>Industry Energy Efficiency Standards</v>
      </c>
      <c r="K1041" s="277" t="str">
        <f>IF(ISBLANK(INDEX('Policy Characteristics'!E:E,MATCH($C1041,'Policy Characteristics'!$C:$C,0))),"",INDEX('Policy Characteristics'!E:E,MATCH($C1041,'Policy Characteristics'!$C:$C,0)))</f>
        <v>indst efficiency standards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0.25</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energy use</v>
      </c>
      <c r="P1041" s="2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7" t="str">
        <f>IF(ISBLANK(INDEX('Policy Characteristics'!K:K,MATCH($C1041,'Policy Characteristics'!$C:$C,0))),"",INDEX('Policy Characteristics'!K:K,MATCH($C1041,'Policy Characteristics'!$C:$C,0)))</f>
        <v>industry-ag-main.html#eff-stds</v>
      </c>
      <c r="R1041" s="277" t="str">
        <f>IF(ISBLANK(INDEX('Policy Characteristics'!L:L,MATCH($C1041,'Policy Characteristics'!$C:$C,0))),"",INDEX('Policy Characteristics'!L:L,MATCH($C1041,'Policy Characteristics'!$C:$C,0)))</f>
        <v>industry-energy-efficiency-standards.html</v>
      </c>
    </row>
    <row r="1042" spans="1:18" s="4" customFormat="1" x14ac:dyDescent="0.25">
      <c r="A1042" s="277" t="str">
        <f>IF(ISBLANK(INDEX('Policy Characteristics'!A:A,MATCH($C1042,'Policy Characteristics'!$C:$C,0))),"",INDEX('Policy Characteristics'!A:A,MATCH($C1042,'Policy Characteristics'!$C:$C,0)))</f>
        <v>Industry</v>
      </c>
      <c r="B1042" s="286" t="str">
        <f>IF(ISBLANK(INDEX('Policy Characteristics'!B:B,MATCH($C1042,'Policy Characteristics'!$C:$C,0))),"",INDEX('Policy Characteristics'!B:B,MATCH($C1042,'Policy Characteristics'!$C:$C,0)))</f>
        <v>Industry Energy Efficiency Standards</v>
      </c>
      <c r="C1042" s="277" t="str">
        <f t="shared" si="40"/>
        <v>Percentage Improvement in Eqpt Efficiency Standards above BAU</v>
      </c>
      <c r="D1042" s="6" t="s">
        <v>3135</v>
      </c>
      <c r="E1042" s="47" t="s">
        <v>2737</v>
      </c>
      <c r="F1042" t="s">
        <v>3097</v>
      </c>
      <c r="G1042" s="47" t="s">
        <v>2742</v>
      </c>
      <c r="H1042" s="44">
        <v>1187</v>
      </c>
      <c r="I1042" s="348" t="s">
        <v>45</v>
      </c>
      <c r="J1042" s="278" t="str">
        <f>IF(ISBLANK(INDEX('Policy Characteristics'!D:D,MATCH($C1042,'Policy Characteristics'!$C:$C,0))),"",INDEX('Policy Characteristics'!D:D,MATCH($C1042,'Policy Characteristics'!$C:$C,0)))</f>
        <v>Industry Energy Efficiency Standards</v>
      </c>
      <c r="K1042" s="277" t="str">
        <f>IF(ISBLANK(INDEX('Policy Characteristics'!E:E,MATCH($C1042,'Policy Characteristics'!$C:$C,0))),"",INDEX('Policy Characteristics'!E:E,MATCH($C1042,'Policy Characteristics'!$C:$C,0)))</f>
        <v>indst efficiency standards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0.25</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energy use</v>
      </c>
      <c r="P1042" s="2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7" t="str">
        <f>IF(ISBLANK(INDEX('Policy Characteristics'!K:K,MATCH($C1042,'Policy Characteristics'!$C:$C,0))),"",INDEX('Policy Characteristics'!K:K,MATCH($C1042,'Policy Characteristics'!$C:$C,0)))</f>
        <v>industry-ag-main.html#eff-stds</v>
      </c>
      <c r="R1042" s="277" t="str">
        <f>IF(ISBLANK(INDEX('Policy Characteristics'!L:L,MATCH($C1042,'Policy Characteristics'!$C:$C,0))),"",INDEX('Policy Characteristics'!L:L,MATCH($C1042,'Policy Characteristics'!$C:$C,0)))</f>
        <v>industry-energy-efficiency-standards.html</v>
      </c>
    </row>
    <row r="1043" spans="1:18" s="4" customFormat="1" x14ac:dyDescent="0.25">
      <c r="A1043" s="277" t="str">
        <f>IF(ISBLANK(INDEX('Policy Characteristics'!A:A,MATCH($C1043,'Policy Characteristics'!$C:$C,0))),"",INDEX('Policy Characteristics'!A:A,MATCH($C1043,'Policy Characteristics'!$C:$C,0)))</f>
        <v>Industry</v>
      </c>
      <c r="B1043" s="286" t="str">
        <f>IF(ISBLANK(INDEX('Policy Characteristics'!B:B,MATCH($C1043,'Policy Characteristics'!$C:$C,0))),"",INDEX('Policy Characteristics'!B:B,MATCH($C1043,'Policy Characteristics'!$C:$C,0)))</f>
        <v>Industry Energy Efficiency Standards</v>
      </c>
      <c r="C1043" s="277" t="str">
        <f t="shared" si="40"/>
        <v>Percentage Improvement in Eqpt Efficiency Standards above BAU</v>
      </c>
      <c r="D1043" s="6" t="s">
        <v>3136</v>
      </c>
      <c r="E1043" s="47" t="s">
        <v>2424</v>
      </c>
      <c r="F1043" t="s">
        <v>3139</v>
      </c>
      <c r="G1043" s="47" t="s">
        <v>2430</v>
      </c>
      <c r="H1043" s="44">
        <v>1188</v>
      </c>
      <c r="I1043" s="348" t="s">
        <v>44</v>
      </c>
      <c r="J1043" s="278" t="str">
        <f>IF(ISBLANK(INDEX('Policy Characteristics'!D:D,MATCH($C1043,'Policy Characteristics'!$C:$C,0))),"",INDEX('Policy Characteristics'!D:D,MATCH($C1043,'Policy Characteristics'!$C:$C,0)))</f>
        <v>Industry Energy Efficiency Standards</v>
      </c>
      <c r="K1043" s="277" t="str">
        <f>IF(ISBLANK(INDEX('Policy Characteristics'!E:E,MATCH($C1043,'Policy Characteristics'!$C:$C,0))),"",INDEX('Policy Characteristics'!E:E,MATCH($C1043,'Policy Characteristics'!$C:$C,0)))</f>
        <v>indst efficiency standards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0.25</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energy use</v>
      </c>
      <c r="P1043" s="2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7" t="str">
        <f>IF(ISBLANK(INDEX('Policy Characteristics'!K:K,MATCH($C1043,'Policy Characteristics'!$C:$C,0))),"",INDEX('Policy Characteristics'!K:K,MATCH($C1043,'Policy Characteristics'!$C:$C,0)))</f>
        <v>industry-ag-main.html#eff-stds</v>
      </c>
      <c r="R1043" s="277" t="str">
        <f>IF(ISBLANK(INDEX('Policy Characteristics'!L:L,MATCH($C1043,'Policy Characteristics'!$C:$C,0))),"",INDEX('Policy Characteristics'!L:L,MATCH($C1043,'Policy Characteristics'!$C:$C,0)))</f>
        <v>industry-energy-efficiency-standards.html</v>
      </c>
    </row>
    <row r="1044" spans="1:18" s="4" customFormat="1" x14ac:dyDescent="0.25">
      <c r="A1044" s="277" t="str">
        <f>IF(ISBLANK(INDEX('Policy Characteristics'!A:A,MATCH($C1044,'Policy Characteristics'!$C:$C,0))),"",INDEX('Policy Characteristics'!A:A,MATCH($C1044,'Policy Characteristics'!$C:$C,0)))</f>
        <v>Industry</v>
      </c>
      <c r="B1044" s="286" t="str">
        <f>IF(ISBLANK(INDEX('Policy Characteristics'!B:B,MATCH($C1044,'Policy Characteristics'!$C:$C,0))),"",INDEX('Policy Characteristics'!B:B,MATCH($C1044,'Policy Characteristics'!$C:$C,0)))</f>
        <v>Industry Energy Efficiency Standards</v>
      </c>
      <c r="C1044" s="277" t="str">
        <f t="shared" si="40"/>
        <v>Percentage Improvement in Eqpt Efficiency Standards above BAU</v>
      </c>
      <c r="D1044" s="6" t="s">
        <v>3136</v>
      </c>
      <c r="E1044" s="47" t="s">
        <v>2425</v>
      </c>
      <c r="F1044" t="s">
        <v>3139</v>
      </c>
      <c r="G1044" s="47" t="s">
        <v>2433</v>
      </c>
      <c r="H1044" s="44">
        <v>1189</v>
      </c>
      <c r="I1044" s="348" t="s">
        <v>45</v>
      </c>
      <c r="J1044" s="278" t="str">
        <f>IF(ISBLANK(INDEX('Policy Characteristics'!D:D,MATCH($C1044,'Policy Characteristics'!$C:$C,0))),"",INDEX('Policy Characteristics'!D:D,MATCH($C1044,'Policy Characteristics'!$C:$C,0)))</f>
        <v>Industry Energy Efficiency Standards</v>
      </c>
      <c r="K1044" s="277" t="str">
        <f>IF(ISBLANK(INDEX('Policy Characteristics'!E:E,MATCH($C1044,'Policy Characteristics'!$C:$C,0))),"",INDEX('Policy Characteristics'!E:E,MATCH($C1044,'Policy Characteristics'!$C:$C,0)))</f>
        <v>indst efficiency standards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0.25</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energy use</v>
      </c>
      <c r="P1044" s="2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7" t="str">
        <f>IF(ISBLANK(INDEX('Policy Characteristics'!K:K,MATCH($C1044,'Policy Characteristics'!$C:$C,0))),"",INDEX('Policy Characteristics'!K:K,MATCH($C1044,'Policy Characteristics'!$C:$C,0)))</f>
        <v>industry-ag-main.html#eff-stds</v>
      </c>
      <c r="R1044" s="277" t="str">
        <f>IF(ISBLANK(INDEX('Policy Characteristics'!L:L,MATCH($C1044,'Policy Characteristics'!$C:$C,0))),"",INDEX('Policy Characteristics'!L:L,MATCH($C1044,'Policy Characteristics'!$C:$C,0)))</f>
        <v>industry-energy-efficiency-standards.html</v>
      </c>
    </row>
    <row r="1045" spans="1:18" s="4" customFormat="1" x14ac:dyDescent="0.25">
      <c r="A1045" s="277" t="str">
        <f>IF(ISBLANK(INDEX('Policy Characteristics'!A:A,MATCH($C1045,'Policy Characteristics'!$C:$C,0))),"",INDEX('Policy Characteristics'!A:A,MATCH($C1045,'Policy Characteristics'!$C:$C,0)))</f>
        <v>Industry</v>
      </c>
      <c r="B1045" s="286" t="str">
        <f>IF(ISBLANK(INDEX('Policy Characteristics'!B:B,MATCH($C1045,'Policy Characteristics'!$C:$C,0))),"",INDEX('Policy Characteristics'!B:B,MATCH($C1045,'Policy Characteristics'!$C:$C,0)))</f>
        <v>Industry Energy Efficiency Standards</v>
      </c>
      <c r="C1045" s="277" t="str">
        <f t="shared" si="40"/>
        <v>Percentage Improvement in Eqpt Efficiency Standards above BAU</v>
      </c>
      <c r="D1045" s="6" t="s">
        <v>3136</v>
      </c>
      <c r="E1045" s="47" t="s">
        <v>2426</v>
      </c>
      <c r="F1045" t="s">
        <v>3139</v>
      </c>
      <c r="G1045" s="47" t="s">
        <v>2434</v>
      </c>
      <c r="H1045" s="44">
        <v>1190</v>
      </c>
      <c r="I1045" s="348" t="s">
        <v>45</v>
      </c>
      <c r="J1045" s="278" t="str">
        <f>IF(ISBLANK(INDEX('Policy Characteristics'!D:D,MATCH($C1045,'Policy Characteristics'!$C:$C,0))),"",INDEX('Policy Characteristics'!D:D,MATCH($C1045,'Policy Characteristics'!$C:$C,0)))</f>
        <v>Industry Energy Efficiency Standards</v>
      </c>
      <c r="K1045" s="277" t="str">
        <f>IF(ISBLANK(INDEX('Policy Characteristics'!E:E,MATCH($C1045,'Policy Characteristics'!$C:$C,0))),"",INDEX('Policy Characteristics'!E:E,MATCH($C1045,'Policy Characteristics'!$C:$C,0)))</f>
        <v>indst efficiency standards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0.25</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energy use</v>
      </c>
      <c r="P1045" s="2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7" t="str">
        <f>IF(ISBLANK(INDEX('Policy Characteristics'!K:K,MATCH($C1045,'Policy Characteristics'!$C:$C,0))),"",INDEX('Policy Characteristics'!K:K,MATCH($C1045,'Policy Characteristics'!$C:$C,0)))</f>
        <v>industry-ag-main.html#eff-stds</v>
      </c>
      <c r="R1045" s="277" t="str">
        <f>IF(ISBLANK(INDEX('Policy Characteristics'!L:L,MATCH($C1045,'Policy Characteristics'!$C:$C,0))),"",INDEX('Policy Characteristics'!L:L,MATCH($C1045,'Policy Characteristics'!$C:$C,0)))</f>
        <v>industry-energy-efficiency-standards.html</v>
      </c>
    </row>
    <row r="1046" spans="1:18" s="4" customFormat="1" x14ac:dyDescent="0.25">
      <c r="A1046" s="277" t="str">
        <f>IF(ISBLANK(INDEX('Policy Characteristics'!A:A,MATCH($C1046,'Policy Characteristics'!$C:$C,0))),"",INDEX('Policy Characteristics'!A:A,MATCH($C1046,'Policy Characteristics'!$C:$C,0)))</f>
        <v>Industry</v>
      </c>
      <c r="B1046" s="286" t="str">
        <f>IF(ISBLANK(INDEX('Policy Characteristics'!B:B,MATCH($C1046,'Policy Characteristics'!$C:$C,0))),"",INDEX('Policy Characteristics'!B:B,MATCH($C1046,'Policy Characteristics'!$C:$C,0)))</f>
        <v>Industry Energy Efficiency Standards</v>
      </c>
      <c r="C1046" s="277" t="str">
        <f t="shared" si="40"/>
        <v>Percentage Improvement in Eqpt Efficiency Standards above BAU</v>
      </c>
      <c r="D1046" s="6" t="s">
        <v>3136</v>
      </c>
      <c r="E1046" s="47" t="s">
        <v>2427</v>
      </c>
      <c r="F1046" t="s">
        <v>3139</v>
      </c>
      <c r="G1046" s="47" t="s">
        <v>2431</v>
      </c>
      <c r="H1046" s="44">
        <v>1191</v>
      </c>
      <c r="I1046" s="348" t="s">
        <v>45</v>
      </c>
      <c r="J1046" s="278" t="str">
        <f>IF(ISBLANK(INDEX('Policy Characteristics'!D:D,MATCH($C1046,'Policy Characteristics'!$C:$C,0))),"",INDEX('Policy Characteristics'!D:D,MATCH($C1046,'Policy Characteristics'!$C:$C,0)))</f>
        <v>Industry Energy Efficiency Standards</v>
      </c>
      <c r="K1046" s="277" t="str">
        <f>IF(ISBLANK(INDEX('Policy Characteristics'!E:E,MATCH($C1046,'Policy Characteristics'!$C:$C,0))),"",INDEX('Policy Characteristics'!E:E,MATCH($C1046,'Policy Characteristics'!$C:$C,0)))</f>
        <v>indst efficiency standards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0.25</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energy use</v>
      </c>
      <c r="P1046" s="2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7" t="str">
        <f>IF(ISBLANK(INDEX('Policy Characteristics'!K:K,MATCH($C1046,'Policy Characteristics'!$C:$C,0))),"",INDEX('Policy Characteristics'!K:K,MATCH($C1046,'Policy Characteristics'!$C:$C,0)))</f>
        <v>industry-ag-main.html#eff-stds</v>
      </c>
      <c r="R1046" s="277" t="str">
        <f>IF(ISBLANK(INDEX('Policy Characteristics'!L:L,MATCH($C1046,'Policy Characteristics'!$C:$C,0))),"",INDEX('Policy Characteristics'!L:L,MATCH($C1046,'Policy Characteristics'!$C:$C,0)))</f>
        <v>industry-energy-efficiency-standards.html</v>
      </c>
    </row>
    <row r="1047" spans="1:18" s="4" customFormat="1" x14ac:dyDescent="0.25">
      <c r="A1047" s="277" t="str">
        <f>IF(ISBLANK(INDEX('Policy Characteristics'!A:A,MATCH($C1047,'Policy Characteristics'!$C:$C,0))),"",INDEX('Policy Characteristics'!A:A,MATCH($C1047,'Policy Characteristics'!$C:$C,0)))</f>
        <v>Industry</v>
      </c>
      <c r="B1047" s="286" t="str">
        <f>IF(ISBLANK(INDEX('Policy Characteristics'!B:B,MATCH($C1047,'Policy Characteristics'!$C:$C,0))),"",INDEX('Policy Characteristics'!B:B,MATCH($C1047,'Policy Characteristics'!$C:$C,0)))</f>
        <v>Industry Energy Efficiency Standards</v>
      </c>
      <c r="C1047" s="277" t="str">
        <f t="shared" si="40"/>
        <v>Percentage Improvement in Eqpt Efficiency Standards above BAU</v>
      </c>
      <c r="D1047" s="6" t="s">
        <v>3136</v>
      </c>
      <c r="E1047" s="47" t="s">
        <v>2428</v>
      </c>
      <c r="F1047" t="s">
        <v>3139</v>
      </c>
      <c r="G1047" s="47" t="s">
        <v>2432</v>
      </c>
      <c r="H1047" s="44">
        <v>1192</v>
      </c>
      <c r="I1047" s="348" t="s">
        <v>45</v>
      </c>
      <c r="J1047" s="278" t="str">
        <f>IF(ISBLANK(INDEX('Policy Characteristics'!D:D,MATCH($C1047,'Policy Characteristics'!$C:$C,0))),"",INDEX('Policy Characteristics'!D:D,MATCH($C1047,'Policy Characteristics'!$C:$C,0)))</f>
        <v>Industry Energy Efficiency Standards</v>
      </c>
      <c r="K1047" s="277" t="str">
        <f>IF(ISBLANK(INDEX('Policy Characteristics'!E:E,MATCH($C1047,'Policy Characteristics'!$C:$C,0))),"",INDEX('Policy Characteristics'!E:E,MATCH($C1047,'Policy Characteristics'!$C:$C,0)))</f>
        <v>indst efficiency standards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0.25</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energy use</v>
      </c>
      <c r="P1047" s="2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7" t="str">
        <f>IF(ISBLANK(INDEX('Policy Characteristics'!K:K,MATCH($C1047,'Policy Characteristics'!$C:$C,0))),"",INDEX('Policy Characteristics'!K:K,MATCH($C1047,'Policy Characteristics'!$C:$C,0)))</f>
        <v>industry-ag-main.html#eff-stds</v>
      </c>
      <c r="R1047" s="277" t="str">
        <f>IF(ISBLANK(INDEX('Policy Characteristics'!L:L,MATCH($C1047,'Policy Characteristics'!$C:$C,0))),"",INDEX('Policy Characteristics'!L:L,MATCH($C1047,'Policy Characteristics'!$C:$C,0)))</f>
        <v>industry-energy-efficiency-standards.html</v>
      </c>
    </row>
    <row r="1048" spans="1:18" s="4" customFormat="1" x14ac:dyDescent="0.25">
      <c r="A1048" s="277" t="str">
        <f>IF(ISBLANK(INDEX('Policy Characteristics'!A:A,MATCH($C1048,'Policy Characteristics'!$C:$C,0))),"",INDEX('Policy Characteristics'!A:A,MATCH($C1048,'Policy Characteristics'!$C:$C,0)))</f>
        <v>Industry</v>
      </c>
      <c r="B1048" s="286" t="str">
        <f>IF(ISBLANK(INDEX('Policy Characteristics'!B:B,MATCH($C1048,'Policy Characteristics'!$C:$C,0))),"",INDEX('Policy Characteristics'!B:B,MATCH($C1048,'Policy Characteristics'!$C:$C,0)))</f>
        <v>Industry Energy Efficiency Standards</v>
      </c>
      <c r="C1048" s="277" t="str">
        <f t="shared" si="40"/>
        <v>Percentage Improvement in Eqpt Efficiency Standards above BAU</v>
      </c>
      <c r="D1048" s="6" t="s">
        <v>3136</v>
      </c>
      <c r="E1048" s="47" t="s">
        <v>2429</v>
      </c>
      <c r="F1048" t="s">
        <v>3139</v>
      </c>
      <c r="G1048" s="47" t="s">
        <v>2435</v>
      </c>
      <c r="H1048" s="44">
        <v>1193</v>
      </c>
      <c r="I1048" s="348" t="s">
        <v>45</v>
      </c>
      <c r="J1048" s="278" t="str">
        <f>IF(ISBLANK(INDEX('Policy Characteristics'!D:D,MATCH($C1048,'Policy Characteristics'!$C:$C,0))),"",INDEX('Policy Characteristics'!D:D,MATCH($C1048,'Policy Characteristics'!$C:$C,0)))</f>
        <v>Industry Energy Efficiency Standards</v>
      </c>
      <c r="K1048" s="277" t="str">
        <f>IF(ISBLANK(INDEX('Policy Characteristics'!E:E,MATCH($C1048,'Policy Characteristics'!$C:$C,0))),"",INDEX('Policy Characteristics'!E:E,MATCH($C1048,'Policy Characteristics'!$C:$C,0)))</f>
        <v>indst efficiency standards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0.25</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energy use</v>
      </c>
      <c r="P1048" s="2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7" t="str">
        <f>IF(ISBLANK(INDEX('Policy Characteristics'!K:K,MATCH($C1048,'Policy Characteristics'!$C:$C,0))),"",INDEX('Policy Characteristics'!K:K,MATCH($C1048,'Policy Characteristics'!$C:$C,0)))</f>
        <v>industry-ag-main.html#eff-stds</v>
      </c>
      <c r="R1048" s="277" t="str">
        <f>IF(ISBLANK(INDEX('Policy Characteristics'!L:L,MATCH($C1048,'Policy Characteristics'!$C:$C,0))),"",INDEX('Policy Characteristics'!L:L,MATCH($C1048,'Policy Characteristics'!$C:$C,0)))</f>
        <v>industry-energy-efficiency-standards.html</v>
      </c>
    </row>
    <row r="1049" spans="1:18" s="4" customFormat="1" x14ac:dyDescent="0.25">
      <c r="A1049" s="277" t="str">
        <f>IF(ISBLANK(INDEX('Policy Characteristics'!A:A,MATCH($C1049,'Policy Characteristics'!$C:$C,0))),"",INDEX('Policy Characteristics'!A:A,MATCH($C1049,'Policy Characteristics'!$C:$C,0)))</f>
        <v>Industry</v>
      </c>
      <c r="B1049" s="286" t="str">
        <f>IF(ISBLANK(INDEX('Policy Characteristics'!B:B,MATCH($C1049,'Policy Characteristics'!$C:$C,0))),"",INDEX('Policy Characteristics'!B:B,MATCH($C1049,'Policy Characteristics'!$C:$C,0)))</f>
        <v>Industry Energy Efficiency Standards</v>
      </c>
      <c r="C1049" s="277" t="str">
        <f t="shared" si="40"/>
        <v>Percentage Improvement in Eqpt Efficiency Standards above BAU</v>
      </c>
      <c r="D1049" s="6" t="s">
        <v>3136</v>
      </c>
      <c r="E1049" s="47" t="s">
        <v>2738</v>
      </c>
      <c r="F1049" t="s">
        <v>3139</v>
      </c>
      <c r="G1049" s="47" t="s">
        <v>2741</v>
      </c>
      <c r="H1049" s="44">
        <v>1194</v>
      </c>
      <c r="I1049" s="348" t="s">
        <v>45</v>
      </c>
      <c r="J1049" s="278" t="str">
        <f>IF(ISBLANK(INDEX('Policy Characteristics'!D:D,MATCH($C1049,'Policy Characteristics'!$C:$C,0))),"",INDEX('Policy Characteristics'!D:D,MATCH($C1049,'Policy Characteristics'!$C:$C,0)))</f>
        <v>Industry Energy Efficiency Standards</v>
      </c>
      <c r="K1049" s="277" t="str">
        <f>IF(ISBLANK(INDEX('Policy Characteristics'!E:E,MATCH($C1049,'Policy Characteristics'!$C:$C,0))),"",INDEX('Policy Characteristics'!E:E,MATCH($C1049,'Policy Characteristics'!$C:$C,0)))</f>
        <v>indst efficiency standards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0.25</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energy use</v>
      </c>
      <c r="P1049" s="2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7" t="str">
        <f>IF(ISBLANK(INDEX('Policy Characteristics'!K:K,MATCH($C1049,'Policy Characteristics'!$C:$C,0))),"",INDEX('Policy Characteristics'!K:K,MATCH($C1049,'Policy Characteristics'!$C:$C,0)))</f>
        <v>industry-ag-main.html#eff-stds</v>
      </c>
      <c r="R1049" s="277" t="str">
        <f>IF(ISBLANK(INDEX('Policy Characteristics'!L:L,MATCH($C1049,'Policy Characteristics'!$C:$C,0))),"",INDEX('Policy Characteristics'!L:L,MATCH($C1049,'Policy Characteristics'!$C:$C,0)))</f>
        <v>industry-energy-efficiency-standards.html</v>
      </c>
    </row>
    <row r="1050" spans="1:18" s="4" customFormat="1" x14ac:dyDescent="0.25">
      <c r="A1050" s="277" t="str">
        <f>IF(ISBLANK(INDEX('Policy Characteristics'!A:A,MATCH($C1050,'Policy Characteristics'!$C:$C,0))),"",INDEX('Policy Characteristics'!A:A,MATCH($C1050,'Policy Characteristics'!$C:$C,0)))</f>
        <v>Industry</v>
      </c>
      <c r="B1050" s="286" t="str">
        <f>IF(ISBLANK(INDEX('Policy Characteristics'!B:B,MATCH($C1050,'Policy Characteristics'!$C:$C,0))),"",INDEX('Policy Characteristics'!B:B,MATCH($C1050,'Policy Characteristics'!$C:$C,0)))</f>
        <v>Industry Energy Efficiency Standards</v>
      </c>
      <c r="C1050" s="277" t="str">
        <f t="shared" si="40"/>
        <v>Percentage Improvement in Eqpt Efficiency Standards above BAU</v>
      </c>
      <c r="D1050" s="6" t="s">
        <v>3136</v>
      </c>
      <c r="E1050" s="47" t="s">
        <v>2739</v>
      </c>
      <c r="F1050" t="s">
        <v>3139</v>
      </c>
      <c r="G1050" s="47" t="s">
        <v>2743</v>
      </c>
      <c r="H1050" s="44">
        <v>1195</v>
      </c>
      <c r="I1050" s="348" t="s">
        <v>45</v>
      </c>
      <c r="J1050" s="278" t="str">
        <f>IF(ISBLANK(INDEX('Policy Characteristics'!D:D,MATCH($C1050,'Policy Characteristics'!$C:$C,0))),"",INDEX('Policy Characteristics'!D:D,MATCH($C1050,'Policy Characteristics'!$C:$C,0)))</f>
        <v>Industry Energy Efficiency Standards</v>
      </c>
      <c r="K1050" s="277" t="str">
        <f>IF(ISBLANK(INDEX('Policy Characteristics'!E:E,MATCH($C1050,'Policy Characteristics'!$C:$C,0))),"",INDEX('Policy Characteristics'!E:E,MATCH($C1050,'Policy Characteristics'!$C:$C,0)))</f>
        <v>indst efficiency standards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0.25</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energy use</v>
      </c>
      <c r="P1050" s="2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7" t="str">
        <f>IF(ISBLANK(INDEX('Policy Characteristics'!K:K,MATCH($C1050,'Policy Characteristics'!$C:$C,0))),"",INDEX('Policy Characteristics'!K:K,MATCH($C1050,'Policy Characteristics'!$C:$C,0)))</f>
        <v>industry-ag-main.html#eff-stds</v>
      </c>
      <c r="R1050" s="277" t="str">
        <f>IF(ISBLANK(INDEX('Policy Characteristics'!L:L,MATCH($C1050,'Policy Characteristics'!$C:$C,0))),"",INDEX('Policy Characteristics'!L:L,MATCH($C1050,'Policy Characteristics'!$C:$C,0)))</f>
        <v>industry-energy-efficiency-standards.html</v>
      </c>
    </row>
    <row r="1051" spans="1:18" s="4" customFormat="1" x14ac:dyDescent="0.25">
      <c r="A1051" s="277" t="str">
        <f>IF(ISBLANK(INDEX('Policy Characteristics'!A:A,MATCH($C1051,'Policy Characteristics'!$C:$C,0))),"",INDEX('Policy Characteristics'!A:A,MATCH($C1051,'Policy Characteristics'!$C:$C,0)))</f>
        <v>Industry</v>
      </c>
      <c r="B1051" s="286" t="str">
        <f>IF(ISBLANK(INDEX('Policy Characteristics'!B:B,MATCH($C1051,'Policy Characteristics'!$C:$C,0))),"",INDEX('Policy Characteristics'!B:B,MATCH($C1051,'Policy Characteristics'!$C:$C,0)))</f>
        <v>Industry Energy Efficiency Standards</v>
      </c>
      <c r="C1051" s="277" t="str">
        <f t="shared" si="40"/>
        <v>Percentage Improvement in Eqpt Efficiency Standards above BAU</v>
      </c>
      <c r="D1051" s="6" t="s">
        <v>3136</v>
      </c>
      <c r="E1051" s="47" t="s">
        <v>2740</v>
      </c>
      <c r="F1051" t="s">
        <v>3139</v>
      </c>
      <c r="G1051" s="47" t="s">
        <v>2744</v>
      </c>
      <c r="H1051" s="44">
        <v>1196</v>
      </c>
      <c r="I1051" s="348" t="s">
        <v>45</v>
      </c>
      <c r="J1051" s="278" t="str">
        <f>IF(ISBLANK(INDEX('Policy Characteristics'!D:D,MATCH($C1051,'Policy Characteristics'!$C:$C,0))),"",INDEX('Policy Characteristics'!D:D,MATCH($C1051,'Policy Characteristics'!$C:$C,0)))</f>
        <v>Industry Energy Efficiency Standards</v>
      </c>
      <c r="K1051" s="277" t="str">
        <f>IF(ISBLANK(INDEX('Policy Characteristics'!E:E,MATCH($C1051,'Policy Characteristics'!$C:$C,0))),"",INDEX('Policy Characteristics'!E:E,MATCH($C1051,'Policy Characteristics'!$C:$C,0)))</f>
        <v>indst efficiency standards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0.25</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energy use</v>
      </c>
      <c r="P1051" s="2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7" t="str">
        <f>IF(ISBLANK(INDEX('Policy Characteristics'!K:K,MATCH($C1051,'Policy Characteristics'!$C:$C,0))),"",INDEX('Policy Characteristics'!K:K,MATCH($C1051,'Policy Characteristics'!$C:$C,0)))</f>
        <v>industry-ag-main.html#eff-stds</v>
      </c>
      <c r="R1051" s="277" t="str">
        <f>IF(ISBLANK(INDEX('Policy Characteristics'!L:L,MATCH($C1051,'Policy Characteristics'!$C:$C,0))),"",INDEX('Policy Characteristics'!L:L,MATCH($C1051,'Policy Characteristics'!$C:$C,0)))</f>
        <v>industry-energy-efficiency-standards.html</v>
      </c>
    </row>
    <row r="1052" spans="1:18" s="4" customFormat="1" x14ac:dyDescent="0.25">
      <c r="A1052" s="277" t="str">
        <f>IF(ISBLANK(INDEX('Policy Characteristics'!A:A,MATCH($C1052,'Policy Characteristics'!$C:$C,0))),"",INDEX('Policy Characteristics'!A:A,MATCH($C1052,'Policy Characteristics'!$C:$C,0)))</f>
        <v>Industry</v>
      </c>
      <c r="B1052" s="286" t="str">
        <f>IF(ISBLANK(INDEX('Policy Characteristics'!B:B,MATCH($C1052,'Policy Characteristics'!$C:$C,0))),"",INDEX('Policy Characteristics'!B:B,MATCH($C1052,'Policy Characteristics'!$C:$C,0)))</f>
        <v>Industry Energy Efficiency Standards</v>
      </c>
      <c r="C1052" s="277" t="str">
        <f t="shared" si="40"/>
        <v>Percentage Improvement in Eqpt Efficiency Standards above BAU</v>
      </c>
      <c r="D1052" s="6" t="s">
        <v>3136</v>
      </c>
      <c r="E1052" s="47" t="s">
        <v>2737</v>
      </c>
      <c r="F1052" t="s">
        <v>3139</v>
      </c>
      <c r="G1052" s="47" t="s">
        <v>2742</v>
      </c>
      <c r="H1052" s="44">
        <v>1197</v>
      </c>
      <c r="I1052" s="348" t="s">
        <v>45</v>
      </c>
      <c r="J1052" s="278" t="str">
        <f>IF(ISBLANK(INDEX('Policy Characteristics'!D:D,MATCH($C1052,'Policy Characteristics'!$C:$C,0))),"",INDEX('Policy Characteristics'!D:D,MATCH($C1052,'Policy Characteristics'!$C:$C,0)))</f>
        <v>Industry Energy Efficiency Standards</v>
      </c>
      <c r="K1052" s="277" t="str">
        <f>IF(ISBLANK(INDEX('Policy Characteristics'!E:E,MATCH($C1052,'Policy Characteristics'!$C:$C,0))),"",INDEX('Policy Characteristics'!E:E,MATCH($C1052,'Policy Characteristics'!$C:$C,0)))</f>
        <v>indst efficiency standards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0.25</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energy use</v>
      </c>
      <c r="P1052" s="2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7" t="str">
        <f>IF(ISBLANK(INDEX('Policy Characteristics'!K:K,MATCH($C1052,'Policy Characteristics'!$C:$C,0))),"",INDEX('Policy Characteristics'!K:K,MATCH($C1052,'Policy Characteristics'!$C:$C,0)))</f>
        <v>industry-ag-main.html#eff-stds</v>
      </c>
      <c r="R1052" s="277" t="str">
        <f>IF(ISBLANK(INDEX('Policy Characteristics'!L:L,MATCH($C1052,'Policy Characteristics'!$C:$C,0))),"",INDEX('Policy Characteristics'!L:L,MATCH($C1052,'Policy Characteristics'!$C:$C,0)))</f>
        <v>industry-energy-efficiency-standards.html</v>
      </c>
    </row>
    <row r="1053" spans="1:18" s="4" customFormat="1" x14ac:dyDescent="0.25">
      <c r="A1053" s="277" t="str">
        <f>IF(ISBLANK(INDEX('Policy Characteristics'!A:A,MATCH($C1053,'Policy Characteristics'!$C:$C,0))),"",INDEX('Policy Characteristics'!A:A,MATCH($C1053,'Policy Characteristics'!$C:$C,0)))</f>
        <v>Industry</v>
      </c>
      <c r="B1053" s="286" t="str">
        <f>IF(ISBLANK(INDEX('Policy Characteristics'!B:B,MATCH($C1053,'Policy Characteristics'!$C:$C,0))),"",INDEX('Policy Characteristics'!B:B,MATCH($C1053,'Policy Characteristics'!$C:$C,0)))</f>
        <v>Industry Energy Efficiency Standards</v>
      </c>
      <c r="C1053" s="277" t="str">
        <f t="shared" si="40"/>
        <v>Percentage Improvement in Eqpt Efficiency Standards above BAU</v>
      </c>
      <c r="D1053" s="6" t="s">
        <v>3137</v>
      </c>
      <c r="E1053" s="47" t="s">
        <v>2424</v>
      </c>
      <c r="F1053" t="s">
        <v>3098</v>
      </c>
      <c r="G1053" s="47" t="s">
        <v>2430</v>
      </c>
      <c r="H1053" s="44">
        <v>1198</v>
      </c>
      <c r="I1053" s="348" t="s">
        <v>44</v>
      </c>
      <c r="J1053" s="278" t="str">
        <f>IF(ISBLANK(INDEX('Policy Characteristics'!D:D,MATCH($C1053,'Policy Characteristics'!$C:$C,0))),"",INDEX('Policy Characteristics'!D:D,MATCH($C1053,'Policy Characteristics'!$C:$C,0)))</f>
        <v>Industry Energy Efficiency Standards</v>
      </c>
      <c r="K1053" s="277" t="str">
        <f>IF(ISBLANK(INDEX('Policy Characteristics'!E:E,MATCH($C1053,'Policy Characteristics'!$C:$C,0))),"",INDEX('Policy Characteristics'!E:E,MATCH($C1053,'Policy Characteristics'!$C:$C,0)))</f>
        <v>indst efficiency standards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0.25</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energy use</v>
      </c>
      <c r="P1053" s="2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7" t="str">
        <f>IF(ISBLANK(INDEX('Policy Characteristics'!K:K,MATCH($C1053,'Policy Characteristics'!$C:$C,0))),"",INDEX('Policy Characteristics'!K:K,MATCH($C1053,'Policy Characteristics'!$C:$C,0)))</f>
        <v>industry-ag-main.html#eff-stds</v>
      </c>
      <c r="R1053" s="277" t="str">
        <f>IF(ISBLANK(INDEX('Policy Characteristics'!L:L,MATCH($C1053,'Policy Characteristics'!$C:$C,0))),"",INDEX('Policy Characteristics'!L:L,MATCH($C1053,'Policy Characteristics'!$C:$C,0)))</f>
        <v>industry-energy-efficiency-standards.html</v>
      </c>
    </row>
    <row r="1054" spans="1:18" s="4" customFormat="1" x14ac:dyDescent="0.25">
      <c r="A1054" s="277" t="str">
        <f>IF(ISBLANK(INDEX('Policy Characteristics'!A:A,MATCH($C1054,'Policy Characteristics'!$C:$C,0))),"",INDEX('Policy Characteristics'!A:A,MATCH($C1054,'Policy Characteristics'!$C:$C,0)))</f>
        <v>Industry</v>
      </c>
      <c r="B1054" s="286" t="str">
        <f>IF(ISBLANK(INDEX('Policy Characteristics'!B:B,MATCH($C1054,'Policy Characteristics'!$C:$C,0))),"",INDEX('Policy Characteristics'!B:B,MATCH($C1054,'Policy Characteristics'!$C:$C,0)))</f>
        <v>Industry Energy Efficiency Standards</v>
      </c>
      <c r="C1054" s="277" t="str">
        <f t="shared" si="40"/>
        <v>Percentage Improvement in Eqpt Efficiency Standards above BAU</v>
      </c>
      <c r="D1054" s="6" t="s">
        <v>3137</v>
      </c>
      <c r="E1054" s="47" t="s">
        <v>2425</v>
      </c>
      <c r="F1054" t="s">
        <v>3098</v>
      </c>
      <c r="G1054" s="47" t="s">
        <v>2433</v>
      </c>
      <c r="H1054" s="44">
        <v>1199</v>
      </c>
      <c r="I1054" s="348" t="s">
        <v>45</v>
      </c>
      <c r="J1054" s="278" t="str">
        <f>IF(ISBLANK(INDEX('Policy Characteristics'!D:D,MATCH($C1054,'Policy Characteristics'!$C:$C,0))),"",INDEX('Policy Characteristics'!D:D,MATCH($C1054,'Policy Characteristics'!$C:$C,0)))</f>
        <v>Industry Energy Efficiency Standards</v>
      </c>
      <c r="K1054" s="277" t="str">
        <f>IF(ISBLANK(INDEX('Policy Characteristics'!E:E,MATCH($C1054,'Policy Characteristics'!$C:$C,0))),"",INDEX('Policy Characteristics'!E:E,MATCH($C1054,'Policy Characteristics'!$C:$C,0)))</f>
        <v>indst efficiency standards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0.25</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energy use</v>
      </c>
      <c r="P1054" s="2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7" t="str">
        <f>IF(ISBLANK(INDEX('Policy Characteristics'!K:K,MATCH($C1054,'Policy Characteristics'!$C:$C,0))),"",INDEX('Policy Characteristics'!K:K,MATCH($C1054,'Policy Characteristics'!$C:$C,0)))</f>
        <v>industry-ag-main.html#eff-stds</v>
      </c>
      <c r="R1054" s="277" t="str">
        <f>IF(ISBLANK(INDEX('Policy Characteristics'!L:L,MATCH($C1054,'Policy Characteristics'!$C:$C,0))),"",INDEX('Policy Characteristics'!L:L,MATCH($C1054,'Policy Characteristics'!$C:$C,0)))</f>
        <v>industry-energy-efficiency-standards.html</v>
      </c>
    </row>
    <row r="1055" spans="1:18" s="4" customFormat="1" x14ac:dyDescent="0.25">
      <c r="A1055" s="277" t="str">
        <f>IF(ISBLANK(INDEX('Policy Characteristics'!A:A,MATCH($C1055,'Policy Characteristics'!$C:$C,0))),"",INDEX('Policy Characteristics'!A:A,MATCH($C1055,'Policy Characteristics'!$C:$C,0)))</f>
        <v>Industry</v>
      </c>
      <c r="B1055" s="286" t="str">
        <f>IF(ISBLANK(INDEX('Policy Characteristics'!B:B,MATCH($C1055,'Policy Characteristics'!$C:$C,0))),"",INDEX('Policy Characteristics'!B:B,MATCH($C1055,'Policy Characteristics'!$C:$C,0)))</f>
        <v>Industry Energy Efficiency Standards</v>
      </c>
      <c r="C1055" s="277" t="str">
        <f t="shared" si="40"/>
        <v>Percentage Improvement in Eqpt Efficiency Standards above BAU</v>
      </c>
      <c r="D1055" s="6" t="s">
        <v>3137</v>
      </c>
      <c r="E1055" s="47" t="s">
        <v>2426</v>
      </c>
      <c r="F1055" t="s">
        <v>3098</v>
      </c>
      <c r="G1055" s="47" t="s">
        <v>2434</v>
      </c>
      <c r="H1055" s="44">
        <v>1200</v>
      </c>
      <c r="I1055" s="348" t="s">
        <v>44</v>
      </c>
      <c r="J1055" s="278" t="str">
        <f>IF(ISBLANK(INDEX('Policy Characteristics'!D:D,MATCH($C1055,'Policy Characteristics'!$C:$C,0))),"",INDEX('Policy Characteristics'!D:D,MATCH($C1055,'Policy Characteristics'!$C:$C,0)))</f>
        <v>Industry Energy Efficiency Standards</v>
      </c>
      <c r="K1055" s="277" t="str">
        <f>IF(ISBLANK(INDEX('Policy Characteristics'!E:E,MATCH($C1055,'Policy Characteristics'!$C:$C,0))),"",INDEX('Policy Characteristics'!E:E,MATCH($C1055,'Policy Characteristics'!$C:$C,0)))</f>
        <v>indst efficiency standards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0.25</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energy use</v>
      </c>
      <c r="P1055" s="2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7" t="str">
        <f>IF(ISBLANK(INDEX('Policy Characteristics'!K:K,MATCH($C1055,'Policy Characteristics'!$C:$C,0))),"",INDEX('Policy Characteristics'!K:K,MATCH($C1055,'Policy Characteristics'!$C:$C,0)))</f>
        <v>industry-ag-main.html#eff-stds</v>
      </c>
      <c r="R1055" s="277" t="str">
        <f>IF(ISBLANK(INDEX('Policy Characteristics'!L:L,MATCH($C1055,'Policy Characteristics'!$C:$C,0))),"",INDEX('Policy Characteristics'!L:L,MATCH($C1055,'Policy Characteristics'!$C:$C,0)))</f>
        <v>industry-energy-efficiency-standards.html</v>
      </c>
    </row>
    <row r="1056" spans="1:18" s="4" customFormat="1" x14ac:dyDescent="0.25">
      <c r="A1056" s="277" t="str">
        <f>IF(ISBLANK(INDEX('Policy Characteristics'!A:A,MATCH($C1056,'Policy Characteristics'!$C:$C,0))),"",INDEX('Policy Characteristics'!A:A,MATCH($C1056,'Policy Characteristics'!$C:$C,0)))</f>
        <v>Industry</v>
      </c>
      <c r="B1056" s="286" t="str">
        <f>IF(ISBLANK(INDEX('Policy Characteristics'!B:B,MATCH($C1056,'Policy Characteristics'!$C:$C,0))),"",INDEX('Policy Characteristics'!B:B,MATCH($C1056,'Policy Characteristics'!$C:$C,0)))</f>
        <v>Industry Energy Efficiency Standards</v>
      </c>
      <c r="C1056" s="277" t="str">
        <f t="shared" si="40"/>
        <v>Percentage Improvement in Eqpt Efficiency Standards above BAU</v>
      </c>
      <c r="D1056" s="6" t="s">
        <v>3137</v>
      </c>
      <c r="E1056" s="47" t="s">
        <v>2427</v>
      </c>
      <c r="F1056" t="s">
        <v>3098</v>
      </c>
      <c r="G1056" s="47" t="s">
        <v>2431</v>
      </c>
      <c r="H1056" s="44">
        <v>1201</v>
      </c>
      <c r="I1056" s="348" t="s">
        <v>45</v>
      </c>
      <c r="J1056" s="278" t="str">
        <f>IF(ISBLANK(INDEX('Policy Characteristics'!D:D,MATCH($C1056,'Policy Characteristics'!$C:$C,0))),"",INDEX('Policy Characteristics'!D:D,MATCH($C1056,'Policy Characteristics'!$C:$C,0)))</f>
        <v>Industry Energy Efficiency Standards</v>
      </c>
      <c r="K1056" s="277" t="str">
        <f>IF(ISBLANK(INDEX('Policy Characteristics'!E:E,MATCH($C1056,'Policy Characteristics'!$C:$C,0))),"",INDEX('Policy Characteristics'!E:E,MATCH($C1056,'Policy Characteristics'!$C:$C,0)))</f>
        <v>indst efficiency standards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0.25</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energy use</v>
      </c>
      <c r="P1056" s="2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7" t="str">
        <f>IF(ISBLANK(INDEX('Policy Characteristics'!K:K,MATCH($C1056,'Policy Characteristics'!$C:$C,0))),"",INDEX('Policy Characteristics'!K:K,MATCH($C1056,'Policy Characteristics'!$C:$C,0)))</f>
        <v>industry-ag-main.html#eff-stds</v>
      </c>
      <c r="R1056" s="277" t="str">
        <f>IF(ISBLANK(INDEX('Policy Characteristics'!L:L,MATCH($C1056,'Policy Characteristics'!$C:$C,0))),"",INDEX('Policy Characteristics'!L:L,MATCH($C1056,'Policy Characteristics'!$C:$C,0)))</f>
        <v>industry-energy-efficiency-standards.html</v>
      </c>
    </row>
    <row r="1057" spans="1:18" s="4" customFormat="1" x14ac:dyDescent="0.25">
      <c r="A1057" s="277" t="str">
        <f>IF(ISBLANK(INDEX('Policy Characteristics'!A:A,MATCH($C1057,'Policy Characteristics'!$C:$C,0))),"",INDEX('Policy Characteristics'!A:A,MATCH($C1057,'Policy Characteristics'!$C:$C,0)))</f>
        <v>Industry</v>
      </c>
      <c r="B1057" s="286" t="str">
        <f>IF(ISBLANK(INDEX('Policy Characteristics'!B:B,MATCH($C1057,'Policy Characteristics'!$C:$C,0))),"",INDEX('Policy Characteristics'!B:B,MATCH($C1057,'Policy Characteristics'!$C:$C,0)))</f>
        <v>Industry Energy Efficiency Standards</v>
      </c>
      <c r="C1057" s="277" t="str">
        <f t="shared" si="40"/>
        <v>Percentage Improvement in Eqpt Efficiency Standards above BAU</v>
      </c>
      <c r="D1057" s="6" t="s">
        <v>3137</v>
      </c>
      <c r="E1057" s="47" t="s">
        <v>2428</v>
      </c>
      <c r="F1057" t="s">
        <v>3098</v>
      </c>
      <c r="G1057" s="47" t="s">
        <v>2432</v>
      </c>
      <c r="H1057" s="44">
        <v>1202</v>
      </c>
      <c r="I1057" s="348" t="s">
        <v>44</v>
      </c>
      <c r="J1057" s="278" t="str">
        <f>IF(ISBLANK(INDEX('Policy Characteristics'!D:D,MATCH($C1057,'Policy Characteristics'!$C:$C,0))),"",INDEX('Policy Characteristics'!D:D,MATCH($C1057,'Policy Characteristics'!$C:$C,0)))</f>
        <v>Industry Energy Efficiency Standards</v>
      </c>
      <c r="K1057" s="277" t="str">
        <f>IF(ISBLANK(INDEX('Policy Characteristics'!E:E,MATCH($C1057,'Policy Characteristics'!$C:$C,0))),"",INDEX('Policy Characteristics'!E:E,MATCH($C1057,'Policy Characteristics'!$C:$C,0)))</f>
        <v>indst efficiency standards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0.25</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energy use</v>
      </c>
      <c r="P1057" s="2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7" t="str">
        <f>IF(ISBLANK(INDEX('Policy Characteristics'!K:K,MATCH($C1057,'Policy Characteristics'!$C:$C,0))),"",INDEX('Policy Characteristics'!K:K,MATCH($C1057,'Policy Characteristics'!$C:$C,0)))</f>
        <v>industry-ag-main.html#eff-stds</v>
      </c>
      <c r="R1057" s="277" t="str">
        <f>IF(ISBLANK(INDEX('Policy Characteristics'!L:L,MATCH($C1057,'Policy Characteristics'!$C:$C,0))),"",INDEX('Policy Characteristics'!L:L,MATCH($C1057,'Policy Characteristics'!$C:$C,0)))</f>
        <v>industry-energy-efficiency-standards.html</v>
      </c>
    </row>
    <row r="1058" spans="1:18" s="4" customFormat="1" x14ac:dyDescent="0.25">
      <c r="A1058" s="277" t="str">
        <f>IF(ISBLANK(INDEX('Policy Characteristics'!A:A,MATCH($C1058,'Policy Characteristics'!$C:$C,0))),"",INDEX('Policy Characteristics'!A:A,MATCH($C1058,'Policy Characteristics'!$C:$C,0)))</f>
        <v>Industry</v>
      </c>
      <c r="B1058" s="286" t="str">
        <f>IF(ISBLANK(INDEX('Policy Characteristics'!B:B,MATCH($C1058,'Policy Characteristics'!$C:$C,0))),"",INDEX('Policy Characteristics'!B:B,MATCH($C1058,'Policy Characteristics'!$C:$C,0)))</f>
        <v>Industry Energy Efficiency Standards</v>
      </c>
      <c r="C1058" s="277" t="str">
        <f t="shared" si="40"/>
        <v>Percentage Improvement in Eqpt Efficiency Standards above BAU</v>
      </c>
      <c r="D1058" s="6" t="s">
        <v>3137</v>
      </c>
      <c r="E1058" s="47" t="s">
        <v>2429</v>
      </c>
      <c r="F1058" t="s">
        <v>3098</v>
      </c>
      <c r="G1058" s="47" t="s">
        <v>2435</v>
      </c>
      <c r="H1058" s="44">
        <v>1203</v>
      </c>
      <c r="I1058" s="348" t="s">
        <v>45</v>
      </c>
      <c r="J1058" s="278" t="str">
        <f>IF(ISBLANK(INDEX('Policy Characteristics'!D:D,MATCH($C1058,'Policy Characteristics'!$C:$C,0))),"",INDEX('Policy Characteristics'!D:D,MATCH($C1058,'Policy Characteristics'!$C:$C,0)))</f>
        <v>Industry Energy Efficiency Standards</v>
      </c>
      <c r="K1058" s="277" t="str">
        <f>IF(ISBLANK(INDEX('Policy Characteristics'!E:E,MATCH($C1058,'Policy Characteristics'!$C:$C,0))),"",INDEX('Policy Characteristics'!E:E,MATCH($C1058,'Policy Characteristics'!$C:$C,0)))</f>
        <v>indst efficiency standards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0.25</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energy use</v>
      </c>
      <c r="P1058" s="2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7" t="str">
        <f>IF(ISBLANK(INDEX('Policy Characteristics'!K:K,MATCH($C1058,'Policy Characteristics'!$C:$C,0))),"",INDEX('Policy Characteristics'!K:K,MATCH($C1058,'Policy Characteristics'!$C:$C,0)))</f>
        <v>industry-ag-main.html#eff-stds</v>
      </c>
      <c r="R1058" s="277" t="str">
        <f>IF(ISBLANK(INDEX('Policy Characteristics'!L:L,MATCH($C1058,'Policy Characteristics'!$C:$C,0))),"",INDEX('Policy Characteristics'!L:L,MATCH($C1058,'Policy Characteristics'!$C:$C,0)))</f>
        <v>industry-energy-efficiency-standards.html</v>
      </c>
    </row>
    <row r="1059" spans="1:18" s="4" customFormat="1" x14ac:dyDescent="0.25">
      <c r="A1059" s="277" t="str">
        <f>IF(ISBLANK(INDEX('Policy Characteristics'!A:A,MATCH($C1059,'Policy Characteristics'!$C:$C,0))),"",INDEX('Policy Characteristics'!A:A,MATCH($C1059,'Policy Characteristics'!$C:$C,0)))</f>
        <v>Industry</v>
      </c>
      <c r="B1059" s="286" t="str">
        <f>IF(ISBLANK(INDEX('Policy Characteristics'!B:B,MATCH($C1059,'Policy Characteristics'!$C:$C,0))),"",INDEX('Policy Characteristics'!B:B,MATCH($C1059,'Policy Characteristics'!$C:$C,0)))</f>
        <v>Industry Energy Efficiency Standards</v>
      </c>
      <c r="C1059" s="277" t="str">
        <f t="shared" si="40"/>
        <v>Percentage Improvement in Eqpt Efficiency Standards above BAU</v>
      </c>
      <c r="D1059" s="6" t="s">
        <v>3137</v>
      </c>
      <c r="E1059" s="47" t="s">
        <v>2738</v>
      </c>
      <c r="F1059" t="s">
        <v>3098</v>
      </c>
      <c r="G1059" s="47" t="s">
        <v>2741</v>
      </c>
      <c r="H1059" s="44">
        <v>1204</v>
      </c>
      <c r="I1059" s="348" t="s">
        <v>45</v>
      </c>
      <c r="J1059" s="278" t="str">
        <f>IF(ISBLANK(INDEX('Policy Characteristics'!D:D,MATCH($C1059,'Policy Characteristics'!$C:$C,0))),"",INDEX('Policy Characteristics'!D:D,MATCH($C1059,'Policy Characteristics'!$C:$C,0)))</f>
        <v>Industry Energy Efficiency Standards</v>
      </c>
      <c r="K1059" s="277" t="str">
        <f>IF(ISBLANK(INDEX('Policy Characteristics'!E:E,MATCH($C1059,'Policy Characteristics'!$C:$C,0))),"",INDEX('Policy Characteristics'!E:E,MATCH($C1059,'Policy Characteristics'!$C:$C,0)))</f>
        <v>indst efficiency standards</v>
      </c>
      <c r="L1059" s="285">
        <f>IF(ISBLANK(INDEX('Policy Characteristics'!F:F,MATCH($C1059,'Policy Characteristics'!$C:$C,0))),"",INDEX('Policy Characteristics'!F:F,MATCH($C1059,'Policy Characteristics'!$C:$C,0)))</f>
        <v>0</v>
      </c>
      <c r="M1059" s="285">
        <f>IF(ISBLANK(INDEX('Policy Characteristics'!G:G,MATCH($C1059,'Policy Characteristics'!$C:$C,0))),"",INDEX('Policy Characteristics'!G:G,MATCH($C1059,'Policy Characteristics'!$C:$C,0)))</f>
        <v>0.25</v>
      </c>
      <c r="N1059" s="285">
        <f>IF(ISBLANK(INDEX('Policy Characteristics'!H:H,MATCH($C1059,'Policy Characteristics'!$C:$C,0))),"",INDEX('Policy Characteristics'!H:H,MATCH($C1059,'Policy Characteristics'!$C:$C,0)))</f>
        <v>0.01</v>
      </c>
      <c r="O1059" s="277" t="str">
        <f>IF(ISBLANK(INDEX('Policy Characteristics'!I:I,MATCH($C1059,'Policy Characteristics'!$C:$C,0))),"",INDEX('Policy Characteristics'!I:I,MATCH($C1059,'Policy Characteristics'!$C:$C,0)))</f>
        <v>% reduction in energy use</v>
      </c>
      <c r="P1059" s="2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7" t="str">
        <f>IF(ISBLANK(INDEX('Policy Characteristics'!K:K,MATCH($C1059,'Policy Characteristics'!$C:$C,0))),"",INDEX('Policy Characteristics'!K:K,MATCH($C1059,'Policy Characteristics'!$C:$C,0)))</f>
        <v>industry-ag-main.html#eff-stds</v>
      </c>
      <c r="R1059" s="277" t="str">
        <f>IF(ISBLANK(INDEX('Policy Characteristics'!L:L,MATCH($C1059,'Policy Characteristics'!$C:$C,0))),"",INDEX('Policy Characteristics'!L:L,MATCH($C1059,'Policy Characteristics'!$C:$C,0)))</f>
        <v>industry-energy-efficiency-standards.html</v>
      </c>
    </row>
    <row r="1060" spans="1:18" s="4" customFormat="1" x14ac:dyDescent="0.25">
      <c r="A1060" s="277" t="str">
        <f>IF(ISBLANK(INDEX('Policy Characteristics'!A:A,MATCH($C1060,'Policy Characteristics'!$C:$C,0))),"",INDEX('Policy Characteristics'!A:A,MATCH($C1060,'Policy Characteristics'!$C:$C,0)))</f>
        <v>Industry</v>
      </c>
      <c r="B1060" s="286" t="str">
        <f>IF(ISBLANK(INDEX('Policy Characteristics'!B:B,MATCH($C1060,'Policy Characteristics'!$C:$C,0))),"",INDEX('Policy Characteristics'!B:B,MATCH($C1060,'Policy Characteristics'!$C:$C,0)))</f>
        <v>Industry Energy Efficiency Standards</v>
      </c>
      <c r="C1060" s="277" t="str">
        <f t="shared" si="40"/>
        <v>Percentage Improvement in Eqpt Efficiency Standards above BAU</v>
      </c>
      <c r="D1060" s="6" t="s">
        <v>3137</v>
      </c>
      <c r="E1060" s="47" t="s">
        <v>2739</v>
      </c>
      <c r="F1060" t="s">
        <v>3098</v>
      </c>
      <c r="G1060" s="47" t="s">
        <v>2743</v>
      </c>
      <c r="H1060" s="44">
        <v>1205</v>
      </c>
      <c r="I1060" s="348" t="s">
        <v>44</v>
      </c>
      <c r="J1060" s="278" t="str">
        <f>IF(ISBLANK(INDEX('Policy Characteristics'!D:D,MATCH($C1060,'Policy Characteristics'!$C:$C,0))),"",INDEX('Policy Characteristics'!D:D,MATCH($C1060,'Policy Characteristics'!$C:$C,0)))</f>
        <v>Industry Energy Efficiency Standards</v>
      </c>
      <c r="K1060" s="277" t="str">
        <f>IF(ISBLANK(INDEX('Policy Characteristics'!E:E,MATCH($C1060,'Policy Characteristics'!$C:$C,0))),"",INDEX('Policy Characteristics'!E:E,MATCH($C1060,'Policy Characteristics'!$C:$C,0)))</f>
        <v>indst efficiency standards</v>
      </c>
      <c r="L1060" s="285">
        <f>IF(ISBLANK(INDEX('Policy Characteristics'!F:F,MATCH($C1060,'Policy Characteristics'!$C:$C,0))),"",INDEX('Policy Characteristics'!F:F,MATCH($C1060,'Policy Characteristics'!$C:$C,0)))</f>
        <v>0</v>
      </c>
      <c r="M1060" s="285">
        <f>IF(ISBLANK(INDEX('Policy Characteristics'!G:G,MATCH($C1060,'Policy Characteristics'!$C:$C,0))),"",INDEX('Policy Characteristics'!G:G,MATCH($C1060,'Policy Characteristics'!$C:$C,0)))</f>
        <v>0.25</v>
      </c>
      <c r="N1060" s="285">
        <f>IF(ISBLANK(INDEX('Policy Characteristics'!H:H,MATCH($C1060,'Policy Characteristics'!$C:$C,0))),"",INDEX('Policy Characteristics'!H:H,MATCH($C1060,'Policy Characteristics'!$C:$C,0)))</f>
        <v>0.01</v>
      </c>
      <c r="O1060" s="277" t="str">
        <f>IF(ISBLANK(INDEX('Policy Characteristics'!I:I,MATCH($C1060,'Policy Characteristics'!$C:$C,0))),"",INDEX('Policy Characteristics'!I:I,MATCH($C1060,'Policy Characteristics'!$C:$C,0)))</f>
        <v>% reduction in energy use</v>
      </c>
      <c r="P1060" s="2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7" t="str">
        <f>IF(ISBLANK(INDEX('Policy Characteristics'!K:K,MATCH($C1060,'Policy Characteristics'!$C:$C,0))),"",INDEX('Policy Characteristics'!K:K,MATCH($C1060,'Policy Characteristics'!$C:$C,0)))</f>
        <v>industry-ag-main.html#eff-stds</v>
      </c>
      <c r="R1060" s="277" t="str">
        <f>IF(ISBLANK(INDEX('Policy Characteristics'!L:L,MATCH($C1060,'Policy Characteristics'!$C:$C,0))),"",INDEX('Policy Characteristics'!L:L,MATCH($C1060,'Policy Characteristics'!$C:$C,0)))</f>
        <v>industry-energy-efficiency-standards.html</v>
      </c>
    </row>
    <row r="1061" spans="1:18" s="4" customFormat="1" x14ac:dyDescent="0.25">
      <c r="A1061" s="277" t="str">
        <f>IF(ISBLANK(INDEX('Policy Characteristics'!A:A,MATCH($C1061,'Policy Characteristics'!$C:$C,0))),"",INDEX('Policy Characteristics'!A:A,MATCH($C1061,'Policy Characteristics'!$C:$C,0)))</f>
        <v>Industry</v>
      </c>
      <c r="B1061" s="286" t="str">
        <f>IF(ISBLANK(INDEX('Policy Characteristics'!B:B,MATCH($C1061,'Policy Characteristics'!$C:$C,0))),"",INDEX('Policy Characteristics'!B:B,MATCH($C1061,'Policy Characteristics'!$C:$C,0)))</f>
        <v>Industry Energy Efficiency Standards</v>
      </c>
      <c r="C1061" s="277" t="str">
        <f t="shared" si="40"/>
        <v>Percentage Improvement in Eqpt Efficiency Standards above BAU</v>
      </c>
      <c r="D1061" s="6" t="s">
        <v>3137</v>
      </c>
      <c r="E1061" s="47" t="s">
        <v>2740</v>
      </c>
      <c r="F1061" t="s">
        <v>3098</v>
      </c>
      <c r="G1061" s="47" t="s">
        <v>2744</v>
      </c>
      <c r="H1061" s="44">
        <v>1206</v>
      </c>
      <c r="I1061" s="348" t="s">
        <v>44</v>
      </c>
      <c r="J1061" s="278" t="str">
        <f>IF(ISBLANK(INDEX('Policy Characteristics'!D:D,MATCH($C1061,'Policy Characteristics'!$C:$C,0))),"",INDEX('Policy Characteristics'!D:D,MATCH($C1061,'Policy Characteristics'!$C:$C,0)))</f>
        <v>Industry Energy Efficiency Standards</v>
      </c>
      <c r="K1061" s="277" t="str">
        <f>IF(ISBLANK(INDEX('Policy Characteristics'!E:E,MATCH($C1061,'Policy Characteristics'!$C:$C,0))),"",INDEX('Policy Characteristics'!E:E,MATCH($C1061,'Policy Characteristics'!$C:$C,0)))</f>
        <v>indst efficiency standards</v>
      </c>
      <c r="L1061" s="285">
        <f>IF(ISBLANK(INDEX('Policy Characteristics'!F:F,MATCH($C1061,'Policy Characteristics'!$C:$C,0))),"",INDEX('Policy Characteristics'!F:F,MATCH($C1061,'Policy Characteristics'!$C:$C,0)))</f>
        <v>0</v>
      </c>
      <c r="M1061" s="285">
        <f>IF(ISBLANK(INDEX('Policy Characteristics'!G:G,MATCH($C1061,'Policy Characteristics'!$C:$C,0))),"",INDEX('Policy Characteristics'!G:G,MATCH($C1061,'Policy Characteristics'!$C:$C,0)))</f>
        <v>0.25</v>
      </c>
      <c r="N1061" s="285">
        <f>IF(ISBLANK(INDEX('Policy Characteristics'!H:H,MATCH($C1061,'Policy Characteristics'!$C:$C,0))),"",INDEX('Policy Characteristics'!H:H,MATCH($C1061,'Policy Characteristics'!$C:$C,0)))</f>
        <v>0.01</v>
      </c>
      <c r="O1061" s="277" t="str">
        <f>IF(ISBLANK(INDEX('Policy Characteristics'!I:I,MATCH($C1061,'Policy Characteristics'!$C:$C,0))),"",INDEX('Policy Characteristics'!I:I,MATCH($C1061,'Policy Characteristics'!$C:$C,0)))</f>
        <v>% reduction in energy use</v>
      </c>
      <c r="P1061" s="2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7" t="str">
        <f>IF(ISBLANK(INDEX('Policy Characteristics'!K:K,MATCH($C1061,'Policy Characteristics'!$C:$C,0))),"",INDEX('Policy Characteristics'!K:K,MATCH($C1061,'Policy Characteristics'!$C:$C,0)))</f>
        <v>industry-ag-main.html#eff-stds</v>
      </c>
      <c r="R1061" s="277" t="str">
        <f>IF(ISBLANK(INDEX('Policy Characteristics'!L:L,MATCH($C1061,'Policy Characteristics'!$C:$C,0))),"",INDEX('Policy Characteristics'!L:L,MATCH($C1061,'Policy Characteristics'!$C:$C,0)))</f>
        <v>industry-energy-efficiency-standards.html</v>
      </c>
    </row>
    <row r="1062" spans="1:18" s="4" customFormat="1" x14ac:dyDescent="0.25">
      <c r="A1062" s="277" t="str">
        <f>IF(ISBLANK(INDEX('Policy Characteristics'!A:A,MATCH($C1062,'Policy Characteristics'!$C:$C,0))),"",INDEX('Policy Characteristics'!A:A,MATCH($C1062,'Policy Characteristics'!$C:$C,0)))</f>
        <v>Industry</v>
      </c>
      <c r="B1062" s="286" t="str">
        <f>IF(ISBLANK(INDEX('Policy Characteristics'!B:B,MATCH($C1062,'Policy Characteristics'!$C:$C,0))),"",INDEX('Policy Characteristics'!B:B,MATCH($C1062,'Policy Characteristics'!$C:$C,0)))</f>
        <v>Industry Energy Efficiency Standards</v>
      </c>
      <c r="C1062" s="277" t="str">
        <f t="shared" si="40"/>
        <v>Percentage Improvement in Eqpt Efficiency Standards above BAU</v>
      </c>
      <c r="D1062" s="6" t="s">
        <v>3137</v>
      </c>
      <c r="E1062" s="47" t="s">
        <v>2737</v>
      </c>
      <c r="F1062" t="s">
        <v>3098</v>
      </c>
      <c r="G1062" s="47" t="s">
        <v>2742</v>
      </c>
      <c r="H1062" s="44">
        <v>1207</v>
      </c>
      <c r="I1062" s="348" t="s">
        <v>45</v>
      </c>
      <c r="J1062" s="278" t="str">
        <f>IF(ISBLANK(INDEX('Policy Characteristics'!D:D,MATCH($C1062,'Policy Characteristics'!$C:$C,0))),"",INDEX('Policy Characteristics'!D:D,MATCH($C1062,'Policy Characteristics'!$C:$C,0)))</f>
        <v>Industry Energy Efficiency Standards</v>
      </c>
      <c r="K1062" s="277" t="str">
        <f>IF(ISBLANK(INDEX('Policy Characteristics'!E:E,MATCH($C1062,'Policy Characteristics'!$C:$C,0))),"",INDEX('Policy Characteristics'!E:E,MATCH($C1062,'Policy Characteristics'!$C:$C,0)))</f>
        <v>indst efficiency standards</v>
      </c>
      <c r="L1062" s="285">
        <f>IF(ISBLANK(INDEX('Policy Characteristics'!F:F,MATCH($C1062,'Policy Characteristics'!$C:$C,0))),"",INDEX('Policy Characteristics'!F:F,MATCH($C1062,'Policy Characteristics'!$C:$C,0)))</f>
        <v>0</v>
      </c>
      <c r="M1062" s="285">
        <f>IF(ISBLANK(INDEX('Policy Characteristics'!G:G,MATCH($C1062,'Policy Characteristics'!$C:$C,0))),"",INDEX('Policy Characteristics'!G:G,MATCH($C1062,'Policy Characteristics'!$C:$C,0)))</f>
        <v>0.25</v>
      </c>
      <c r="N1062" s="285">
        <f>IF(ISBLANK(INDEX('Policy Characteristics'!H:H,MATCH($C1062,'Policy Characteristics'!$C:$C,0))),"",INDEX('Policy Characteristics'!H:H,MATCH($C1062,'Policy Characteristics'!$C:$C,0)))</f>
        <v>0.01</v>
      </c>
      <c r="O1062" s="277" t="str">
        <f>IF(ISBLANK(INDEX('Policy Characteristics'!I:I,MATCH($C1062,'Policy Characteristics'!$C:$C,0))),"",INDEX('Policy Characteristics'!I:I,MATCH($C1062,'Policy Characteristics'!$C:$C,0)))</f>
        <v>% reduction in energy use</v>
      </c>
      <c r="P1062" s="2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7" t="str">
        <f>IF(ISBLANK(INDEX('Policy Characteristics'!K:K,MATCH($C1062,'Policy Characteristics'!$C:$C,0))),"",INDEX('Policy Characteristics'!K:K,MATCH($C1062,'Policy Characteristics'!$C:$C,0)))</f>
        <v>industry-ag-main.html#eff-stds</v>
      </c>
      <c r="R1062" s="277" t="str">
        <f>IF(ISBLANK(INDEX('Policy Characteristics'!L:L,MATCH($C1062,'Policy Characteristics'!$C:$C,0))),"",INDEX('Policy Characteristics'!L:L,MATCH($C1062,'Policy Characteristics'!$C:$C,0)))</f>
        <v>industry-energy-efficiency-standards.html</v>
      </c>
    </row>
    <row r="1063" spans="1:18" s="4" customFormat="1" x14ac:dyDescent="0.25">
      <c r="A1063" s="277" t="str">
        <f>IF(ISBLANK(INDEX('Policy Characteristics'!A:A,MATCH($C1063,'Policy Characteristics'!$C:$C,0))),"",INDEX('Policy Characteristics'!A:A,MATCH($C1063,'Policy Characteristics'!$C:$C,0)))</f>
        <v>Industry</v>
      </c>
      <c r="B1063" s="286" t="str">
        <f>IF(ISBLANK(INDEX('Policy Characteristics'!B:B,MATCH($C1063,'Policy Characteristics'!$C:$C,0))),"",INDEX('Policy Characteristics'!B:B,MATCH($C1063,'Policy Characteristics'!$C:$C,0)))</f>
        <v>Material Efficiency, Longevity, &amp; Re-Use</v>
      </c>
      <c r="C1063" t="s">
        <v>2460</v>
      </c>
      <c r="D1063" s="47" t="s">
        <v>3125</v>
      </c>
      <c r="E1063" s="47"/>
      <c r="F1063" s="6" t="s">
        <v>3088</v>
      </c>
      <c r="G1063" s="47"/>
      <c r="H1063" s="44">
        <v>429</v>
      </c>
      <c r="I1063" s="348" t="s">
        <v>44</v>
      </c>
      <c r="J1063" s="278" t="str">
        <f>IF(ISBLANK(INDEX('Policy Characteristics'!D:D,MATCH($C1063,'Policy Characteristics'!$C:$C,0))),"",INDEX('Policy Characteristics'!D:D,MATCH($C1063,'Policy Characteristics'!$C:$C,0)))</f>
        <v>Material Efficiency, Longevity, &amp; Re-Use</v>
      </c>
      <c r="K1063" s="277" t="str">
        <f>IF(ISBLANK(INDEX('Policy Characteristics'!E:E,MATCH($C1063,'Policy Characteristics'!$C:$C,0))),"",INDEX('Policy Characteristics'!E:E,MATCH($C1063,'Policy Characteristics'!$C:$C,0)))</f>
        <v>indst reduce nonenergy product demand</v>
      </c>
      <c r="L1063" s="285">
        <f>IF(ISBLANK(INDEX('Policy Characteristics'!F:F,MATCH($C1063,'Policy Characteristics'!$C:$C,0))),"",INDEX('Policy Characteristics'!F:F,MATCH($C1063,'Policy Characteristics'!$C:$C,0)))</f>
        <v>0</v>
      </c>
      <c r="M1063" s="285">
        <f>IF(ISBLANK(INDEX('Policy Characteristics'!G:G,MATCH($C1063,'Policy Characteristics'!$C:$C,0))),"",INDEX('Policy Characteristics'!G:G,MATCH($C1063,'Policy Characteristics'!$C:$C,0)))</f>
        <v>1</v>
      </c>
      <c r="N1063" s="285">
        <f>IF(ISBLANK(INDEX('Policy Characteristics'!H:H,MATCH($C1063,'Policy Characteristics'!$C:$C,0))),"",INDEX('Policy Characteristics'!H:H,MATCH($C1063,'Policy Characteristics'!$C:$C,0)))</f>
        <v>0.01</v>
      </c>
      <c r="O1063" s="277" t="str">
        <f>IF(ISBLANK(INDEX('Policy Characteristics'!I:I,MATCH($C1063,'Policy Characteristics'!$C:$C,0))),"",INDEX('Policy Characteristics'!I:I,MATCH($C1063,'Policy Characteristics'!$C:$C,0)))</f>
        <v>% demand reduction</v>
      </c>
      <c r="P1063" s="277" t="str">
        <f>IF(ISBLANK(INDEX('Policy Characteristics'!J:J,MATCH($C1063,'Policy Characteristics'!$C:$C,0))),"",INDEX('Policy Characteristics'!J:J,MATCH($C1063,'Policy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3" s="277" t="str">
        <f>IF(ISBLANK(INDEX('Policy Characteristics'!K:K,MATCH($C1063,'Policy Characteristics'!$C:$C,0))),"",INDEX('Policy Characteristics'!K:K,MATCH($C1063,'Policy Characteristics'!$C:$C,0)))</f>
        <v/>
      </c>
      <c r="R1063" s="277" t="str">
        <f>IF(ISBLANK(INDEX('Policy Characteristics'!L:L,MATCH($C1063,'Policy Characteristics'!$C:$C,0))),"",INDEX('Policy Characteristics'!L:L,MATCH($C1063,'Policy Characteristics'!$C:$C,0)))</f>
        <v>material-efficiency-longevity-reuse.html</v>
      </c>
    </row>
    <row r="1064" spans="1:18" s="4" customFormat="1" x14ac:dyDescent="0.25">
      <c r="A1064" s="277" t="str">
        <f>IF(ISBLANK(INDEX('Policy Characteristics'!A:A,MATCH($C1064,'Policy Characteristics'!$C:$C,0))),"",INDEX('Policy Characteristics'!A:A,MATCH($C1064,'Policy Characteristics'!$C:$C,0)))</f>
        <v>Industry</v>
      </c>
      <c r="B1064" s="286" t="str">
        <f>IF(ISBLANK(INDEX('Policy Characteristics'!B:B,MATCH($C1064,'Policy Characteristics'!$C:$C,0))),"",INDEX('Policy Characteristics'!B:B,MATCH($C1064,'Policy Characteristics'!$C:$C,0)))</f>
        <v>Material Efficiency, Longevity, &amp; Re-Use</v>
      </c>
      <c r="C1064" s="277" t="str">
        <f t="shared" ref="C1064" si="41">C$1063</f>
        <v>Percent Reduction in Nonenergy Nonagriculture Industry Product Demand</v>
      </c>
      <c r="D1064" s="6" t="s">
        <v>3126</v>
      </c>
      <c r="E1064" s="47"/>
      <c r="F1064" s="6" t="s">
        <v>2607</v>
      </c>
      <c r="G1064" s="47"/>
      <c r="H1064" s="44">
        <v>430</v>
      </c>
      <c r="I1064" s="348" t="s">
        <v>44</v>
      </c>
      <c r="J1064" s="278" t="str">
        <f>IF(ISBLANK(INDEX('Policy Characteristics'!D:D,MATCH($C1064,'Policy Characteristics'!$C:$C,0))),"",INDEX('Policy Characteristics'!D:D,MATCH($C1064,'Policy Characteristics'!$C:$C,0)))</f>
        <v>Material Efficiency, Longevity, &amp; Re-Use</v>
      </c>
      <c r="K1064" s="277" t="str">
        <f>IF(ISBLANK(INDEX('Policy Characteristics'!E:E,MATCH($C1064,'Policy Characteristics'!$C:$C,0))),"",INDEX('Policy Characteristics'!E:E,MATCH($C1064,'Policy Characteristics'!$C:$C,0)))</f>
        <v>indst reduce nonenergy product demand</v>
      </c>
      <c r="L1064" s="285">
        <f>IF(ISBLANK(INDEX('Policy Characteristics'!F:F,MATCH($C1064,'Policy Characteristics'!$C:$C,0))),"",INDEX('Policy Characteristics'!F:F,MATCH($C1064,'Policy Characteristics'!$C:$C,0)))</f>
        <v>0</v>
      </c>
      <c r="M1064" s="285">
        <f>IF(ISBLANK(INDEX('Policy Characteristics'!G:G,MATCH($C1064,'Policy Characteristics'!$C:$C,0))),"",INDEX('Policy Characteristics'!G:G,MATCH($C1064,'Policy Characteristics'!$C:$C,0)))</f>
        <v>1</v>
      </c>
      <c r="N1064" s="285">
        <f>IF(ISBLANK(INDEX('Policy Characteristics'!H:H,MATCH($C1064,'Policy Characteristics'!$C:$C,0))),"",INDEX('Policy Characteristics'!H:H,MATCH($C1064,'Policy Characteristics'!$C:$C,0)))</f>
        <v>0.01</v>
      </c>
      <c r="O1064" s="277" t="str">
        <f>IF(ISBLANK(INDEX('Policy Characteristics'!I:I,MATCH($C1064,'Policy Characteristics'!$C:$C,0))),"",INDEX('Policy Characteristics'!I:I,MATCH($C1064,'Policy Characteristics'!$C:$C,0)))</f>
        <v>% demand reduction</v>
      </c>
      <c r="P1064" s="277" t="str">
        <f>IF(ISBLANK(INDEX('Policy Characteristics'!J:J,MATCH($C1064,'Policy Characteristics'!$C:$C,0))),"",INDEX('Policy Characteristics'!J:J,MATCH($C1064,'Policy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4" s="277" t="str">
        <f>IF(ISBLANK(INDEX('Policy Characteristics'!K:K,MATCH($C1064,'Policy Characteristics'!$C:$C,0))),"",INDEX('Policy Characteristics'!K:K,MATCH($C1064,'Policy Characteristics'!$C:$C,0)))</f>
        <v/>
      </c>
      <c r="R1064" s="277" t="str">
        <f>IF(ISBLANK(INDEX('Policy Characteristics'!L:L,MATCH($C1064,'Policy Characteristics'!$C:$C,0))),"",INDEX('Policy Characteristics'!L:L,MATCH($C1064,'Policy Characteristics'!$C:$C,0)))</f>
        <v>material-efficiency-longevity-reuse.html</v>
      </c>
    </row>
    <row r="1065" spans="1:18" s="4" customFormat="1" x14ac:dyDescent="0.25">
      <c r="A1065" s="277" t="str">
        <f>IF(ISBLANK(INDEX('Policy Characteristics'!A:A,MATCH($C1065,'Policy Characteristics'!$C:$C,0))),"",INDEX('Policy Characteristics'!A:A,MATCH($C1065,'Policy Characteristics'!$C:$C,0)))</f>
        <v>Industry</v>
      </c>
      <c r="B1065" s="286" t="str">
        <f>IF(ISBLANK(INDEX('Policy Characteristics'!B:B,MATCH($C1065,'Policy Characteristics'!$C:$C,0))),"",INDEX('Policy Characteristics'!B:B,MATCH($C1065,'Policy Characteristics'!$C:$C,0)))</f>
        <v>Material Efficiency, Longevity, &amp; Re-Use</v>
      </c>
      <c r="C1065" s="277" t="str">
        <f t="shared" ref="C1065" si="42">C$1063</f>
        <v>Percent Reduction in Nonenergy Nonagriculture Industry Product Demand</v>
      </c>
      <c r="D1065" s="6" t="s">
        <v>3136</v>
      </c>
      <c r="E1065" s="47"/>
      <c r="F1065" s="6" t="s">
        <v>3139</v>
      </c>
      <c r="G1065" s="47"/>
      <c r="H1065" s="44">
        <v>432</v>
      </c>
      <c r="I1065" s="348" t="s">
        <v>44</v>
      </c>
      <c r="J1065" s="278" t="str">
        <f>IF(ISBLANK(INDEX('Policy Characteristics'!D:D,MATCH($C1065,'Policy Characteristics'!$C:$C,0))),"",INDEX('Policy Characteristics'!D:D,MATCH($C1065,'Policy Characteristics'!$C:$C,0)))</f>
        <v>Material Efficiency, Longevity, &amp; Re-Use</v>
      </c>
      <c r="K1065" s="277" t="str">
        <f>IF(ISBLANK(INDEX('Policy Characteristics'!E:E,MATCH($C1065,'Policy Characteristics'!$C:$C,0))),"",INDEX('Policy Characteristics'!E:E,MATCH($C1065,'Policy Characteristics'!$C:$C,0)))</f>
        <v>indst reduce nonenergy product demand</v>
      </c>
      <c r="L1065" s="285">
        <f>IF(ISBLANK(INDEX('Policy Characteristics'!F:F,MATCH($C1065,'Policy Characteristics'!$C:$C,0))),"",INDEX('Policy Characteristics'!F:F,MATCH($C1065,'Policy Characteristics'!$C:$C,0)))</f>
        <v>0</v>
      </c>
      <c r="M1065" s="285">
        <f>IF(ISBLANK(INDEX('Policy Characteristics'!G:G,MATCH($C1065,'Policy Characteristics'!$C:$C,0))),"",INDEX('Policy Characteristics'!G:G,MATCH($C1065,'Policy Characteristics'!$C:$C,0)))</f>
        <v>1</v>
      </c>
      <c r="N1065" s="285">
        <f>IF(ISBLANK(INDEX('Policy Characteristics'!H:H,MATCH($C1065,'Policy Characteristics'!$C:$C,0))),"",INDEX('Policy Characteristics'!H:H,MATCH($C1065,'Policy Characteristics'!$C:$C,0)))</f>
        <v>0.01</v>
      </c>
      <c r="O1065" s="277" t="str">
        <f>IF(ISBLANK(INDEX('Policy Characteristics'!I:I,MATCH($C1065,'Policy Characteristics'!$C:$C,0))),"",INDEX('Policy Characteristics'!I:I,MATCH($C1065,'Policy Characteristics'!$C:$C,0)))</f>
        <v>% demand reduction</v>
      </c>
      <c r="P1065" s="277" t="str">
        <f>IF(ISBLANK(INDEX('Policy Characteristics'!J:J,MATCH($C1065,'Policy Characteristics'!$C:$C,0))),"",INDEX('Policy Characteristics'!J:J,MATCH($C1065,'Policy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65" s="277" t="str">
        <f>IF(ISBLANK(INDEX('Policy Characteristics'!K:K,MATCH($C1065,'Policy Characteristics'!$C:$C,0))),"",INDEX('Policy Characteristics'!K:K,MATCH($C1065,'Policy Characteristics'!$C:$C,0)))</f>
        <v/>
      </c>
      <c r="R1065" s="277" t="str">
        <f>IF(ISBLANK(INDEX('Policy Characteristics'!L:L,MATCH($C1065,'Policy Characteristics'!$C:$C,0))),"",INDEX('Policy Characteristics'!L:L,MATCH($C1065,'Policy Characteristics'!$C:$C,0)))</f>
        <v>material-efficiency-longevity-reuse.html</v>
      </c>
    </row>
    <row r="1066" spans="1:18" x14ac:dyDescent="0.25">
      <c r="A1066" s="277" t="str">
        <f>IF(ISBLANK(INDEX('Policy Characteristics'!A:A,MATCH($C1066,'Policy Characteristics'!$C:$C,0))),"",INDEX('Policy Characteristics'!A:A,MATCH($C1066,'Policy Characteristics'!$C:$C,0)))</f>
        <v>Industry</v>
      </c>
      <c r="B1066" s="286" t="str">
        <f>IF(ISBLANK(INDEX('Policy Characteristics'!B:B,MATCH($C1066,'Policy Characteristics'!$C:$C,0))),"",INDEX('Policy Characteristics'!B:B,MATCH($C1066,'Policy Characteristics'!$C:$C,0)))</f>
        <v>Methane Capture</v>
      </c>
      <c r="C1066" t="s">
        <v>299</v>
      </c>
      <c r="D1066" s="47" t="s">
        <v>3115</v>
      </c>
      <c r="E1066" s="47"/>
      <c r="F1066" t="s">
        <v>3079</v>
      </c>
      <c r="G1066" s="47"/>
      <c r="H1066" s="44">
        <v>1458</v>
      </c>
      <c r="I1066" s="348" t="s">
        <v>44</v>
      </c>
      <c r="J1066" s="278" t="str">
        <f>IF(ISBLANK(INDEX('Policy Characteristics'!D:D,MATCH($C1066,'Policy Characteristics'!$C:$C,0))),"",INDEX('Policy Characteristics'!D:D,MATCH($C1066,'Policy Characteristics'!$C:$C,0)))</f>
        <v>Methane Capture and Destruction</v>
      </c>
      <c r="K1066" s="277" t="str">
        <f>IF(ISBLANK(INDEX('Policy Characteristics'!E:E,MATCH($C1066,'Policy Characteristics'!$C:$C,0))),"",INDEX('Policy Characteristics'!E:E,MATCH($C1066,'Policy Characteristics'!$C:$C,0)))</f>
        <v>indst methane capture</v>
      </c>
      <c r="L1066" s="285">
        <f>IF(ISBLANK(INDEX('Policy Characteristics'!F:F,MATCH($C1066,'Policy Characteristics'!$C:$C,0))),"",INDEX('Policy Characteristics'!F:F,MATCH($C1066,'Policy Characteristics'!$C:$C,0)))</f>
        <v>0</v>
      </c>
      <c r="M1066" s="285">
        <f>IF(ISBLANK(INDEX('Policy Characteristics'!G:G,MATCH($C1066,'Policy Characteristics'!$C:$C,0))),"",INDEX('Policy Characteristics'!G:G,MATCH($C1066,'Policy Characteristics'!$C:$C,0)))</f>
        <v>1</v>
      </c>
      <c r="N1066" s="285">
        <f>IF(ISBLANK(INDEX('Policy Characteristics'!H:H,MATCH($C1066,'Policy Characteristics'!$C:$C,0))),"",INDEX('Policy Characteristics'!H:H,MATCH($C1066,'Policy Characteristics'!$C:$C,0)))</f>
        <v>0.01</v>
      </c>
      <c r="O1066" s="277" t="str">
        <f>IF(ISBLANK(INDEX('Policy Characteristics'!I:I,MATCH($C1066,'Policy Characteristics'!$C:$C,0))),"",INDEX('Policy Characteristics'!I:I,MATCH($C1066,'Policy Characteristics'!$C:$C,0)))</f>
        <v>% of potential achieved</v>
      </c>
      <c r="P1066" s="277" t="str">
        <f>IF(ISBLANK(INDEX('Policy Characteristics'!J:J,MATCH($C1066,'Policy Characteristics'!$C:$C,0))),"",INDEX('Policy Characteristics'!J:J,MATCH($C1066,'Policy Characteristics'!$C:$C,0)))</f>
        <v>**Description:** This policy reduces methane emissions from the selected industry by increasing the capture of methane that is currently being released into the atmosphere (for example, stopping leaks from wellheads, pipes, coal mines, landfills, etc.).</v>
      </c>
      <c r="Q1066" s="277" t="str">
        <f>IF(ISBLANK(INDEX('Policy Characteristics'!K:K,MATCH($C1066,'Policy Characteristics'!$C:$C,0))),"",INDEX('Policy Characteristics'!K:K,MATCH($C1066,'Policy Characteristics'!$C:$C,0)))</f>
        <v>industry-ag-main.html#methane-capture</v>
      </c>
      <c r="R1066" s="277" t="str">
        <f>IF(ISBLANK(INDEX('Policy Characteristics'!L:L,MATCH($C1066,'Policy Characteristics'!$C:$C,0))),"",INDEX('Policy Characteristics'!L:L,MATCH($C1066,'Policy Characteristics'!$C:$C,0)))</f>
        <v>methane-capture.html</v>
      </c>
    </row>
    <row r="1067" spans="1:18" x14ac:dyDescent="0.25">
      <c r="A1067" s="277" t="str">
        <f>IF(ISBLANK(INDEX('Policy Characteristics'!A:A,MATCH($C1067,'Policy Characteristics'!$C:$C,0))),"",INDEX('Policy Characteristics'!A:A,MATCH($C1067,'Policy Characteristics'!$C:$C,0)))</f>
        <v>Industry</v>
      </c>
      <c r="B1067" s="286" t="str">
        <f>IF(ISBLANK(INDEX('Policy Characteristics'!B:B,MATCH($C1067,'Policy Characteristics'!$C:$C,0))),"",INDEX('Policy Characteristics'!B:B,MATCH($C1067,'Policy Characteristics'!$C:$C,0)))</f>
        <v>Methane Capture</v>
      </c>
      <c r="C1067" s="277" t="str">
        <f t="shared" ref="C1067:C1069" si="43">C$1066</f>
        <v>Fraction of Methane Capture Opportunities Achieved</v>
      </c>
      <c r="D1067" s="47" t="s">
        <v>3135</v>
      </c>
      <c r="E1067" s="47"/>
      <c r="F1067" t="s">
        <v>3097</v>
      </c>
      <c r="G1067" s="47"/>
      <c r="H1067" s="44">
        <v>1459</v>
      </c>
      <c r="I1067" s="348" t="s">
        <v>44</v>
      </c>
      <c r="J1067" s="278" t="str">
        <f>IF(ISBLANK(INDEX('Policy Characteristics'!D:D,MATCH($C1067,'Policy Characteristics'!$C:$C,0))),"",INDEX('Policy Characteristics'!D:D,MATCH($C1067,'Policy Characteristics'!$C:$C,0)))</f>
        <v>Methane Capture and Destruction</v>
      </c>
      <c r="K1067" s="277" t="str">
        <f>IF(ISBLANK(INDEX('Policy Characteristics'!E:E,MATCH($C1067,'Policy Characteristics'!$C:$C,0))),"",INDEX('Policy Characteristics'!E:E,MATCH($C1067,'Policy Characteristics'!$C:$C,0)))</f>
        <v>indst methane capture</v>
      </c>
      <c r="L1067" s="285">
        <f>IF(ISBLANK(INDEX('Policy Characteristics'!F:F,MATCH($C1067,'Policy Characteristics'!$C:$C,0))),"",INDEX('Policy Characteristics'!F:F,MATCH($C1067,'Policy Characteristics'!$C:$C,0)))</f>
        <v>0</v>
      </c>
      <c r="M1067" s="285">
        <f>IF(ISBLANK(INDEX('Policy Characteristics'!G:G,MATCH($C1067,'Policy Characteristics'!$C:$C,0))),"",INDEX('Policy Characteristics'!G:G,MATCH($C1067,'Policy Characteristics'!$C:$C,0)))</f>
        <v>1</v>
      </c>
      <c r="N1067" s="285">
        <f>IF(ISBLANK(INDEX('Policy Characteristics'!H:H,MATCH($C1067,'Policy Characteristics'!$C:$C,0))),"",INDEX('Policy Characteristics'!H:H,MATCH($C1067,'Policy Characteristics'!$C:$C,0)))</f>
        <v>0.01</v>
      </c>
      <c r="O1067" s="277" t="str">
        <f>IF(ISBLANK(INDEX('Policy Characteristics'!I:I,MATCH($C1067,'Policy Characteristics'!$C:$C,0))),"",INDEX('Policy Characteristics'!I:I,MATCH($C1067,'Policy Characteristics'!$C:$C,0)))</f>
        <v>% of potential achieved</v>
      </c>
      <c r="P1067" s="277" t="str">
        <f>IF(ISBLANK(INDEX('Policy Characteristics'!J:J,MATCH($C1067,'Policy Characteristics'!$C:$C,0))),"",INDEX('Policy Characteristics'!J:J,MATCH($C1067,'Policy Characteristics'!$C:$C,0)))</f>
        <v>**Description:** This policy reduces methane emissions from the selected industry by increasing the capture of methane that is currently being released into the atmosphere (for example, stopping leaks from wellheads, pipes, coal mines, landfills, etc.).</v>
      </c>
      <c r="Q1067" s="277" t="str">
        <f>IF(ISBLANK(INDEX('Policy Characteristics'!K:K,MATCH($C1067,'Policy Characteristics'!$C:$C,0))),"",INDEX('Policy Characteristics'!K:K,MATCH($C1067,'Policy Characteristics'!$C:$C,0)))</f>
        <v>industry-ag-main.html#methane-capture</v>
      </c>
      <c r="R1067" s="277" t="str">
        <f>IF(ISBLANK(INDEX('Policy Characteristics'!L:L,MATCH($C1067,'Policy Characteristics'!$C:$C,0))),"",INDEX('Policy Characteristics'!L:L,MATCH($C1067,'Policy Characteristics'!$C:$C,0)))</f>
        <v>methane-capture.html</v>
      </c>
    </row>
    <row r="1068" spans="1:18" x14ac:dyDescent="0.25">
      <c r="A1068" s="277" t="str">
        <f>IF(ISBLANK(INDEX('Policy Characteristics'!A:A,MATCH($C1068,'Policy Characteristics'!$C:$C,0))),"",INDEX('Policy Characteristics'!A:A,MATCH($C1068,'Policy Characteristics'!$C:$C,0)))</f>
        <v>Industry</v>
      </c>
      <c r="B1068" s="286" t="str">
        <f>IF(ISBLANK(INDEX('Policy Characteristics'!B:B,MATCH($C1068,'Policy Characteristics'!$C:$C,0))),"",INDEX('Policy Characteristics'!B:B,MATCH($C1068,'Policy Characteristics'!$C:$C,0)))</f>
        <v>Methane Capture</v>
      </c>
      <c r="C1068" s="277" t="str">
        <f t="shared" si="43"/>
        <v>Fraction of Methane Capture Opportunities Achieved</v>
      </c>
      <c r="D1068" s="47" t="s">
        <v>3114</v>
      </c>
      <c r="E1068" s="47"/>
      <c r="F1068" t="s">
        <v>2792</v>
      </c>
      <c r="G1068" s="47"/>
      <c r="H1068" s="44">
        <v>513</v>
      </c>
      <c r="I1068" s="348" t="s">
        <v>44</v>
      </c>
      <c r="J1068" s="278" t="str">
        <f>IF(ISBLANK(INDEX('Policy Characteristics'!D:D,MATCH($C1068,'Policy Characteristics'!$C:$C,0))),"",INDEX('Policy Characteristics'!D:D,MATCH($C1068,'Policy Characteristics'!$C:$C,0)))</f>
        <v>Methane Capture and Destruction</v>
      </c>
      <c r="K1068" s="277" t="str">
        <f>IF(ISBLANK(INDEX('Policy Characteristics'!E:E,MATCH($C1068,'Policy Characteristics'!$C:$C,0))),"",INDEX('Policy Characteristics'!E:E,MATCH($C1068,'Policy Characteristics'!$C:$C,0)))</f>
        <v>indst methane capture</v>
      </c>
      <c r="L1068" s="285">
        <f>IF(ISBLANK(INDEX('Policy Characteristics'!F:F,MATCH($C1068,'Policy Characteristics'!$C:$C,0))),"",INDEX('Policy Characteristics'!F:F,MATCH($C1068,'Policy Characteristics'!$C:$C,0)))</f>
        <v>0</v>
      </c>
      <c r="M1068" s="285">
        <f>IF(ISBLANK(INDEX('Policy Characteristics'!G:G,MATCH($C1068,'Policy Characteristics'!$C:$C,0))),"",INDEX('Policy Characteristics'!G:G,MATCH($C1068,'Policy Characteristics'!$C:$C,0)))</f>
        <v>1</v>
      </c>
      <c r="N1068" s="285">
        <f>IF(ISBLANK(INDEX('Policy Characteristics'!H:H,MATCH($C1068,'Policy Characteristics'!$C:$C,0))),"",INDEX('Policy Characteristics'!H:H,MATCH($C1068,'Policy Characteristics'!$C:$C,0)))</f>
        <v>0.01</v>
      </c>
      <c r="O1068" s="277" t="str">
        <f>IF(ISBLANK(INDEX('Policy Characteristics'!I:I,MATCH($C1068,'Policy Characteristics'!$C:$C,0))),"",INDEX('Policy Characteristics'!I:I,MATCH($C1068,'Policy Characteristics'!$C:$C,0)))</f>
        <v>% of potential achieved</v>
      </c>
      <c r="P1068" s="277" t="str">
        <f>IF(ISBLANK(INDEX('Policy Characteristics'!J:J,MATCH($C1068,'Policy Characteristics'!$C:$C,0))),"",INDEX('Policy Characteristics'!J:J,MATCH($C1068,'Policy Characteristics'!$C:$C,0)))</f>
        <v>**Description:** This policy reduces methane emissions from the selected industry by increasing the capture of methane that is currently being released into the atmosphere (for example, stopping leaks from wellheads, pipes, coal mines, landfills, etc.).</v>
      </c>
      <c r="Q1068" s="277" t="str">
        <f>IF(ISBLANK(INDEX('Policy Characteristics'!K:K,MATCH($C1068,'Policy Characteristics'!$C:$C,0))),"",INDEX('Policy Characteristics'!K:K,MATCH($C1068,'Policy Characteristics'!$C:$C,0)))</f>
        <v>industry-ag-main.html#methane-capture</v>
      </c>
      <c r="R1068" s="277" t="str">
        <f>IF(ISBLANK(INDEX('Policy Characteristics'!L:L,MATCH($C1068,'Policy Characteristics'!$C:$C,0))),"",INDEX('Policy Characteristics'!L:L,MATCH($C1068,'Policy Characteristics'!$C:$C,0)))</f>
        <v>methane-capture.html</v>
      </c>
    </row>
    <row r="1069" spans="1:18" x14ac:dyDescent="0.25">
      <c r="A1069" s="277" t="str">
        <f>IF(ISBLANK(INDEX('Policy Characteristics'!A:A,MATCH($C1069,'Policy Characteristics'!$C:$C,0))),"",INDEX('Policy Characteristics'!A:A,MATCH($C1069,'Policy Characteristics'!$C:$C,0)))</f>
        <v>Industry</v>
      </c>
      <c r="B1069" s="286" t="str">
        <f>IF(ISBLANK(INDEX('Policy Characteristics'!B:B,MATCH($C1069,'Policy Characteristics'!$C:$C,0))),"",INDEX('Policy Characteristics'!B:B,MATCH($C1069,'Policy Characteristics'!$C:$C,0)))</f>
        <v>Methane Capture</v>
      </c>
      <c r="C1069" s="277" t="str">
        <f t="shared" si="43"/>
        <v>Fraction of Methane Capture Opportunities Achieved</v>
      </c>
      <c r="D1069" s="47" t="s">
        <v>3136</v>
      </c>
      <c r="E1069" s="47"/>
      <c r="F1069" t="s">
        <v>3139</v>
      </c>
      <c r="G1069" s="47"/>
      <c r="H1069" s="44">
        <v>514</v>
      </c>
      <c r="I1069" s="348" t="s">
        <v>44</v>
      </c>
      <c r="J1069" s="278" t="str">
        <f>IF(ISBLANK(INDEX('Policy Characteristics'!D:D,MATCH($C1069,'Policy Characteristics'!$C:$C,0))),"",INDEX('Policy Characteristics'!D:D,MATCH($C1069,'Policy Characteristics'!$C:$C,0)))</f>
        <v>Methane Capture and Destruction</v>
      </c>
      <c r="K1069" s="277" t="str">
        <f>IF(ISBLANK(INDEX('Policy Characteristics'!E:E,MATCH($C1069,'Policy Characteristics'!$C:$C,0))),"",INDEX('Policy Characteristics'!E:E,MATCH($C1069,'Policy Characteristics'!$C:$C,0)))</f>
        <v>indst methane capture</v>
      </c>
      <c r="L1069" s="285">
        <f>IF(ISBLANK(INDEX('Policy Characteristics'!F:F,MATCH($C1069,'Policy Characteristics'!$C:$C,0))),"",INDEX('Policy Characteristics'!F:F,MATCH($C1069,'Policy Characteristics'!$C:$C,0)))</f>
        <v>0</v>
      </c>
      <c r="M1069" s="285">
        <f>IF(ISBLANK(INDEX('Policy Characteristics'!G:G,MATCH($C1069,'Policy Characteristics'!$C:$C,0))),"",INDEX('Policy Characteristics'!G:G,MATCH($C1069,'Policy Characteristics'!$C:$C,0)))</f>
        <v>1</v>
      </c>
      <c r="N1069" s="285">
        <f>IF(ISBLANK(INDEX('Policy Characteristics'!H:H,MATCH($C1069,'Policy Characteristics'!$C:$C,0))),"",INDEX('Policy Characteristics'!H:H,MATCH($C1069,'Policy Characteristics'!$C:$C,0)))</f>
        <v>0.01</v>
      </c>
      <c r="O1069" s="277" t="str">
        <f>IF(ISBLANK(INDEX('Policy Characteristics'!I:I,MATCH($C1069,'Policy Characteristics'!$C:$C,0))),"",INDEX('Policy Characteristics'!I:I,MATCH($C1069,'Policy Characteristics'!$C:$C,0)))</f>
        <v>% of potential achieved</v>
      </c>
      <c r="P1069" s="277" t="str">
        <f>IF(ISBLANK(INDEX('Policy Characteristics'!J:J,MATCH($C1069,'Policy Characteristics'!$C:$C,0))),"",INDEX('Policy Characteristics'!J:J,MATCH($C1069,'Policy Characteristics'!$C:$C,0)))</f>
        <v>**Description:** This policy reduces methane emissions from the selected industry by increasing the capture of methane that is currently being released into the atmosphere (for example, stopping leaks from wellheads, pipes, coal mines, landfills, etc.).</v>
      </c>
      <c r="Q1069" s="277" t="str">
        <f>IF(ISBLANK(INDEX('Policy Characteristics'!K:K,MATCH($C1069,'Policy Characteristics'!$C:$C,0))),"",INDEX('Policy Characteristics'!K:K,MATCH($C1069,'Policy Characteristics'!$C:$C,0)))</f>
        <v>industry-ag-main.html#methane-capture</v>
      </c>
      <c r="R1069" s="277" t="str">
        <f>IF(ISBLANK(INDEX('Policy Characteristics'!L:L,MATCH($C1069,'Policy Characteristics'!$C:$C,0))),"",INDEX('Policy Characteristics'!L:L,MATCH($C1069,'Policy Characteristics'!$C:$C,0)))</f>
        <v>methane-capture.html</v>
      </c>
    </row>
    <row r="1070" spans="1:18" x14ac:dyDescent="0.25">
      <c r="A1070" s="277" t="str">
        <f>IF(ISBLANK(INDEX('Policy Characteristics'!A:A,MATCH($C1070,'Policy Characteristics'!$C:$C,0))),"",INDEX('Policy Characteristics'!A:A,MATCH($C1070,'Policy Characteristics'!$C:$C,0)))</f>
        <v>Industry</v>
      </c>
      <c r="B1070" s="286" t="str">
        <f>IF(ISBLANK(INDEX('Policy Characteristics'!B:B,MATCH($C1070,'Policy Characteristics'!$C:$C,0))),"",INDEX('Policy Characteristics'!B:B,MATCH($C1070,'Policy Characteristics'!$C:$C,0)))</f>
        <v>Methane Destruction</v>
      </c>
      <c r="C1070" t="s">
        <v>300</v>
      </c>
      <c r="D1070" s="47" t="s">
        <v>3115</v>
      </c>
      <c r="E1070" s="47"/>
      <c r="F1070" t="s">
        <v>3079</v>
      </c>
      <c r="G1070" s="47"/>
      <c r="H1070" s="44">
        <v>1460</v>
      </c>
      <c r="I1070" s="348" t="s">
        <v>44</v>
      </c>
      <c r="J1070" s="278" t="str">
        <f>IF(ISBLANK(INDEX('Policy Characteristics'!D:D,MATCH($C1070,'Policy Characteristics'!$C:$C,0))),"",INDEX('Policy Characteristics'!D:D,MATCH($C1070,'Policy Characteristics'!$C:$C,0)))</f>
        <v>Methane Capture and Destruction</v>
      </c>
      <c r="K1070" s="277" t="str">
        <f>IF(ISBLANK(INDEX('Policy Characteristics'!E:E,MATCH($C1070,'Policy Characteristics'!$C:$C,0))),"",INDEX('Policy Characteristics'!E:E,MATCH($C1070,'Policy Characteristics'!$C:$C,0)))</f>
        <v>indst methane destruction</v>
      </c>
      <c r="L1070" s="285">
        <f>IF(ISBLANK(INDEX('Policy Characteristics'!F:F,MATCH($C1070,'Policy Characteristics'!$C:$C,0))),"",INDEX('Policy Characteristics'!F:F,MATCH($C1070,'Policy Characteristics'!$C:$C,0)))</f>
        <v>0</v>
      </c>
      <c r="M1070" s="285">
        <f>IF(ISBLANK(INDEX('Policy Characteristics'!G:G,MATCH($C1070,'Policy Characteristics'!$C:$C,0))),"",INDEX('Policy Characteristics'!G:G,MATCH($C1070,'Policy Characteristics'!$C:$C,0)))</f>
        <v>1</v>
      </c>
      <c r="N1070" s="285">
        <f>IF(ISBLANK(INDEX('Policy Characteristics'!H:H,MATCH($C1070,'Policy Characteristics'!$C:$C,0))),"",INDEX('Policy Characteristics'!H:H,MATCH($C1070,'Policy Characteristics'!$C:$C,0)))</f>
        <v>0.01</v>
      </c>
      <c r="O1070" s="277" t="str">
        <f>IF(ISBLANK(INDEX('Policy Characteristics'!I:I,MATCH($C1070,'Policy Characteristics'!$C:$C,0))),"",INDEX('Policy Characteristics'!I:I,MATCH($C1070,'Policy Characteristics'!$C:$C,0)))</f>
        <v>% of potential achieved</v>
      </c>
      <c r="P1070" s="277" t="str">
        <f>IF(ISBLANK(INDEX('Policy Characteristics'!J:J,MATCH($C1070,'Policy Characteristics'!$C:$C,0))),"",INDEX('Policy Characteristics'!J:J,MATCH($C1070,'Policy Characteristics'!$C:$C,0)))</f>
        <v>**Description:** This policy reduces methane emissions from the selected industry by increasing the burning of methane that is currently being released into the atmosphere (i.e. flaring instead of venting/leaking).</v>
      </c>
      <c r="Q1070" s="277" t="str">
        <f>IF(ISBLANK(INDEX('Policy Characteristics'!K:K,MATCH($C1070,'Policy Characteristics'!$C:$C,0))),"",INDEX('Policy Characteristics'!K:K,MATCH($C1070,'Policy Characteristics'!$C:$C,0)))</f>
        <v>industry-ag-main.html#methane-destr</v>
      </c>
      <c r="R1070" s="277" t="str">
        <f>IF(ISBLANK(INDEX('Policy Characteristics'!L:L,MATCH($C1070,'Policy Characteristics'!$C:$C,0))),"",INDEX('Policy Characteristics'!L:L,MATCH($C1070,'Policy Characteristics'!$C:$C,0)))</f>
        <v>methane-destruction.html</v>
      </c>
    </row>
    <row r="1071" spans="1:18" x14ac:dyDescent="0.25">
      <c r="A1071" s="277" t="str">
        <f>IF(ISBLANK(INDEX('Policy Characteristics'!A:A,MATCH($C1071,'Policy Characteristics'!$C:$C,0))),"",INDEX('Policy Characteristics'!A:A,MATCH($C1071,'Policy Characteristics'!$C:$C,0)))</f>
        <v>Industry</v>
      </c>
      <c r="B1071" s="286" t="str">
        <f>IF(ISBLANK(INDEX('Policy Characteristics'!B:B,MATCH($C1071,'Policy Characteristics'!$C:$C,0))),"",INDEX('Policy Characteristics'!B:B,MATCH($C1071,'Policy Characteristics'!$C:$C,0)))</f>
        <v>Methane Destruction</v>
      </c>
      <c r="C1071" s="277" t="str">
        <f t="shared" ref="C1071:C1073" si="44">C$1070</f>
        <v>Fraction of Methane Destruction Opportunities Achieved</v>
      </c>
      <c r="D1071" s="47" t="s">
        <v>3135</v>
      </c>
      <c r="E1071" s="47"/>
      <c r="F1071" t="s">
        <v>3097</v>
      </c>
      <c r="G1071" s="47"/>
      <c r="H1071" s="44">
        <v>1461</v>
      </c>
      <c r="I1071" s="348" t="s">
        <v>44</v>
      </c>
      <c r="J1071" s="278" t="str">
        <f>IF(ISBLANK(INDEX('Policy Characteristics'!D:D,MATCH($C1071,'Policy Characteristics'!$C:$C,0))),"",INDEX('Policy Characteristics'!D:D,MATCH($C1071,'Policy Characteristics'!$C:$C,0)))</f>
        <v>Methane Capture and Destruction</v>
      </c>
      <c r="K1071" s="277" t="str">
        <f>IF(ISBLANK(INDEX('Policy Characteristics'!E:E,MATCH($C1071,'Policy Characteristics'!$C:$C,0))),"",INDEX('Policy Characteristics'!E:E,MATCH($C1071,'Policy Characteristics'!$C:$C,0)))</f>
        <v>indst methane destruction</v>
      </c>
      <c r="L1071" s="285">
        <f>IF(ISBLANK(INDEX('Policy Characteristics'!F:F,MATCH($C1071,'Policy Characteristics'!$C:$C,0))),"",INDEX('Policy Characteristics'!F:F,MATCH($C1071,'Policy Characteristics'!$C:$C,0)))</f>
        <v>0</v>
      </c>
      <c r="M1071" s="285">
        <f>IF(ISBLANK(INDEX('Policy Characteristics'!G:G,MATCH($C1071,'Policy Characteristics'!$C:$C,0))),"",INDEX('Policy Characteristics'!G:G,MATCH($C1071,'Policy Characteristics'!$C:$C,0)))</f>
        <v>1</v>
      </c>
      <c r="N1071" s="285">
        <f>IF(ISBLANK(INDEX('Policy Characteristics'!H:H,MATCH($C1071,'Policy Characteristics'!$C:$C,0))),"",INDEX('Policy Characteristics'!H:H,MATCH($C1071,'Policy Characteristics'!$C:$C,0)))</f>
        <v>0.01</v>
      </c>
      <c r="O1071" s="277" t="str">
        <f>IF(ISBLANK(INDEX('Policy Characteristics'!I:I,MATCH($C1071,'Policy Characteristics'!$C:$C,0))),"",INDEX('Policy Characteristics'!I:I,MATCH($C1071,'Policy Characteristics'!$C:$C,0)))</f>
        <v>% of potential achieved</v>
      </c>
      <c r="P1071" s="277" t="str">
        <f>IF(ISBLANK(INDEX('Policy Characteristics'!J:J,MATCH($C1071,'Policy Characteristics'!$C:$C,0))),"",INDEX('Policy Characteristics'!J:J,MATCH($C1071,'Policy Characteristics'!$C:$C,0)))</f>
        <v>**Description:** This policy reduces methane emissions from the selected industry by increasing the burning of methane that is currently being released into the atmosphere (i.e. flaring instead of venting/leaking).</v>
      </c>
      <c r="Q1071" s="277" t="str">
        <f>IF(ISBLANK(INDEX('Policy Characteristics'!K:K,MATCH($C1071,'Policy Characteristics'!$C:$C,0))),"",INDEX('Policy Characteristics'!K:K,MATCH($C1071,'Policy Characteristics'!$C:$C,0)))</f>
        <v>industry-ag-main.html#methane-destr</v>
      </c>
      <c r="R1071" s="277" t="str">
        <f>IF(ISBLANK(INDEX('Policy Characteristics'!L:L,MATCH($C1071,'Policy Characteristics'!$C:$C,0))),"",INDEX('Policy Characteristics'!L:L,MATCH($C1071,'Policy Characteristics'!$C:$C,0)))</f>
        <v>methane-destruction.html</v>
      </c>
    </row>
    <row r="1072" spans="1:18" x14ac:dyDescent="0.25">
      <c r="A1072" s="277" t="str">
        <f>IF(ISBLANK(INDEX('Policy Characteristics'!A:A,MATCH($C1072,'Policy Characteristics'!$C:$C,0))),"",INDEX('Policy Characteristics'!A:A,MATCH($C1072,'Policy Characteristics'!$C:$C,0)))</f>
        <v>Industry</v>
      </c>
      <c r="B1072" s="286" t="str">
        <f>IF(ISBLANK(INDEX('Policy Characteristics'!B:B,MATCH($C1072,'Policy Characteristics'!$C:$C,0))),"",INDEX('Policy Characteristics'!B:B,MATCH($C1072,'Policy Characteristics'!$C:$C,0)))</f>
        <v>Methane Destruction</v>
      </c>
      <c r="C1072" s="277" t="str">
        <f t="shared" si="44"/>
        <v>Fraction of Methane Destruction Opportunities Achieved</v>
      </c>
      <c r="D1072" s="47" t="s">
        <v>3114</v>
      </c>
      <c r="E1072" s="47"/>
      <c r="F1072" t="s">
        <v>2792</v>
      </c>
      <c r="G1072" s="47"/>
      <c r="H1072" s="44">
        <v>515</v>
      </c>
      <c r="I1072" s="348" t="s">
        <v>44</v>
      </c>
      <c r="J1072" s="278" t="str">
        <f>IF(ISBLANK(INDEX('Policy Characteristics'!D:D,MATCH($C1072,'Policy Characteristics'!$C:$C,0))),"",INDEX('Policy Characteristics'!D:D,MATCH($C1072,'Policy Characteristics'!$C:$C,0)))</f>
        <v>Methane Capture and Destruction</v>
      </c>
      <c r="K1072" s="277" t="str">
        <f>IF(ISBLANK(INDEX('Policy Characteristics'!E:E,MATCH($C1072,'Policy Characteristics'!$C:$C,0))),"",INDEX('Policy Characteristics'!E:E,MATCH($C1072,'Policy Characteristics'!$C:$C,0)))</f>
        <v>indst methane destruction</v>
      </c>
      <c r="L1072" s="285">
        <f>IF(ISBLANK(INDEX('Policy Characteristics'!F:F,MATCH($C1072,'Policy Characteristics'!$C:$C,0))),"",INDEX('Policy Characteristics'!F:F,MATCH($C1072,'Policy Characteristics'!$C:$C,0)))</f>
        <v>0</v>
      </c>
      <c r="M1072" s="285">
        <f>IF(ISBLANK(INDEX('Policy Characteristics'!G:G,MATCH($C1072,'Policy Characteristics'!$C:$C,0))),"",INDEX('Policy Characteristics'!G:G,MATCH($C1072,'Policy Characteristics'!$C:$C,0)))</f>
        <v>1</v>
      </c>
      <c r="N1072" s="285">
        <f>IF(ISBLANK(INDEX('Policy Characteristics'!H:H,MATCH($C1072,'Policy Characteristics'!$C:$C,0))),"",INDEX('Policy Characteristics'!H:H,MATCH($C1072,'Policy Characteristics'!$C:$C,0)))</f>
        <v>0.01</v>
      </c>
      <c r="O1072" s="277" t="str">
        <f>IF(ISBLANK(INDEX('Policy Characteristics'!I:I,MATCH($C1072,'Policy Characteristics'!$C:$C,0))),"",INDEX('Policy Characteristics'!I:I,MATCH($C1072,'Policy Characteristics'!$C:$C,0)))</f>
        <v>% of potential achieved</v>
      </c>
      <c r="P1072" s="277" t="str">
        <f>IF(ISBLANK(INDEX('Policy Characteristics'!J:J,MATCH($C1072,'Policy Characteristics'!$C:$C,0))),"",INDEX('Policy Characteristics'!J:J,MATCH($C1072,'Policy Characteristics'!$C:$C,0)))</f>
        <v>**Description:** This policy reduces methane emissions from the selected industry by increasing the burning of methane that is currently being released into the atmosphere (i.e. flaring instead of venting/leaking).</v>
      </c>
      <c r="Q1072" s="277" t="str">
        <f>IF(ISBLANK(INDEX('Policy Characteristics'!K:K,MATCH($C1072,'Policy Characteristics'!$C:$C,0))),"",INDEX('Policy Characteristics'!K:K,MATCH($C1072,'Policy Characteristics'!$C:$C,0)))</f>
        <v>industry-ag-main.html#methane-destr</v>
      </c>
      <c r="R1072" s="277" t="str">
        <f>IF(ISBLANK(INDEX('Policy Characteristics'!L:L,MATCH($C1072,'Policy Characteristics'!$C:$C,0))),"",INDEX('Policy Characteristics'!L:L,MATCH($C1072,'Policy Characteristics'!$C:$C,0)))</f>
        <v>methane-destruction.html</v>
      </c>
    </row>
    <row r="1073" spans="1:18" x14ac:dyDescent="0.25">
      <c r="A1073" s="277" t="str">
        <f>IF(ISBLANK(INDEX('Policy Characteristics'!A:A,MATCH($C1073,'Policy Characteristics'!$C:$C,0))),"",INDEX('Policy Characteristics'!A:A,MATCH($C1073,'Policy Characteristics'!$C:$C,0)))</f>
        <v>Industry</v>
      </c>
      <c r="B1073" s="286" t="str">
        <f>IF(ISBLANK(INDEX('Policy Characteristics'!B:B,MATCH($C1073,'Policy Characteristics'!$C:$C,0))),"",INDEX('Policy Characteristics'!B:B,MATCH($C1073,'Policy Characteristics'!$C:$C,0)))</f>
        <v>Methane Destruction</v>
      </c>
      <c r="C1073" s="277" t="str">
        <f t="shared" si="44"/>
        <v>Fraction of Methane Destruction Opportunities Achieved</v>
      </c>
      <c r="D1073" s="47" t="s">
        <v>3136</v>
      </c>
      <c r="E1073" s="47"/>
      <c r="F1073" t="s">
        <v>3139</v>
      </c>
      <c r="G1073" s="47"/>
      <c r="H1073" s="44">
        <v>516</v>
      </c>
      <c r="I1073" s="348" t="s">
        <v>44</v>
      </c>
      <c r="J1073" s="278" t="str">
        <f>IF(ISBLANK(INDEX('Policy Characteristics'!D:D,MATCH($C1073,'Policy Characteristics'!$C:$C,0))),"",INDEX('Policy Characteristics'!D:D,MATCH($C1073,'Policy Characteristics'!$C:$C,0)))</f>
        <v>Methane Capture and Destruction</v>
      </c>
      <c r="K1073" s="277" t="str">
        <f>IF(ISBLANK(INDEX('Policy Characteristics'!E:E,MATCH($C1073,'Policy Characteristics'!$C:$C,0))),"",INDEX('Policy Characteristics'!E:E,MATCH($C1073,'Policy Characteristics'!$C:$C,0)))</f>
        <v>indst methane destruction</v>
      </c>
      <c r="L1073" s="285">
        <f>IF(ISBLANK(INDEX('Policy Characteristics'!F:F,MATCH($C1073,'Policy Characteristics'!$C:$C,0))),"",INDEX('Policy Characteristics'!F:F,MATCH($C1073,'Policy Characteristics'!$C:$C,0)))</f>
        <v>0</v>
      </c>
      <c r="M1073" s="285">
        <f>IF(ISBLANK(INDEX('Policy Characteristics'!G:G,MATCH($C1073,'Policy Characteristics'!$C:$C,0))),"",INDEX('Policy Characteristics'!G:G,MATCH($C1073,'Policy Characteristics'!$C:$C,0)))</f>
        <v>1</v>
      </c>
      <c r="N1073" s="285">
        <f>IF(ISBLANK(INDEX('Policy Characteristics'!H:H,MATCH($C1073,'Policy Characteristics'!$C:$C,0))),"",INDEX('Policy Characteristics'!H:H,MATCH($C1073,'Policy Characteristics'!$C:$C,0)))</f>
        <v>0.01</v>
      </c>
      <c r="O1073" s="277" t="str">
        <f>IF(ISBLANK(INDEX('Policy Characteristics'!I:I,MATCH($C1073,'Policy Characteristics'!$C:$C,0))),"",INDEX('Policy Characteristics'!I:I,MATCH($C1073,'Policy Characteristics'!$C:$C,0)))</f>
        <v>% of potential achieved</v>
      </c>
      <c r="P1073" s="277" t="str">
        <f>IF(ISBLANK(INDEX('Policy Characteristics'!J:J,MATCH($C1073,'Policy Characteristics'!$C:$C,0))),"",INDEX('Policy Characteristics'!J:J,MATCH($C1073,'Policy Characteristics'!$C:$C,0)))</f>
        <v>**Description:** This policy reduces methane emissions from the selected industry by increasing the burning of methane that is currently being released into the atmosphere (i.e. flaring instead of venting/leaking).</v>
      </c>
      <c r="Q1073" s="277" t="str">
        <f>IF(ISBLANK(INDEX('Policy Characteristics'!K:K,MATCH($C1073,'Policy Characteristics'!$C:$C,0))),"",INDEX('Policy Characteristics'!K:K,MATCH($C1073,'Policy Characteristics'!$C:$C,0)))</f>
        <v>industry-ag-main.html#methane-destr</v>
      </c>
      <c r="R1073" s="277" t="str">
        <f>IF(ISBLANK(INDEX('Policy Characteristics'!L:L,MATCH($C1073,'Policy Characteristics'!$C:$C,0))),"",INDEX('Policy Characteristics'!L:L,MATCH($C1073,'Policy Characteristics'!$C:$C,0)))</f>
        <v>methane-destruction.html</v>
      </c>
    </row>
    <row r="1074" spans="1:18" x14ac:dyDescent="0.25">
      <c r="A1074" s="277" t="str">
        <f>IF(ISBLANK(INDEX('Policy Characteristics'!A:A,MATCH($C1074,'Policy Characteristics'!$C:$C,0))),"",INDEX('Policy Characteristics'!A:A,MATCH($C1074,'Policy Characteristics'!$C:$C,0)))</f>
        <v>Industry</v>
      </c>
      <c r="B1074" s="286" t="str">
        <f>IF(ISBLANK(INDEX('Policy Characteristics'!B:B,MATCH($C1074,'Policy Characteristics'!$C:$C,0))),"",INDEX('Policy Characteristics'!B:B,MATCH($C1074,'Policy Characteristics'!$C:$C,0)))</f>
        <v>N2O Abatement</v>
      </c>
      <c r="C1074" s="1" t="s">
        <v>3305</v>
      </c>
      <c r="D1074" s="47"/>
      <c r="E1074" s="47"/>
      <c r="F1074"/>
      <c r="G1074" s="47"/>
      <c r="H1074" s="44">
        <v>1562</v>
      </c>
      <c r="I1074" s="348" t="s">
        <v>44</v>
      </c>
      <c r="J1074" s="278" t="str">
        <f>IF(ISBLANK(INDEX('Policy Characteristics'!D:D,MATCH($C1074,'Policy Characteristics'!$C:$C,0))),"",INDEX('Policy Characteristics'!D:D,MATCH($C1074,'Policy Characteristics'!$C:$C,0)))</f>
        <v>N2O Abatement</v>
      </c>
      <c r="K1074" s="277" t="str">
        <f>IF(ISBLANK(INDEX('Policy Characteristics'!E:E,MATCH($C1074,'Policy Characteristics'!$C:$C,0))),"",INDEX('Policy Characteristics'!E:E,MATCH($C1074,'Policy Characteristics'!$C:$C,0)))</f>
        <v>indst N2O abatement</v>
      </c>
      <c r="L1074" s="285">
        <f>IF(ISBLANK(INDEX('Policy Characteristics'!F:F,MATCH($C1074,'Policy Characteristics'!$C:$C,0))),"",INDEX('Policy Characteristics'!F:F,MATCH($C1074,'Policy Characteristics'!$C:$C,0)))</f>
        <v>0</v>
      </c>
      <c r="M1074" s="285">
        <f>IF(ISBLANK(INDEX('Policy Characteristics'!G:G,MATCH($C1074,'Policy Characteristics'!$C:$C,0))),"",INDEX('Policy Characteristics'!G:G,MATCH($C1074,'Policy Characteristics'!$C:$C,0)))</f>
        <v>1</v>
      </c>
      <c r="N1074" s="285">
        <f>IF(ISBLANK(INDEX('Policy Characteristics'!H:H,MATCH($C1074,'Policy Characteristics'!$C:$C,0))),"",INDEX('Policy Characteristics'!H:H,MATCH($C1074,'Policy Characteristics'!$C:$C,0)))</f>
        <v>0.01</v>
      </c>
      <c r="O1074" s="277" t="str">
        <f>IF(ISBLANK(INDEX('Policy Characteristics'!I:I,MATCH($C1074,'Policy Characteristics'!$C:$C,0))),"",INDEX('Policy Characteristics'!I:I,MATCH($C1074,'Policy Characteristics'!$C:$C,0)))</f>
        <v>% of potential achieved</v>
      </c>
      <c r="P1074" s="277" t="str">
        <f>IF(ISBLANK(INDEX('Policy Characteristics'!J:J,MATCH($C1074,'Policy Characteristics'!$C:$C,0))),"",INDEX('Policy Characteristics'!J:J,MATCH($C1074,'Policy Characteristics'!$C:$C,0)))</f>
        <v>**Description:** This policy reduces nitrous oxide (N2O) process emissions from the chemicals industry (primarily from the production of nitric acid and adipic acid) by destroying the N2O rather than venting it to the atmosphere.</v>
      </c>
      <c r="Q1074" s="277" t="str">
        <f>IF(ISBLANK(INDEX('Policy Characteristics'!K:K,MATCH($C1074,'Policy Characteristics'!$C:$C,0))),"",INDEX('Policy Characteristics'!K:K,MATCH($C1074,'Policy Characteristics'!$C:$C,0)))</f>
        <v/>
      </c>
      <c r="R1074" s="277" t="str">
        <f>IF(ISBLANK(INDEX('Policy Characteristics'!L:L,MATCH($C1074,'Policy Characteristics'!$C:$C,0))),"",INDEX('Policy Characteristics'!L:L,MATCH($C1074,'Policy Characteristics'!$C:$C,0)))</f>
        <v/>
      </c>
    </row>
    <row r="1075" spans="1:18" x14ac:dyDescent="0.25">
      <c r="A1075" s="277" t="str">
        <f>IF(ISBLANK(INDEX('Policy Characteristics'!A:A,MATCH($C1075,'Policy Characteristics'!$C:$C,0))),"",INDEX('Policy Characteristics'!A:A,MATCH($C1075,'Policy Characteristics'!$C:$C,0)))</f>
        <v>Industry</v>
      </c>
      <c r="B1075" s="286" t="str">
        <f>IF(ISBLANK(INDEX('Policy Characteristics'!B:B,MATCH($C1075,'Policy Characteristics'!$C:$C,0))),"",INDEX('Policy Characteristics'!B:B,MATCH($C1075,'Policy Characteristics'!$C:$C,0)))</f>
        <v>Reduce Fossil Fuel Exports</v>
      </c>
      <c r="C1075" t="s">
        <v>2517</v>
      </c>
      <c r="D1075" s="6" t="s">
        <v>464</v>
      </c>
      <c r="E1075" s="47"/>
      <c r="F1075" s="6" t="s">
        <v>461</v>
      </c>
      <c r="G1075" s="47"/>
      <c r="H1075" s="44">
        <v>451</v>
      </c>
      <c r="I1075" s="348" t="s">
        <v>44</v>
      </c>
      <c r="J1075" s="278" t="str">
        <f>IF(ISBLANK(INDEX('Policy Characteristics'!D:D,MATCH($C1075,'Policy Characteristics'!$C:$C,0))),"",INDEX('Policy Characteristics'!D:D,MATCH($C1075,'Policy Characteristics'!$C:$C,0)))</f>
        <v>Percent Reduction in Fossil Fuel Exports</v>
      </c>
      <c r="K1075" s="277" t="str">
        <f>IF(ISBLANK(INDEX('Policy Characteristics'!E:E,MATCH($C1075,'Policy Characteristics'!$C:$C,0))),"",INDEX('Policy Characteristics'!E:E,MATCH($C1075,'Policy Characteristics'!$C:$C,0)))</f>
        <v>indst reduce fossil fuel exports</v>
      </c>
      <c r="L1075" s="285">
        <f>IF(ISBLANK(INDEX('Policy Characteristics'!F:F,MATCH($C1075,'Policy Characteristics'!$C:$C,0))),"",INDEX('Policy Characteristics'!F:F,MATCH($C1075,'Policy Characteristics'!$C:$C,0)))</f>
        <v>0</v>
      </c>
      <c r="M1075" s="285">
        <f>IF(ISBLANK(INDEX('Policy Characteristics'!G:G,MATCH($C1075,'Policy Characteristics'!$C:$C,0))),"",INDEX('Policy Characteristics'!G:G,MATCH($C1075,'Policy Characteristics'!$C:$C,0)))</f>
        <v>1</v>
      </c>
      <c r="N1075" s="285">
        <f>IF(ISBLANK(INDEX('Policy Characteristics'!H:H,MATCH($C1075,'Policy Characteristics'!$C:$C,0))),"",INDEX('Policy Characteristics'!H:H,MATCH($C1075,'Policy Characteristics'!$C:$C,0)))</f>
        <v>0.01</v>
      </c>
      <c r="O1075" s="277" t="str">
        <f>IF(ISBLANK(INDEX('Policy Characteristics'!I:I,MATCH($C1075,'Policy Characteristics'!$C:$C,0))),"",INDEX('Policy Characteristics'!I:I,MATCH($C1075,'Policy Characteristics'!$C:$C,0)))</f>
        <v>% reduction in exports</v>
      </c>
      <c r="P1075" s="277" t="str">
        <f>IF(ISBLANK(INDEX('Policy Characteristics'!J:J,MATCH($C1075,'Policy Characteristics'!$C:$C,0))),"",INDEX('Policy Characteristics'!J:J,MATCH($C1075,'Policy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5" s="277" t="str">
        <f>IF(ISBLANK(INDEX('Policy Characteristics'!K:K,MATCH($C1075,'Policy Characteristics'!$C:$C,0))),"",INDEX('Policy Characteristics'!K:K,MATCH($C1075,'Policy Characteristics'!$C:$C,0)))</f>
        <v/>
      </c>
      <c r="R1075" s="277" t="str">
        <f>IF(ISBLANK(INDEX('Policy Characteristics'!L:L,MATCH($C1075,'Policy Characteristics'!$C:$C,0))),"",INDEX('Policy Characteristics'!L:L,MATCH($C1075,'Policy Characteristics'!$C:$C,0)))</f>
        <v>reduce-fuel-exports.html</v>
      </c>
    </row>
    <row r="1076" spans="1:18" x14ac:dyDescent="0.25">
      <c r="A1076" s="277" t="str">
        <f>IF(ISBLANK(INDEX('Policy Characteristics'!A:A,MATCH($C1076,'Policy Characteristics'!$C:$C,0))),"",INDEX('Policy Characteristics'!A:A,MATCH($C1076,'Policy Characteristics'!$C:$C,0)))</f>
        <v>Industry</v>
      </c>
      <c r="B1076" s="286" t="str">
        <f>IF(ISBLANK(INDEX('Policy Characteristics'!B:B,MATCH($C1076,'Policy Characteristics'!$C:$C,0))),"",INDEX('Policy Characteristics'!B:B,MATCH($C1076,'Policy Characteristics'!$C:$C,0)))</f>
        <v>Reduce Fossil Fuel Exports</v>
      </c>
      <c r="C1076" s="277" t="str">
        <f t="shared" ref="C1076:C1083" si="45">C$1075</f>
        <v>Percent Reduction in Fossil Fuel Exports</v>
      </c>
      <c r="D1076" s="6" t="s">
        <v>47</v>
      </c>
      <c r="E1076" s="47"/>
      <c r="F1076" s="6" t="s">
        <v>88</v>
      </c>
      <c r="G1076" s="47"/>
      <c r="H1076" s="44">
        <v>452</v>
      </c>
      <c r="I1076" s="348" t="s">
        <v>44</v>
      </c>
      <c r="J1076" s="278" t="str">
        <f>IF(ISBLANK(INDEX('Policy Characteristics'!D:D,MATCH($C1076,'Policy Characteristics'!$C:$C,0))),"",INDEX('Policy Characteristics'!D:D,MATCH($C1076,'Policy Characteristics'!$C:$C,0)))</f>
        <v>Percent Reduction in Fossil Fuel Exports</v>
      </c>
      <c r="K1076" s="277" t="str">
        <f>IF(ISBLANK(INDEX('Policy Characteristics'!E:E,MATCH($C1076,'Policy Characteristics'!$C:$C,0))),"",INDEX('Policy Characteristics'!E:E,MATCH($C1076,'Policy Characteristics'!$C:$C,0)))</f>
        <v>indst reduce fossil fuel exports</v>
      </c>
      <c r="L1076" s="285">
        <f>IF(ISBLANK(INDEX('Policy Characteristics'!F:F,MATCH($C1076,'Policy Characteristics'!$C:$C,0))),"",INDEX('Policy Characteristics'!F:F,MATCH($C1076,'Policy Characteristics'!$C:$C,0)))</f>
        <v>0</v>
      </c>
      <c r="M1076" s="285">
        <f>IF(ISBLANK(INDEX('Policy Characteristics'!G:G,MATCH($C1076,'Policy Characteristics'!$C:$C,0))),"",INDEX('Policy Characteristics'!G:G,MATCH($C1076,'Policy Characteristics'!$C:$C,0)))</f>
        <v>1</v>
      </c>
      <c r="N1076" s="285">
        <f>IF(ISBLANK(INDEX('Policy Characteristics'!H:H,MATCH($C1076,'Policy Characteristics'!$C:$C,0))),"",INDEX('Policy Characteristics'!H:H,MATCH($C1076,'Policy Characteristics'!$C:$C,0)))</f>
        <v>0.01</v>
      </c>
      <c r="O1076" s="277" t="str">
        <f>IF(ISBLANK(INDEX('Policy Characteristics'!I:I,MATCH($C1076,'Policy Characteristics'!$C:$C,0))),"",INDEX('Policy Characteristics'!I:I,MATCH($C1076,'Policy Characteristics'!$C:$C,0)))</f>
        <v>% reduction in exports</v>
      </c>
      <c r="P1076" s="277" t="str">
        <f>IF(ISBLANK(INDEX('Policy Characteristics'!J:J,MATCH($C1076,'Policy Characteristics'!$C:$C,0))),"",INDEX('Policy Characteristics'!J:J,MATCH($C1076,'Policy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6" s="277" t="str">
        <f>IF(ISBLANK(INDEX('Policy Characteristics'!K:K,MATCH($C1076,'Policy Characteristics'!$C:$C,0))),"",INDEX('Policy Characteristics'!K:K,MATCH($C1076,'Policy Characteristics'!$C:$C,0)))</f>
        <v/>
      </c>
      <c r="R1076" s="277" t="str">
        <f>IF(ISBLANK(INDEX('Policy Characteristics'!L:L,MATCH($C1076,'Policy Characteristics'!$C:$C,0))),"",INDEX('Policy Characteristics'!L:L,MATCH($C1076,'Policy Characteristics'!$C:$C,0)))</f>
        <v>reduce-fuel-exports.html</v>
      </c>
    </row>
    <row r="1077" spans="1:18" x14ac:dyDescent="0.25">
      <c r="A1077" s="277" t="str">
        <f>IF(ISBLANK(INDEX('Policy Characteristics'!A:A,MATCH($C1077,'Policy Characteristics'!$C:$C,0))),"",INDEX('Policy Characteristics'!A:A,MATCH($C1077,'Policy Characteristics'!$C:$C,0)))</f>
        <v>Industry</v>
      </c>
      <c r="B1077" s="286" t="str">
        <f>IF(ISBLANK(INDEX('Policy Characteristics'!B:B,MATCH($C1077,'Policy Characteristics'!$C:$C,0))),"",INDEX('Policy Characteristics'!B:B,MATCH($C1077,'Policy Characteristics'!$C:$C,0)))</f>
        <v>Reduce Fossil Fuel Exports</v>
      </c>
      <c r="C1077" s="277" t="str">
        <f t="shared" si="45"/>
        <v>Percent Reduction in Fossil Fuel Exports</v>
      </c>
      <c r="D1077" s="6" t="s">
        <v>54</v>
      </c>
      <c r="E1077" s="47"/>
      <c r="F1077" s="6" t="s">
        <v>96</v>
      </c>
      <c r="G1077" s="47"/>
      <c r="H1077" s="44">
        <v>453</v>
      </c>
      <c r="I1077" s="348" t="s">
        <v>44</v>
      </c>
      <c r="J1077" s="278" t="str">
        <f>IF(ISBLANK(INDEX('Policy Characteristics'!D:D,MATCH($C1077,'Policy Characteristics'!$C:$C,0))),"",INDEX('Policy Characteristics'!D:D,MATCH($C1077,'Policy Characteristics'!$C:$C,0)))</f>
        <v>Percent Reduction in Fossil Fuel Exports</v>
      </c>
      <c r="K1077" s="277" t="str">
        <f>IF(ISBLANK(INDEX('Policy Characteristics'!E:E,MATCH($C1077,'Policy Characteristics'!$C:$C,0))),"",INDEX('Policy Characteristics'!E:E,MATCH($C1077,'Policy Characteristics'!$C:$C,0)))</f>
        <v>indst reduce fossil fuel exports</v>
      </c>
      <c r="L1077" s="285">
        <f>IF(ISBLANK(INDEX('Policy Characteristics'!F:F,MATCH($C1077,'Policy Characteristics'!$C:$C,0))),"",INDEX('Policy Characteristics'!F:F,MATCH($C1077,'Policy Characteristics'!$C:$C,0)))</f>
        <v>0</v>
      </c>
      <c r="M1077" s="285">
        <f>IF(ISBLANK(INDEX('Policy Characteristics'!G:G,MATCH($C1077,'Policy Characteristics'!$C:$C,0))),"",INDEX('Policy Characteristics'!G:G,MATCH($C1077,'Policy Characteristics'!$C:$C,0)))</f>
        <v>1</v>
      </c>
      <c r="N1077" s="285">
        <f>IF(ISBLANK(INDEX('Policy Characteristics'!H:H,MATCH($C1077,'Policy Characteristics'!$C:$C,0))),"",INDEX('Policy Characteristics'!H:H,MATCH($C1077,'Policy Characteristics'!$C:$C,0)))</f>
        <v>0.01</v>
      </c>
      <c r="O1077" s="277" t="str">
        <f>IF(ISBLANK(INDEX('Policy Characteristics'!I:I,MATCH($C1077,'Policy Characteristics'!$C:$C,0))),"",INDEX('Policy Characteristics'!I:I,MATCH($C1077,'Policy Characteristics'!$C:$C,0)))</f>
        <v>% reduction in exports</v>
      </c>
      <c r="P1077" s="277" t="str">
        <f>IF(ISBLANK(INDEX('Policy Characteristics'!J:J,MATCH($C1077,'Policy Characteristics'!$C:$C,0))),"",INDEX('Policy Characteristics'!J:J,MATCH($C1077,'Policy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7" s="277" t="str">
        <f>IF(ISBLANK(INDEX('Policy Characteristics'!K:K,MATCH($C1077,'Policy Characteristics'!$C:$C,0))),"",INDEX('Policy Characteristics'!K:K,MATCH($C1077,'Policy Characteristics'!$C:$C,0)))</f>
        <v/>
      </c>
      <c r="R1077" s="277" t="str">
        <f>IF(ISBLANK(INDEX('Policy Characteristics'!L:L,MATCH($C1077,'Policy Characteristics'!$C:$C,0))),"",INDEX('Policy Characteristics'!L:L,MATCH($C1077,'Policy Characteristics'!$C:$C,0)))</f>
        <v>reduce-fuel-exports.html</v>
      </c>
    </row>
    <row r="1078" spans="1:18" x14ac:dyDescent="0.25">
      <c r="A1078" s="277" t="str">
        <f>IF(ISBLANK(INDEX('Policy Characteristics'!A:A,MATCH($C1078,'Policy Characteristics'!$C:$C,0))),"",INDEX('Policy Characteristics'!A:A,MATCH($C1078,'Policy Characteristics'!$C:$C,0)))</f>
        <v>Industry</v>
      </c>
      <c r="B1078" s="286" t="str">
        <f>IF(ISBLANK(INDEX('Policy Characteristics'!B:B,MATCH($C1078,'Policy Characteristics'!$C:$C,0))),"",INDEX('Policy Characteristics'!B:B,MATCH($C1078,'Policy Characteristics'!$C:$C,0)))</f>
        <v>Reduce Fossil Fuel Exports</v>
      </c>
      <c r="C1078" s="277" t="str">
        <f t="shared" si="45"/>
        <v>Percent Reduction in Fossil Fuel Exports</v>
      </c>
      <c r="D1078" s="6" t="s">
        <v>55</v>
      </c>
      <c r="E1078" s="47"/>
      <c r="F1078" s="6" t="s">
        <v>97</v>
      </c>
      <c r="G1078" s="47"/>
      <c r="H1078" s="44">
        <v>454</v>
      </c>
      <c r="I1078" s="348" t="s">
        <v>44</v>
      </c>
      <c r="J1078" s="278" t="str">
        <f>IF(ISBLANK(INDEX('Policy Characteristics'!D:D,MATCH($C1078,'Policy Characteristics'!$C:$C,0))),"",INDEX('Policy Characteristics'!D:D,MATCH($C1078,'Policy Characteristics'!$C:$C,0)))</f>
        <v>Percent Reduction in Fossil Fuel Exports</v>
      </c>
      <c r="K1078" s="277" t="str">
        <f>IF(ISBLANK(INDEX('Policy Characteristics'!E:E,MATCH($C1078,'Policy Characteristics'!$C:$C,0))),"",INDEX('Policy Characteristics'!E:E,MATCH($C1078,'Policy Characteristics'!$C:$C,0)))</f>
        <v>indst reduce fossil fuel exports</v>
      </c>
      <c r="L1078" s="285">
        <f>IF(ISBLANK(INDEX('Policy Characteristics'!F:F,MATCH($C1078,'Policy Characteristics'!$C:$C,0))),"",INDEX('Policy Characteristics'!F:F,MATCH($C1078,'Policy Characteristics'!$C:$C,0)))</f>
        <v>0</v>
      </c>
      <c r="M1078" s="285">
        <f>IF(ISBLANK(INDEX('Policy Characteristics'!G:G,MATCH($C1078,'Policy Characteristics'!$C:$C,0))),"",INDEX('Policy Characteristics'!G:G,MATCH($C1078,'Policy Characteristics'!$C:$C,0)))</f>
        <v>1</v>
      </c>
      <c r="N1078" s="285">
        <f>IF(ISBLANK(INDEX('Policy Characteristics'!H:H,MATCH($C1078,'Policy Characteristics'!$C:$C,0))),"",INDEX('Policy Characteristics'!H:H,MATCH($C1078,'Policy Characteristics'!$C:$C,0)))</f>
        <v>0.01</v>
      </c>
      <c r="O1078" s="277" t="str">
        <f>IF(ISBLANK(INDEX('Policy Characteristics'!I:I,MATCH($C1078,'Policy Characteristics'!$C:$C,0))),"",INDEX('Policy Characteristics'!I:I,MATCH($C1078,'Policy Characteristics'!$C:$C,0)))</f>
        <v>% reduction in exports</v>
      </c>
      <c r="P1078" s="277" t="str">
        <f>IF(ISBLANK(INDEX('Policy Characteristics'!J:J,MATCH($C1078,'Policy Characteristics'!$C:$C,0))),"",INDEX('Policy Characteristics'!J:J,MATCH($C1078,'Policy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8" s="277" t="str">
        <f>IF(ISBLANK(INDEX('Policy Characteristics'!K:K,MATCH($C1078,'Policy Characteristics'!$C:$C,0))),"",INDEX('Policy Characteristics'!K:K,MATCH($C1078,'Policy Characteristics'!$C:$C,0)))</f>
        <v/>
      </c>
      <c r="R1078" s="277" t="str">
        <f>IF(ISBLANK(INDEX('Policy Characteristics'!L:L,MATCH($C1078,'Policy Characteristics'!$C:$C,0))),"",INDEX('Policy Characteristics'!L:L,MATCH($C1078,'Policy Characteristics'!$C:$C,0)))</f>
        <v>reduce-fuel-exports.html</v>
      </c>
    </row>
    <row r="1079" spans="1:18" x14ac:dyDescent="0.25">
      <c r="A1079" s="277" t="str">
        <f>IF(ISBLANK(INDEX('Policy Characteristics'!A:A,MATCH($C1079,'Policy Characteristics'!$C:$C,0))),"",INDEX('Policy Characteristics'!A:A,MATCH($C1079,'Policy Characteristics'!$C:$C,0)))</f>
        <v>Industry</v>
      </c>
      <c r="B1079" s="286" t="str">
        <f>IF(ISBLANK(INDEX('Policy Characteristics'!B:B,MATCH($C1079,'Policy Characteristics'!$C:$C,0))),"",INDEX('Policy Characteristics'!B:B,MATCH($C1079,'Policy Characteristics'!$C:$C,0)))</f>
        <v>Reduce Fossil Fuel Exports</v>
      </c>
      <c r="C1079" s="277" t="str">
        <f t="shared" si="45"/>
        <v>Percent Reduction in Fossil Fuel Exports</v>
      </c>
      <c r="D1079" s="6" t="s">
        <v>2498</v>
      </c>
      <c r="E1079" s="47"/>
      <c r="F1079" s="6" t="s">
        <v>2499</v>
      </c>
      <c r="G1079" s="47"/>
      <c r="H1079" s="44">
        <v>455</v>
      </c>
      <c r="I1079" s="348" t="s">
        <v>44</v>
      </c>
      <c r="J1079" s="278" t="str">
        <f>IF(ISBLANK(INDEX('Policy Characteristics'!D:D,MATCH($C1079,'Policy Characteristics'!$C:$C,0))),"",INDEX('Policy Characteristics'!D:D,MATCH($C1079,'Policy Characteristics'!$C:$C,0)))</f>
        <v>Percent Reduction in Fossil Fuel Exports</v>
      </c>
      <c r="K1079" s="277" t="str">
        <f>IF(ISBLANK(INDEX('Policy Characteristics'!E:E,MATCH($C1079,'Policy Characteristics'!$C:$C,0))),"",INDEX('Policy Characteristics'!E:E,MATCH($C1079,'Policy Characteristics'!$C:$C,0)))</f>
        <v>indst reduce fossil fuel exports</v>
      </c>
      <c r="L1079" s="285">
        <f>IF(ISBLANK(INDEX('Policy Characteristics'!F:F,MATCH($C1079,'Policy Characteristics'!$C:$C,0))),"",INDEX('Policy Characteristics'!F:F,MATCH($C1079,'Policy Characteristics'!$C:$C,0)))</f>
        <v>0</v>
      </c>
      <c r="M1079" s="285">
        <f>IF(ISBLANK(INDEX('Policy Characteristics'!G:G,MATCH($C1079,'Policy Characteristics'!$C:$C,0))),"",INDEX('Policy Characteristics'!G:G,MATCH($C1079,'Policy Characteristics'!$C:$C,0)))</f>
        <v>1</v>
      </c>
      <c r="N1079" s="285">
        <f>IF(ISBLANK(INDEX('Policy Characteristics'!H:H,MATCH($C1079,'Policy Characteristics'!$C:$C,0))),"",INDEX('Policy Characteristics'!H:H,MATCH($C1079,'Policy Characteristics'!$C:$C,0)))</f>
        <v>0.01</v>
      </c>
      <c r="O1079" s="277" t="str">
        <f>IF(ISBLANK(INDEX('Policy Characteristics'!I:I,MATCH($C1079,'Policy Characteristics'!$C:$C,0))),"",INDEX('Policy Characteristics'!I:I,MATCH($C1079,'Policy Characteristics'!$C:$C,0)))</f>
        <v>% reduction in exports</v>
      </c>
      <c r="P1079" s="277" t="str">
        <f>IF(ISBLANK(INDEX('Policy Characteristics'!J:J,MATCH($C1079,'Policy Characteristics'!$C:$C,0))),"",INDEX('Policy Characteristics'!J:J,MATCH($C1079,'Policy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79" s="277" t="str">
        <f>IF(ISBLANK(INDEX('Policy Characteristics'!K:K,MATCH($C1079,'Policy Characteristics'!$C:$C,0))),"",INDEX('Policy Characteristics'!K:K,MATCH($C1079,'Policy Characteristics'!$C:$C,0)))</f>
        <v/>
      </c>
      <c r="R1079" s="277" t="str">
        <f>IF(ISBLANK(INDEX('Policy Characteristics'!L:L,MATCH($C1079,'Policy Characteristics'!$C:$C,0))),"",INDEX('Policy Characteristics'!L:L,MATCH($C1079,'Policy Characteristics'!$C:$C,0)))</f>
        <v>reduce-fuel-exports.html</v>
      </c>
    </row>
    <row r="1080" spans="1:18" x14ac:dyDescent="0.25">
      <c r="A1080" s="277" t="str">
        <f>IF(ISBLANK(INDEX('Policy Characteristics'!A:A,MATCH($C1080,'Policy Characteristics'!$C:$C,0))),"",INDEX('Policy Characteristics'!A:A,MATCH($C1080,'Policy Characteristics'!$C:$C,0)))</f>
        <v>Industry</v>
      </c>
      <c r="B1080" s="286" t="str">
        <f>IF(ISBLANK(INDEX('Policy Characteristics'!B:B,MATCH($C1080,'Policy Characteristics'!$C:$C,0))),"",INDEX('Policy Characteristics'!B:B,MATCH($C1080,'Policy Characteristics'!$C:$C,0)))</f>
        <v>Reduce Fossil Fuel Exports</v>
      </c>
      <c r="C1080" s="277" t="str">
        <f t="shared" si="45"/>
        <v>Percent Reduction in Fossil Fuel Exports</v>
      </c>
      <c r="D1080" s="6" t="s">
        <v>457</v>
      </c>
      <c r="E1080" s="47"/>
      <c r="F1080" s="6" t="s">
        <v>458</v>
      </c>
      <c r="G1080" s="47"/>
      <c r="H1080" s="44">
        <v>456</v>
      </c>
      <c r="I1080" s="349" t="s">
        <v>45</v>
      </c>
      <c r="J1080" s="278" t="str">
        <f>IF(ISBLANK(INDEX('Policy Characteristics'!D:D,MATCH($C1080,'Policy Characteristics'!$C:$C,0))),"",INDEX('Policy Characteristics'!D:D,MATCH($C1080,'Policy Characteristics'!$C:$C,0)))</f>
        <v>Percent Reduction in Fossil Fuel Exports</v>
      </c>
      <c r="K1080" s="277" t="str">
        <f>IF(ISBLANK(INDEX('Policy Characteristics'!E:E,MATCH($C1080,'Policy Characteristics'!$C:$C,0))),"",INDEX('Policy Characteristics'!E:E,MATCH($C1080,'Policy Characteristics'!$C:$C,0)))</f>
        <v>indst reduce fossil fuel exports</v>
      </c>
      <c r="L1080" s="285">
        <f>IF(ISBLANK(INDEX('Policy Characteristics'!F:F,MATCH($C1080,'Policy Characteristics'!$C:$C,0))),"",INDEX('Policy Characteristics'!F:F,MATCH($C1080,'Policy Characteristics'!$C:$C,0)))</f>
        <v>0</v>
      </c>
      <c r="M1080" s="285">
        <f>IF(ISBLANK(INDEX('Policy Characteristics'!G:G,MATCH($C1080,'Policy Characteristics'!$C:$C,0))),"",INDEX('Policy Characteristics'!G:G,MATCH($C1080,'Policy Characteristics'!$C:$C,0)))</f>
        <v>1</v>
      </c>
      <c r="N1080" s="285">
        <f>IF(ISBLANK(INDEX('Policy Characteristics'!H:H,MATCH($C1080,'Policy Characteristics'!$C:$C,0))),"",INDEX('Policy Characteristics'!H:H,MATCH($C1080,'Policy Characteristics'!$C:$C,0)))</f>
        <v>0.01</v>
      </c>
      <c r="O1080" s="277" t="str">
        <f>IF(ISBLANK(INDEX('Policy Characteristics'!I:I,MATCH($C1080,'Policy Characteristics'!$C:$C,0))),"",INDEX('Policy Characteristics'!I:I,MATCH($C1080,'Policy Characteristics'!$C:$C,0)))</f>
        <v>% reduction in exports</v>
      </c>
      <c r="P1080" s="277" t="str">
        <f>IF(ISBLANK(INDEX('Policy Characteristics'!J:J,MATCH($C1080,'Policy Characteristics'!$C:$C,0))),"",INDEX('Policy Characteristics'!J:J,MATCH($C1080,'Policy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0" s="277" t="str">
        <f>IF(ISBLANK(INDEX('Policy Characteristics'!K:K,MATCH($C1080,'Policy Characteristics'!$C:$C,0))),"",INDEX('Policy Characteristics'!K:K,MATCH($C1080,'Policy Characteristics'!$C:$C,0)))</f>
        <v/>
      </c>
      <c r="R1080" s="277" t="str">
        <f>IF(ISBLANK(INDEX('Policy Characteristics'!L:L,MATCH($C1080,'Policy Characteristics'!$C:$C,0))),"",INDEX('Policy Characteristics'!L:L,MATCH($C1080,'Policy Characteristics'!$C:$C,0)))</f>
        <v>reduce-fuel-exports.html</v>
      </c>
    </row>
    <row r="1081" spans="1:18" x14ac:dyDescent="0.25">
      <c r="A1081" s="277" t="str">
        <f>IF(ISBLANK(INDEX('Policy Characteristics'!A:A,MATCH($C1081,'Policy Characteristics'!$C:$C,0))),"",INDEX('Policy Characteristics'!A:A,MATCH($C1081,'Policy Characteristics'!$C:$C,0)))</f>
        <v>Industry</v>
      </c>
      <c r="B1081" s="286" t="str">
        <f>IF(ISBLANK(INDEX('Policy Characteristics'!B:B,MATCH($C1081,'Policy Characteristics'!$C:$C,0))),"",INDEX('Policy Characteristics'!B:B,MATCH($C1081,'Policy Characteristics'!$C:$C,0)))</f>
        <v>Reduce Fossil Fuel Exports</v>
      </c>
      <c r="C1081" s="277" t="str">
        <f t="shared" si="45"/>
        <v>Percent Reduction in Fossil Fuel Exports</v>
      </c>
      <c r="D1081" s="6" t="s">
        <v>2490</v>
      </c>
      <c r="E1081" s="47"/>
      <c r="F1081" s="6" t="s">
        <v>2494</v>
      </c>
      <c r="G1081" s="47"/>
      <c r="H1081" s="44">
        <v>457</v>
      </c>
      <c r="I1081" s="348" t="s">
        <v>44</v>
      </c>
      <c r="J1081" s="278" t="str">
        <f>IF(ISBLANK(INDEX('Policy Characteristics'!D:D,MATCH($C1081,'Policy Characteristics'!$C:$C,0))),"",INDEX('Policy Characteristics'!D:D,MATCH($C1081,'Policy Characteristics'!$C:$C,0)))</f>
        <v>Percent Reduction in Fossil Fuel Exports</v>
      </c>
      <c r="K1081" s="277" t="str">
        <f>IF(ISBLANK(INDEX('Policy Characteristics'!E:E,MATCH($C1081,'Policy Characteristics'!$C:$C,0))),"",INDEX('Policy Characteristics'!E:E,MATCH($C1081,'Policy Characteristics'!$C:$C,0)))</f>
        <v>indst reduce fossil fuel exports</v>
      </c>
      <c r="L1081" s="285">
        <f>IF(ISBLANK(INDEX('Policy Characteristics'!F:F,MATCH($C1081,'Policy Characteristics'!$C:$C,0))),"",INDEX('Policy Characteristics'!F:F,MATCH($C1081,'Policy Characteristics'!$C:$C,0)))</f>
        <v>0</v>
      </c>
      <c r="M1081" s="285">
        <f>IF(ISBLANK(INDEX('Policy Characteristics'!G:G,MATCH($C1081,'Policy Characteristics'!$C:$C,0))),"",INDEX('Policy Characteristics'!G:G,MATCH($C1081,'Policy Characteristics'!$C:$C,0)))</f>
        <v>1</v>
      </c>
      <c r="N1081" s="285">
        <f>IF(ISBLANK(INDEX('Policy Characteristics'!H:H,MATCH($C1081,'Policy Characteristics'!$C:$C,0))),"",INDEX('Policy Characteristics'!H:H,MATCH($C1081,'Policy Characteristics'!$C:$C,0)))</f>
        <v>0.01</v>
      </c>
      <c r="O1081" s="277" t="str">
        <f>IF(ISBLANK(INDEX('Policy Characteristics'!I:I,MATCH($C1081,'Policy Characteristics'!$C:$C,0))),"",INDEX('Policy Characteristics'!I:I,MATCH($C1081,'Policy Characteristics'!$C:$C,0)))</f>
        <v>% reduction in exports</v>
      </c>
      <c r="P1081" s="277" t="str">
        <f>IF(ISBLANK(INDEX('Policy Characteristics'!J:J,MATCH($C1081,'Policy Characteristics'!$C:$C,0))),"",INDEX('Policy Characteristics'!J:J,MATCH($C1081,'Policy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1" s="277" t="str">
        <f>IF(ISBLANK(INDEX('Policy Characteristics'!K:K,MATCH($C1081,'Policy Characteristics'!$C:$C,0))),"",INDEX('Policy Characteristics'!K:K,MATCH($C1081,'Policy Characteristics'!$C:$C,0)))</f>
        <v/>
      </c>
      <c r="R1081" s="277" t="str">
        <f>IF(ISBLANK(INDEX('Policy Characteristics'!L:L,MATCH($C1081,'Policy Characteristics'!$C:$C,0))),"",INDEX('Policy Characteristics'!L:L,MATCH($C1081,'Policy Characteristics'!$C:$C,0)))</f>
        <v>reduce-fuel-exports.html</v>
      </c>
    </row>
    <row r="1082" spans="1:18" x14ac:dyDescent="0.25">
      <c r="A1082" s="277" t="str">
        <f>IF(ISBLANK(INDEX('Policy Characteristics'!A:A,MATCH($C1082,'Policy Characteristics'!$C:$C,0))),"",INDEX('Policy Characteristics'!A:A,MATCH($C1082,'Policy Characteristics'!$C:$C,0)))</f>
        <v>Industry</v>
      </c>
      <c r="B1082" s="286" t="str">
        <f>IF(ISBLANK(INDEX('Policy Characteristics'!B:B,MATCH($C1082,'Policy Characteristics'!$C:$C,0))),"",INDEX('Policy Characteristics'!B:B,MATCH($C1082,'Policy Characteristics'!$C:$C,0)))</f>
        <v>Reduce Fossil Fuel Exports</v>
      </c>
      <c r="C1082" s="277" t="str">
        <f t="shared" si="45"/>
        <v>Percent Reduction in Fossil Fuel Exports</v>
      </c>
      <c r="D1082" s="6" t="s">
        <v>2500</v>
      </c>
      <c r="E1082" s="47"/>
      <c r="F1082" s="6" t="s">
        <v>2501</v>
      </c>
      <c r="G1082" s="47"/>
      <c r="H1082" s="44">
        <v>458</v>
      </c>
      <c r="I1082" s="348" t="s">
        <v>44</v>
      </c>
      <c r="J1082" s="278" t="str">
        <f>IF(ISBLANK(INDEX('Policy Characteristics'!D:D,MATCH($C1082,'Policy Characteristics'!$C:$C,0))),"",INDEX('Policy Characteristics'!D:D,MATCH($C1082,'Policy Characteristics'!$C:$C,0)))</f>
        <v>Percent Reduction in Fossil Fuel Exports</v>
      </c>
      <c r="K1082" s="277" t="str">
        <f>IF(ISBLANK(INDEX('Policy Characteristics'!E:E,MATCH($C1082,'Policy Characteristics'!$C:$C,0))),"",INDEX('Policy Characteristics'!E:E,MATCH($C1082,'Policy Characteristics'!$C:$C,0)))</f>
        <v>indst reduce fossil fuel exports</v>
      </c>
      <c r="L1082" s="285">
        <f>IF(ISBLANK(INDEX('Policy Characteristics'!F:F,MATCH($C1082,'Policy Characteristics'!$C:$C,0))),"",INDEX('Policy Characteristics'!F:F,MATCH($C1082,'Policy Characteristics'!$C:$C,0)))</f>
        <v>0</v>
      </c>
      <c r="M1082" s="285">
        <f>IF(ISBLANK(INDEX('Policy Characteristics'!G:G,MATCH($C1082,'Policy Characteristics'!$C:$C,0))),"",INDEX('Policy Characteristics'!G:G,MATCH($C1082,'Policy Characteristics'!$C:$C,0)))</f>
        <v>1</v>
      </c>
      <c r="N1082" s="285">
        <f>IF(ISBLANK(INDEX('Policy Characteristics'!H:H,MATCH($C1082,'Policy Characteristics'!$C:$C,0))),"",INDEX('Policy Characteristics'!H:H,MATCH($C1082,'Policy Characteristics'!$C:$C,0)))</f>
        <v>0.01</v>
      </c>
      <c r="O1082" s="277" t="str">
        <f>IF(ISBLANK(INDEX('Policy Characteristics'!I:I,MATCH($C1082,'Policy Characteristics'!$C:$C,0))),"",INDEX('Policy Characteristics'!I:I,MATCH($C1082,'Policy Characteristics'!$C:$C,0)))</f>
        <v>% reduction in exports</v>
      </c>
      <c r="P1082" s="277" t="str">
        <f>IF(ISBLANK(INDEX('Policy Characteristics'!J:J,MATCH($C1082,'Policy Characteristics'!$C:$C,0))),"",INDEX('Policy Characteristics'!J:J,MATCH($C1082,'Policy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2" s="277" t="str">
        <f>IF(ISBLANK(INDEX('Policy Characteristics'!K:K,MATCH($C1082,'Policy Characteristics'!$C:$C,0))),"",INDEX('Policy Characteristics'!K:K,MATCH($C1082,'Policy Characteristics'!$C:$C,0)))</f>
        <v/>
      </c>
      <c r="R1082" s="277" t="str">
        <f>IF(ISBLANK(INDEX('Policy Characteristics'!L:L,MATCH($C1082,'Policy Characteristics'!$C:$C,0))),"",INDEX('Policy Characteristics'!L:L,MATCH($C1082,'Policy Characteristics'!$C:$C,0)))</f>
        <v>reduce-fuel-exports.html</v>
      </c>
    </row>
    <row r="1083" spans="1:18" x14ac:dyDescent="0.25">
      <c r="A1083" s="277" t="str">
        <f>IF(ISBLANK(INDEX('Policy Characteristics'!A:A,MATCH($C1083,'Policy Characteristics'!$C:$C,0))),"",INDEX('Policy Characteristics'!A:A,MATCH($C1083,'Policy Characteristics'!$C:$C,0)))</f>
        <v>Industry</v>
      </c>
      <c r="B1083" s="286" t="str">
        <f>IF(ISBLANK(INDEX('Policy Characteristics'!B:B,MATCH($C1083,'Policy Characteristics'!$C:$C,0))),"",INDEX('Policy Characteristics'!B:B,MATCH($C1083,'Policy Characteristics'!$C:$C,0)))</f>
        <v>Reduce Fossil Fuel Exports</v>
      </c>
      <c r="C1083" s="277" t="str">
        <f t="shared" si="45"/>
        <v>Percent Reduction in Fossil Fuel Exports</v>
      </c>
      <c r="D1083" s="6" t="s">
        <v>2491</v>
      </c>
      <c r="E1083" s="47"/>
      <c r="F1083" s="6" t="s">
        <v>2495</v>
      </c>
      <c r="G1083" s="47"/>
      <c r="H1083" s="44">
        <v>459</v>
      </c>
      <c r="I1083" s="348" t="s">
        <v>44</v>
      </c>
      <c r="J1083" s="278" t="str">
        <f>IF(ISBLANK(INDEX('Policy Characteristics'!D:D,MATCH($C1083,'Policy Characteristics'!$C:$C,0))),"",INDEX('Policy Characteristics'!D:D,MATCH($C1083,'Policy Characteristics'!$C:$C,0)))</f>
        <v>Percent Reduction in Fossil Fuel Exports</v>
      </c>
      <c r="K1083" s="277" t="str">
        <f>IF(ISBLANK(INDEX('Policy Characteristics'!E:E,MATCH($C1083,'Policy Characteristics'!$C:$C,0))),"",INDEX('Policy Characteristics'!E:E,MATCH($C1083,'Policy Characteristics'!$C:$C,0)))</f>
        <v>indst reduce fossil fuel exports</v>
      </c>
      <c r="L1083" s="285">
        <f>IF(ISBLANK(INDEX('Policy Characteristics'!F:F,MATCH($C1083,'Policy Characteristics'!$C:$C,0))),"",INDEX('Policy Characteristics'!F:F,MATCH($C1083,'Policy Characteristics'!$C:$C,0)))</f>
        <v>0</v>
      </c>
      <c r="M1083" s="285">
        <f>IF(ISBLANK(INDEX('Policy Characteristics'!G:G,MATCH($C1083,'Policy Characteristics'!$C:$C,0))),"",INDEX('Policy Characteristics'!G:G,MATCH($C1083,'Policy Characteristics'!$C:$C,0)))</f>
        <v>1</v>
      </c>
      <c r="N1083" s="285">
        <f>IF(ISBLANK(INDEX('Policy Characteristics'!H:H,MATCH($C1083,'Policy Characteristics'!$C:$C,0))),"",INDEX('Policy Characteristics'!H:H,MATCH($C1083,'Policy Characteristics'!$C:$C,0)))</f>
        <v>0.01</v>
      </c>
      <c r="O1083" s="277" t="str">
        <f>IF(ISBLANK(INDEX('Policy Characteristics'!I:I,MATCH($C1083,'Policy Characteristics'!$C:$C,0))),"",INDEX('Policy Characteristics'!I:I,MATCH($C1083,'Policy Characteristics'!$C:$C,0)))</f>
        <v>% reduction in exports</v>
      </c>
      <c r="P1083" s="277" t="str">
        <f>IF(ISBLANK(INDEX('Policy Characteristics'!J:J,MATCH($C1083,'Policy Characteristics'!$C:$C,0))),"",INDEX('Policy Characteristics'!J:J,MATCH($C1083,'Policy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83" s="277" t="str">
        <f>IF(ISBLANK(INDEX('Policy Characteristics'!K:K,MATCH($C1083,'Policy Characteristics'!$C:$C,0))),"",INDEX('Policy Characteristics'!K:K,MATCH($C1083,'Policy Characteristics'!$C:$C,0)))</f>
        <v/>
      </c>
      <c r="R1083" s="277" t="str">
        <f>IF(ISBLANK(INDEX('Policy Characteristics'!L:L,MATCH($C1083,'Policy Characteristics'!$C:$C,0))),"",INDEX('Policy Characteristics'!L:L,MATCH($C1083,'Policy Characteristics'!$C:$C,0)))</f>
        <v>reduce-fuel-exports.html</v>
      </c>
    </row>
    <row r="1084" spans="1:18" x14ac:dyDescent="0.25">
      <c r="A1084" s="277" t="str">
        <f>IF(ISBLANK(INDEX('Policy Characteristics'!A:A,MATCH($C1084,'Policy Characteristics'!$C:$C,0))),"",INDEX('Policy Characteristics'!A:A,MATCH($C1084,'Policy Characteristics'!$C:$C,0)))</f>
        <v>Agriculture, Land Use, and Forestry</v>
      </c>
      <c r="B1084" s="286" t="str">
        <f>IF(ISBLANK(INDEX('Policy Characteristics'!B:B,MATCH($C1084,'Policy Characteristics'!$C:$C,0))),"",INDEX('Policy Characteristics'!B:B,MATCH($C1084,'Policy Characteristics'!$C:$C,0)))</f>
        <v>Afforestation and Reforestation</v>
      </c>
      <c r="C1084" t="s">
        <v>445</v>
      </c>
      <c r="D1084" s="47"/>
      <c r="E1084" s="47"/>
      <c r="F1084" s="47"/>
      <c r="G1084" s="47"/>
      <c r="H1084" s="44">
        <v>60</v>
      </c>
      <c r="I1084" s="348" t="s">
        <v>44</v>
      </c>
      <c r="J1084" s="278" t="str">
        <f>IF(ISBLANK(INDEX('Policy Characteristics'!D:D,MATCH($C1084,'Policy Characteristics'!$C:$C,0))),"",INDEX('Policy Characteristics'!D:D,MATCH($C1084,'Policy Characteristics'!$C:$C,0)))</f>
        <v>Afforestation and Reforestation</v>
      </c>
      <c r="K1084" s="277" t="str">
        <f>IF(ISBLANK(INDEX('Policy Characteristics'!E:E,MATCH($C1084,'Policy Characteristics'!$C:$C,0))),"",INDEX('Policy Characteristics'!E:E,MATCH($C1084,'Policy Characteristics'!$C:$C,0)))</f>
        <v>land afforestation and reforestation</v>
      </c>
      <c r="L1084" s="285">
        <f>IF(ISBLANK(INDEX('Policy Characteristics'!F:F,MATCH($C1084,'Policy Characteristics'!$C:$C,0))),"",INDEX('Policy Characteristics'!F:F,MATCH($C1084,'Policy Characteristics'!$C:$C,0)))</f>
        <v>0</v>
      </c>
      <c r="M1084" s="285">
        <f>IF(ISBLANK(INDEX('Policy Characteristics'!G:G,MATCH($C1084,'Policy Characteristics'!$C:$C,0))),"",INDEX('Policy Characteristics'!G:G,MATCH($C1084,'Policy Characteristics'!$C:$C,0)))</f>
        <v>1</v>
      </c>
      <c r="N1084" s="285">
        <f>IF(ISBLANK(INDEX('Policy Characteristics'!H:H,MATCH($C1084,'Policy Characteristics'!$C:$C,0))),"",INDEX('Policy Characteristics'!H:H,MATCH($C1084,'Policy Characteristics'!$C:$C,0)))</f>
        <v>0.01</v>
      </c>
      <c r="O1084" s="277" t="str">
        <f>IF(ISBLANK(INDEX('Policy Characteristics'!I:I,MATCH($C1084,'Policy Characteristics'!$C:$C,0))),"",INDEX('Policy Characteristics'!I:I,MATCH($C1084,'Policy Characteristics'!$C:$C,0)))</f>
        <v>% of potential achieved</v>
      </c>
      <c r="P1084" s="277" t="str">
        <f>IF(ISBLANK(INDEX('Policy Characteristics'!J:J,MATCH($C1084,'Policy Characteristics'!$C:$C,0))),"",INDEX('Policy Characteristics'!J:J,MATCH($C1084,'Policy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84" s="277" t="str">
        <f>IF(ISBLANK(INDEX('Policy Characteristics'!K:K,MATCH($C1084,'Policy Characteristics'!$C:$C,0))),"",INDEX('Policy Characteristics'!K:K,MATCH($C1084,'Policy Characteristics'!$C:$C,0)))</f>
        <v>lulucf.html#aff-ref</v>
      </c>
      <c r="R1084" s="277" t="str">
        <f>IF(ISBLANK(INDEX('Policy Characteristics'!L:L,MATCH($C1084,'Policy Characteristics'!$C:$C,0))),"",INDEX('Policy Characteristics'!L:L,MATCH($C1084,'Policy Characteristics'!$C:$C,0)))</f>
        <v>afforestation-and-reforestation.html</v>
      </c>
    </row>
    <row r="1085" spans="1:18" x14ac:dyDescent="0.25">
      <c r="A1085" s="277" t="str">
        <f>IF(ISBLANK(INDEX('Policy Characteristics'!A:A,MATCH($C1085,'Policy Characteristics'!$C:$C,0))),"",INDEX('Policy Characteristics'!A:A,MATCH($C1085,'Policy Characteristics'!$C:$C,0)))</f>
        <v>Agriculture, Land Use, and Forestry</v>
      </c>
      <c r="B1085" s="286" t="str">
        <f>IF(ISBLANK(INDEX('Policy Characteristics'!B:B,MATCH($C1085,'Policy Characteristics'!$C:$C,0))),"",INDEX('Policy Characteristics'!B:B,MATCH($C1085,'Policy Characteristics'!$C:$C,0)))</f>
        <v>Avoid Deforestation</v>
      </c>
      <c r="C1085" t="s">
        <v>452</v>
      </c>
      <c r="D1085" s="47"/>
      <c r="E1085" s="47"/>
      <c r="F1085" s="47"/>
      <c r="G1085" s="47"/>
      <c r="H1085" s="44">
        <v>705</v>
      </c>
      <c r="I1085" s="349" t="s">
        <v>44</v>
      </c>
      <c r="J1085" s="278" t="str">
        <f>IF(ISBLANK(INDEX('Policy Characteristics'!D:D,MATCH($C1085,'Policy Characteristics'!$C:$C,0))),"",INDEX('Policy Characteristics'!D:D,MATCH($C1085,'Policy Characteristics'!$C:$C,0)))</f>
        <v>Avoid Deforestation</v>
      </c>
      <c r="K1085" s="277" t="str">
        <f>IF(ISBLANK(INDEX('Policy Characteristics'!E:E,MATCH($C1085,'Policy Characteristics'!$C:$C,0))),"",INDEX('Policy Characteristics'!E:E,MATCH($C1085,'Policy Characteristics'!$C:$C,0)))</f>
        <v>land avoid deforestation</v>
      </c>
      <c r="L1085" s="285">
        <f>IF(ISBLANK(INDEX('Policy Characteristics'!F:F,MATCH($C1085,'Policy Characteristics'!$C:$C,0))),"",INDEX('Policy Characteristics'!F:F,MATCH($C1085,'Policy Characteristics'!$C:$C,0)))</f>
        <v>0</v>
      </c>
      <c r="M1085" s="285">
        <f>IF(ISBLANK(INDEX('Policy Characteristics'!G:G,MATCH($C1085,'Policy Characteristics'!$C:$C,0))),"",INDEX('Policy Characteristics'!G:G,MATCH($C1085,'Policy Characteristics'!$C:$C,0)))</f>
        <v>1</v>
      </c>
      <c r="N1085" s="285">
        <f>IF(ISBLANK(INDEX('Policy Characteristics'!H:H,MATCH($C1085,'Policy Characteristics'!$C:$C,0))),"",INDEX('Policy Characteristics'!H:H,MATCH($C1085,'Policy Characteristics'!$C:$C,0)))</f>
        <v>0.01</v>
      </c>
      <c r="O1085" s="277" t="str">
        <f>IF(ISBLANK(INDEX('Policy Characteristics'!I:I,MATCH($C1085,'Policy Characteristics'!$C:$C,0))),"",INDEX('Policy Characteristics'!I:I,MATCH($C1085,'Policy Characteristics'!$C:$C,0)))</f>
        <v>% of potential achieved</v>
      </c>
      <c r="P1085" s="277" t="str">
        <f>IF(ISBLANK(INDEX('Policy Characteristics'!J:J,MATCH($C1085,'Policy Characteristics'!$C:$C,0))),"",INDEX('Policy Characteristics'!J:J,MATCH($C1085,'Policy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85" s="277" t="str">
        <f>IF(ISBLANK(INDEX('Policy Characteristics'!K:K,MATCH($C1085,'Policy Characteristics'!$C:$C,0))),"",INDEX('Policy Characteristics'!K:K,MATCH($C1085,'Policy Characteristics'!$C:$C,0)))</f>
        <v>lulucf.html#avoid-def</v>
      </c>
      <c r="R1085" s="277" t="str">
        <f>IF(ISBLANK(INDEX('Policy Characteristics'!L:L,MATCH($C1085,'Policy Characteristics'!$C:$C,0))),"",INDEX('Policy Characteristics'!L:L,MATCH($C1085,'Policy Characteristics'!$C:$C,0)))</f>
        <v>avoid-deforestation.html</v>
      </c>
    </row>
    <row r="1086" spans="1:18" x14ac:dyDescent="0.25">
      <c r="A1086" s="277" t="str">
        <f>IF(ISBLANK(INDEX('Policy Characteristics'!A:A,MATCH($C1086,'Policy Characteristics'!$C:$C,0))),"",INDEX('Policy Characteristics'!A:A,MATCH($C1086,'Policy Characteristics'!$C:$C,0)))</f>
        <v>Agriculture, Land Use, and Forestry</v>
      </c>
      <c r="B1086" s="286" t="str">
        <f>IF(ISBLANK(INDEX('Policy Characteristics'!B:B,MATCH($C1086,'Policy Characteristics'!$C:$C,0))),"",INDEX('Policy Characteristics'!B:B,MATCH($C1086,'Policy Characteristics'!$C:$C,0)))</f>
        <v>Grassland Restoration and Avoided Conversion</v>
      </c>
      <c r="C1086" t="s">
        <v>449</v>
      </c>
      <c r="D1086" s="47"/>
      <c r="E1086" s="47"/>
      <c r="F1086" s="47"/>
      <c r="G1086" s="47"/>
      <c r="H1086" s="44">
        <v>177</v>
      </c>
      <c r="I1086" s="349" t="s">
        <v>44</v>
      </c>
      <c r="J1086" s="278" t="str">
        <f>IF(ISBLANK(INDEX('Policy Characteristics'!D:D,MATCH($C1086,'Policy Characteristics'!$C:$C,0))),"",INDEX('Policy Characteristics'!D:D,MATCH($C1086,'Policy Characteristics'!$C:$C,0)))</f>
        <v>Grassland Restoration and Avoided Conversion</v>
      </c>
      <c r="K1086" s="277" t="str">
        <f>IF(ISBLANK(INDEX('Policy Characteristics'!E:E,MATCH($C1086,'Policy Characteristics'!$C:$C,0))),"",INDEX('Policy Characteristics'!E:E,MATCH($C1086,'Policy Characteristics'!$C:$C,0)))</f>
        <v>land forest restoration</v>
      </c>
      <c r="L1086" s="285">
        <f>IF(ISBLANK(INDEX('Policy Characteristics'!F:F,MATCH($C1086,'Policy Characteristics'!$C:$C,0))),"",INDEX('Policy Characteristics'!F:F,MATCH($C1086,'Policy Characteristics'!$C:$C,0)))</f>
        <v>0</v>
      </c>
      <c r="M1086" s="285">
        <f>IF(ISBLANK(INDEX('Policy Characteristics'!G:G,MATCH($C1086,'Policy Characteristics'!$C:$C,0))),"",INDEX('Policy Characteristics'!G:G,MATCH($C1086,'Policy Characteristics'!$C:$C,0)))</f>
        <v>1</v>
      </c>
      <c r="N1086" s="285">
        <f>IF(ISBLANK(INDEX('Policy Characteristics'!H:H,MATCH($C1086,'Policy Characteristics'!$C:$C,0))),"",INDEX('Policy Characteristics'!H:H,MATCH($C1086,'Policy Characteristics'!$C:$C,0)))</f>
        <v>0.01</v>
      </c>
      <c r="O1086" s="277" t="str">
        <f>IF(ISBLANK(INDEX('Policy Characteristics'!I:I,MATCH($C1086,'Policy Characteristics'!$C:$C,0))),"",INDEX('Policy Characteristics'!I:I,MATCH($C1086,'Policy Characteristics'!$C:$C,0)))</f>
        <v>% of potential achieved</v>
      </c>
      <c r="P1086" s="277" t="str">
        <f>IF(ISBLANK(INDEX('Policy Characteristics'!J:J,MATCH($C1086,'Policy Characteristics'!$C:$C,0))),"",INDEX('Policy Characteristics'!J:J,MATCH($C1086,'Policy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forest-restoration.html</v>
      </c>
    </row>
    <row r="1087" spans="1:18" x14ac:dyDescent="0.25">
      <c r="A1087" s="277" t="str">
        <f>IF(ISBLANK(INDEX('Policy Characteristics'!A:A,MATCH($C1087,'Policy Characteristics'!$C:$C,0))),"",INDEX('Policy Characteristics'!A:A,MATCH($C1087,'Policy Characteristics'!$C:$C,0)))</f>
        <v>Agriculture, Land Use, and Forestry</v>
      </c>
      <c r="B1087" s="286" t="str">
        <f>IF(ISBLANK(INDEX('Policy Characteristics'!B:B,MATCH($C1087,'Policy Characteristics'!$C:$C,0))),"",INDEX('Policy Characteristics'!B:B,MATCH($C1087,'Policy Characteristics'!$C:$C,0)))</f>
        <v>Forest Set-Asides</v>
      </c>
      <c r="C1087" t="s">
        <v>446</v>
      </c>
      <c r="D1087" s="47"/>
      <c r="E1087" s="47"/>
      <c r="F1087" s="47"/>
      <c r="G1087" s="47"/>
      <c r="H1087" s="44">
        <v>61</v>
      </c>
      <c r="I1087" s="348" t="s">
        <v>44</v>
      </c>
      <c r="J1087" s="278" t="str">
        <f>IF(ISBLANK(INDEX('Policy Characteristics'!D:D,MATCH($C1087,'Policy Characteristics'!$C:$C,0))),"",INDEX('Policy Characteristics'!D:D,MATCH($C1087,'Policy Characteristics'!$C:$C,0)))</f>
        <v>Forest Set-Asides</v>
      </c>
      <c r="K1087" s="277" t="str">
        <f>IF(ISBLANK(INDEX('Policy Characteristics'!E:E,MATCH($C1087,'Policy Characteristics'!$C:$C,0))),"",INDEX('Policy Characteristics'!E:E,MATCH($C1087,'Policy Characteristics'!$C:$C,0)))</f>
        <v>land forest set asides</v>
      </c>
      <c r="L1087" s="285">
        <f>IF(ISBLANK(INDEX('Policy Characteristics'!F:F,MATCH($C1087,'Policy Characteristics'!$C:$C,0))),"",INDEX('Policy Characteristics'!F:F,MATCH($C1087,'Policy Characteristics'!$C:$C,0)))</f>
        <v>0</v>
      </c>
      <c r="M1087" s="285">
        <f>IF(ISBLANK(INDEX('Policy Characteristics'!G:G,MATCH($C1087,'Policy Characteristics'!$C:$C,0))),"",INDEX('Policy Characteristics'!G:G,MATCH($C1087,'Policy Characteristics'!$C:$C,0)))</f>
        <v>1</v>
      </c>
      <c r="N1087" s="285">
        <f>IF(ISBLANK(INDEX('Policy Characteristics'!H:H,MATCH($C1087,'Policy Characteristics'!$C:$C,0))),"",INDEX('Policy Characteristics'!H:H,MATCH($C1087,'Policy Characteristics'!$C:$C,0)))</f>
        <v>0.01</v>
      </c>
      <c r="O1087" s="277" t="str">
        <f>IF(ISBLANK(INDEX('Policy Characteristics'!I:I,MATCH($C1087,'Policy Characteristics'!$C:$C,0))),"",INDEX('Policy Characteristics'!I:I,MATCH($C1087,'Policy Characteristics'!$C:$C,0)))</f>
        <v>% of potential achieved</v>
      </c>
      <c r="P1087" s="277" t="str">
        <f>IF(ISBLANK(INDEX('Policy Characteristics'!J:J,MATCH($C1087,'Policy Characteristics'!$C:$C,0))),"",INDEX('Policy Characteristics'!J:J,MATCH($C1087,'Policy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87" s="277" t="str">
        <f>IF(ISBLANK(INDEX('Policy Characteristics'!K:K,MATCH($C1087,'Policy Characteristics'!$C:$C,0))),"",INDEX('Policy Characteristics'!K:K,MATCH($C1087,'Policy Characteristics'!$C:$C,0)))</f>
        <v>lulucf.html#set-asides</v>
      </c>
      <c r="R1087" s="277" t="str">
        <f>IF(ISBLANK(INDEX('Policy Characteristics'!L:L,MATCH($C1087,'Policy Characteristics'!$C:$C,0))),"",INDEX('Policy Characteristics'!L:L,MATCH($C1087,'Policy Characteristics'!$C:$C,0)))</f>
        <v>forest-set-asides.html</v>
      </c>
    </row>
    <row r="1088" spans="1:18" x14ac:dyDescent="0.25">
      <c r="A1088" s="277" t="str">
        <f>IF(ISBLANK(INDEX('Policy Characteristics'!A:A,MATCH($C1088,'Policy Characteristics'!$C:$C,0))),"",INDEX('Policy Characteristics'!A:A,MATCH($C1088,'Policy Characteristics'!$C:$C,0)))</f>
        <v>Agriculture, Land Use, and Forestry</v>
      </c>
      <c r="B1088" s="286" t="str">
        <f>IF(ISBLANK(INDEX('Policy Characteristics'!B:B,MATCH($C1088,'Policy Characteristics'!$C:$C,0))),"",INDEX('Policy Characteristics'!B:B,MATCH($C1088,'Policy Characteristics'!$C:$C,0)))</f>
        <v>Cropland and Rice Measures</v>
      </c>
      <c r="C1088" t="s">
        <v>2804</v>
      </c>
      <c r="D1088" s="47"/>
      <c r="E1088" s="47"/>
      <c r="F1088" s="47"/>
      <c r="G1088" s="47"/>
      <c r="H1088" s="44">
        <v>62</v>
      </c>
      <c r="I1088" s="348" t="s">
        <v>44</v>
      </c>
      <c r="J1088" s="278" t="str">
        <f>IF(ISBLANK(INDEX('Policy Characteristics'!D:D,MATCH($C1088,'Policy Characteristics'!$C:$C,0))),"",INDEX('Policy Characteristics'!D:D,MATCH($C1088,'Policy Characteristics'!$C:$C,0)))</f>
        <v>Cropland and Rice Measures</v>
      </c>
      <c r="K1088" s="277" t="str">
        <f>IF(ISBLANK(INDEX('Policy Characteristics'!E:E,MATCH($C1088,'Policy Characteristics'!$C:$C,0))),"",INDEX('Policy Characteristics'!E:E,MATCH($C1088,'Policy Characteristics'!$C:$C,0)))</f>
        <v>indst cropland and rice measures</v>
      </c>
      <c r="L1088" s="285">
        <f>IF(ISBLANK(INDEX('Policy Characteristics'!F:F,MATCH($C1088,'Policy Characteristics'!$C:$C,0))),"",INDEX('Policy Characteristics'!F:F,MATCH($C1088,'Policy Characteristics'!$C:$C,0)))</f>
        <v>0</v>
      </c>
      <c r="M1088" s="285">
        <f>IF(ISBLANK(INDEX('Policy Characteristics'!G:G,MATCH($C1088,'Policy Characteristics'!$C:$C,0))),"",INDEX('Policy Characteristics'!G:G,MATCH($C1088,'Policy Characteristics'!$C:$C,0)))</f>
        <v>1</v>
      </c>
      <c r="N1088" s="285">
        <f>IF(ISBLANK(INDEX('Policy Characteristics'!H:H,MATCH($C1088,'Policy Characteristics'!$C:$C,0))),"",INDEX('Policy Characteristics'!H:H,MATCH($C1088,'Policy Characteristics'!$C:$C,0)))</f>
        <v>0.01</v>
      </c>
      <c r="O1088" s="277" t="str">
        <f>IF(ISBLANK(INDEX('Policy Characteristics'!I:I,MATCH($C1088,'Policy Characteristics'!$C:$C,0))),"",INDEX('Policy Characteristics'!I:I,MATCH($C1088,'Policy Characteristics'!$C:$C,0)))</f>
        <v>% of potential achieved</v>
      </c>
      <c r="P1088" s="277" t="str">
        <f>IF(ISBLANK(INDEX('Policy Characteristics'!J:J,MATCH($C1088,'Policy Characteristics'!$C:$C,0))),"",INDEX('Policy Characteristics'!J:J,MATCH($C1088,'Policy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88" s="277" t="str">
        <f>IF(ISBLANK(INDEX('Policy Characteristics'!K:K,MATCH($C1088,'Policy Characteristics'!$C:$C,0))),"",INDEX('Policy Characteristics'!K:K,MATCH($C1088,'Policy Characteristics'!$C:$C,0)))</f>
        <v>industry-ag-main.html#cropland</v>
      </c>
      <c r="R1088" s="277" t="str">
        <f>IF(ISBLANK(INDEX('Policy Characteristics'!L:L,MATCH($C1088,'Policy Characteristics'!$C:$C,0))),"",INDEX('Policy Characteristics'!L:L,MATCH($C1088,'Policy Characteristics'!$C:$C,0)))</f>
        <v>cropland-management.html</v>
      </c>
    </row>
    <row r="1089" spans="1:18" x14ac:dyDescent="0.25">
      <c r="A1089" s="277" t="str">
        <f>IF(ISBLANK(INDEX('Policy Characteristics'!A:A,MATCH($C1089,'Policy Characteristics'!$C:$C,0))),"",INDEX('Policy Characteristics'!A:A,MATCH($C1089,'Policy Characteristics'!$C:$C,0)))</f>
        <v>Agriculture, Land Use, and Forestry</v>
      </c>
      <c r="B1089" s="286" t="str">
        <f>IF(ISBLANK(INDEX('Policy Characteristics'!B:B,MATCH($C1089,'Policy Characteristics'!$C:$C,0))),"",INDEX('Policy Characteristics'!B:B,MATCH($C1089,'Policy Characteristics'!$C:$C,0)))</f>
        <v>Improved Soil Measures</v>
      </c>
      <c r="C1089" t="s">
        <v>3448</v>
      </c>
      <c r="D1089" s="47"/>
      <c r="E1089" s="47"/>
      <c r="F1089" s="47"/>
      <c r="G1089" s="47"/>
      <c r="H1089" s="44">
        <v>1654</v>
      </c>
      <c r="I1089" s="348" t="s">
        <v>44</v>
      </c>
      <c r="J1089" s="278" t="str">
        <f>IF(ISBLANK(INDEX('Policy Characteristics'!D:D,MATCH($C1089,'Policy Characteristics'!$C:$C,0))),"",INDEX('Policy Characteristics'!D:D,MATCH($C1089,'Policy Characteristics'!$C:$C,0)))</f>
        <v>Improved Soil Measures</v>
      </c>
      <c r="K1089" s="277" t="str">
        <f>IF(ISBLANK(INDEX('Policy Characteristics'!E:E,MATCH($C1089,'Policy Characteristics'!$C:$C,0))),"",INDEX('Policy Characteristics'!E:E,MATCH($C1089,'Policy Characteristics'!$C:$C,0)))</f>
        <v>indst tillage</v>
      </c>
      <c r="L1089" s="285">
        <f>IF(ISBLANK(INDEX('Policy Characteristics'!F:F,MATCH($C1089,'Policy Characteristics'!$C:$C,0))),"",INDEX('Policy Characteristics'!F:F,MATCH($C1089,'Policy Characteristics'!$C:$C,0)))</f>
        <v>0</v>
      </c>
      <c r="M1089" s="285">
        <f>IF(ISBLANK(INDEX('Policy Characteristics'!G:G,MATCH($C1089,'Policy Characteristics'!$C:$C,0))),"",INDEX('Policy Characteristics'!G:G,MATCH($C1089,'Policy Characteristics'!$C:$C,0)))</f>
        <v>1</v>
      </c>
      <c r="N1089" s="285">
        <f>IF(ISBLANK(INDEX('Policy Characteristics'!H:H,MATCH($C1089,'Policy Characteristics'!$C:$C,0))),"",INDEX('Policy Characteristics'!H:H,MATCH($C1089,'Policy Characteristics'!$C:$C,0)))</f>
        <v>0.01</v>
      </c>
      <c r="O1089" s="277" t="str">
        <f>IF(ISBLANK(INDEX('Policy Characteristics'!I:I,MATCH($C1089,'Policy Characteristics'!$C:$C,0))),"",INDEX('Policy Characteristics'!I:I,MATCH($C1089,'Policy Characteristics'!$C:$C,0)))</f>
        <v>% of potential achieved</v>
      </c>
      <c r="P1089" s="277" t="str">
        <f>IF(ISBLANK(INDEX('Policy Characteristics'!J:J,MATCH($C1089,'Policy Characteristics'!$C:$C,0))),"",INDEX('Policy Characteristics'!J:J,MATCH($C1089,'Policy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x14ac:dyDescent="0.25">
      <c r="A1090" s="277" t="str">
        <f>IF(ISBLANK(INDEX('Policy Characteristics'!A:A,MATCH($C1090,'Policy Characteristics'!$C:$C,0))),"",INDEX('Policy Characteristics'!A:A,MATCH($C1090,'Policy Characteristics'!$C:$C,0)))</f>
        <v>Agriculture, Land Use, and Forestry</v>
      </c>
      <c r="B1090" s="286" t="str">
        <f>IF(ISBLANK(INDEX('Policy Characteristics'!B:B,MATCH($C1090,'Policy Characteristics'!$C:$C,0))),"",INDEX('Policy Characteristics'!B:B,MATCH($C1090,'Policy Characteristics'!$C:$C,0)))</f>
        <v>Improved Forest Management</v>
      </c>
      <c r="C1090" t="s">
        <v>447</v>
      </c>
      <c r="D1090" s="47"/>
      <c r="E1090" s="47"/>
      <c r="F1090" s="47"/>
      <c r="G1090" s="47"/>
      <c r="H1090" s="44">
        <v>63</v>
      </c>
      <c r="I1090" s="348" t="s">
        <v>44</v>
      </c>
      <c r="J1090" s="278" t="str">
        <f>IF(ISBLANK(INDEX('Policy Characteristics'!D:D,MATCH($C1090,'Policy Characteristics'!$C:$C,0))),"",INDEX('Policy Characteristics'!D:D,MATCH($C1090,'Policy Characteristics'!$C:$C,0)))</f>
        <v>Improved Forest Management</v>
      </c>
      <c r="K1090" s="277" t="str">
        <f>IF(ISBLANK(INDEX('Policy Characteristics'!E:E,MATCH($C1090,'Policy Characteristics'!$C:$C,0))),"",INDEX('Policy Characteristics'!E:E,MATCH($C1090,'Policy Characteristics'!$C:$C,0)))</f>
        <v>land forest management</v>
      </c>
      <c r="L1090" s="285">
        <f>IF(ISBLANK(INDEX('Policy Characteristics'!F:F,MATCH($C1090,'Policy Characteristics'!$C:$C,0))),"",INDEX('Policy Characteristics'!F:F,MATCH($C1090,'Policy Characteristics'!$C:$C,0)))</f>
        <v>0</v>
      </c>
      <c r="M1090" s="285">
        <f>IF(ISBLANK(INDEX('Policy Characteristics'!G:G,MATCH($C1090,'Policy Characteristics'!$C:$C,0))),"",INDEX('Policy Characteristics'!G:G,MATCH($C1090,'Policy Characteristics'!$C:$C,0)))</f>
        <v>1</v>
      </c>
      <c r="N1090" s="285">
        <f>IF(ISBLANK(INDEX('Policy Characteristics'!H:H,MATCH($C1090,'Policy Characteristics'!$C:$C,0))),"",INDEX('Policy Characteristics'!H:H,MATCH($C1090,'Policy Characteristics'!$C:$C,0)))</f>
        <v>0.01</v>
      </c>
      <c r="O1090" s="277" t="str">
        <f>IF(ISBLANK(INDEX('Policy Characteristics'!I:I,MATCH($C1090,'Policy Characteristics'!$C:$C,0))),"",INDEX('Policy Characteristics'!I:I,MATCH($C1090,'Policy Characteristics'!$C:$C,0)))</f>
        <v>% of potential achieved</v>
      </c>
      <c r="P1090" s="277" t="str">
        <f>IF(ISBLANK(INDEX('Policy Characteristics'!J:J,MATCH($C1090,'Policy Characteristics'!$C:$C,0))),"",INDEX('Policy Characteristics'!J:J,MATCH($C1090,'Policy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90" s="277" t="str">
        <f>IF(ISBLANK(INDEX('Policy Characteristics'!K:K,MATCH($C1090,'Policy Characteristics'!$C:$C,0))),"",INDEX('Policy Characteristics'!K:K,MATCH($C1090,'Policy Characteristics'!$C:$C,0)))</f>
        <v>lulucf.html#forest-mgmt</v>
      </c>
      <c r="R1090" s="277" t="str">
        <f>IF(ISBLANK(INDEX('Policy Characteristics'!L:L,MATCH($C1090,'Policy Characteristics'!$C:$C,0))),"",INDEX('Policy Characteristics'!L:L,MATCH($C1090,'Policy Characteristics'!$C:$C,0)))</f>
        <v>improved-forest-management.html</v>
      </c>
    </row>
    <row r="1091" spans="1:18" x14ac:dyDescent="0.25">
      <c r="A1091" s="277" t="str">
        <f>IF(ISBLANK(INDEX('Policy Characteristics'!A:A,MATCH($C1091,'Policy Characteristics'!$C:$C,0))),"",INDEX('Policy Characteristics'!A:A,MATCH($C1091,'Policy Characteristics'!$C:$C,0)))</f>
        <v>Agriculture, Land Use, and Forestry</v>
      </c>
      <c r="B1091" s="286" t="str">
        <f>IF(ISBLANK(INDEX('Policy Characteristics'!B:B,MATCH($C1091,'Policy Characteristics'!$C:$C,0))),"",INDEX('Policy Characteristics'!B:B,MATCH($C1091,'Policy Characteristics'!$C:$C,0)))</f>
        <v>Livestock Measures</v>
      </c>
      <c r="C1091" t="s">
        <v>2837</v>
      </c>
      <c r="D1091" s="47"/>
      <c r="E1091" s="47"/>
      <c r="F1091" s="47"/>
      <c r="G1091" s="47"/>
      <c r="H1091" s="44">
        <v>64</v>
      </c>
      <c r="I1091" s="348" t="s">
        <v>44</v>
      </c>
      <c r="J1091" s="278" t="str">
        <f>IF(ISBLANK(INDEX('Policy Characteristics'!D:D,MATCH($C1091,'Policy Characteristics'!$C:$C,0))),"",INDEX('Policy Characteristics'!D:D,MATCH($C1091,'Policy Characteristics'!$C:$C,0)))</f>
        <v>Livestock Measures</v>
      </c>
      <c r="K1091" s="277" t="str">
        <f>IF(ISBLANK(INDEX('Policy Characteristics'!E:E,MATCH($C1091,'Policy Characteristics'!$C:$C,0))),"",INDEX('Policy Characteristics'!E:E,MATCH($C1091,'Policy Characteristics'!$C:$C,0)))</f>
        <v>indst livestock measures</v>
      </c>
      <c r="L1091" s="285">
        <f>IF(ISBLANK(INDEX('Policy Characteristics'!F:F,MATCH($C1091,'Policy Characteristics'!$C:$C,0))),"",INDEX('Policy Characteristics'!F:F,MATCH($C1091,'Policy Characteristics'!$C:$C,0)))</f>
        <v>0</v>
      </c>
      <c r="M1091" s="285">
        <f>IF(ISBLANK(INDEX('Policy Characteristics'!G:G,MATCH($C1091,'Policy Characteristics'!$C:$C,0))),"",INDEX('Policy Characteristics'!G:G,MATCH($C1091,'Policy Characteristics'!$C:$C,0)))</f>
        <v>1</v>
      </c>
      <c r="N1091" s="285">
        <f>IF(ISBLANK(INDEX('Policy Characteristics'!H:H,MATCH($C1091,'Policy Characteristics'!$C:$C,0))),"",INDEX('Policy Characteristics'!H:H,MATCH($C1091,'Policy Characteristics'!$C:$C,0)))</f>
        <v>0.01</v>
      </c>
      <c r="O1091" s="277" t="str">
        <f>IF(ISBLANK(INDEX('Policy Characteristics'!I:I,MATCH($C1091,'Policy Characteristics'!$C:$C,0))),"",INDEX('Policy Characteristics'!I:I,MATCH($C1091,'Policy Characteristics'!$C:$C,0)))</f>
        <v>% of potential achieved</v>
      </c>
      <c r="P1091" s="277" t="str">
        <f>IF(ISBLANK(INDEX('Policy Characteristics'!J:J,MATCH($C1091,'Policy Characteristics'!$C:$C,0))),"",INDEX('Policy Characteristics'!J:J,MATCH($C1091,'Policy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91" s="277" t="str">
        <f>IF(ISBLANK(INDEX('Policy Characteristics'!K:K,MATCH($C1091,'Policy Characteristics'!$C:$C,0))),"",INDEX('Policy Characteristics'!K:K,MATCH($C1091,'Policy Characteristics'!$C:$C,0)))</f>
        <v>industry-ag-main.html#livestock</v>
      </c>
      <c r="R1091" s="277" t="str">
        <f>IF(ISBLANK(INDEX('Policy Characteristics'!L:L,MATCH($C1091,'Policy Characteristics'!$C:$C,0))),"",INDEX('Policy Characteristics'!L:L,MATCH($C1091,'Policy Characteristics'!$C:$C,0)))</f>
        <v>livestock-measures.html</v>
      </c>
    </row>
    <row r="1092" spans="1:18" x14ac:dyDescent="0.25">
      <c r="A1092" s="277" t="str">
        <f>IF(ISBLANK(INDEX('Policy Characteristics'!A:A,MATCH($C1092,'Policy Characteristics'!$C:$C,0))),"",INDEX('Policy Characteristics'!A:A,MATCH($C1092,'Policy Characteristics'!$C:$C,0)))</f>
        <v>Agriculture, Land Use, and Forestry</v>
      </c>
      <c r="B1092" s="286" t="str">
        <f>IF(ISBLANK(INDEX('Policy Characteristics'!B:B,MATCH($C1092,'Policy Characteristics'!$C:$C,0))),"",INDEX('Policy Characteristics'!B:B,MATCH($C1092,'Policy Characteristics'!$C:$C,0)))</f>
        <v>Wetland Restoration</v>
      </c>
      <c r="C1092" t="s">
        <v>448</v>
      </c>
      <c r="D1092" s="47"/>
      <c r="E1092" s="47"/>
      <c r="F1092" s="47"/>
      <c r="G1092" s="47"/>
      <c r="H1092" s="44">
        <v>178</v>
      </c>
      <c r="I1092" s="348" t="s">
        <v>44</v>
      </c>
      <c r="J1092" s="278" t="str">
        <f>IF(ISBLANK(INDEX('Policy Characteristics'!D:D,MATCH($C1092,'Policy Characteristics'!$C:$C,0))),"",INDEX('Policy Characteristics'!D:D,MATCH($C1092,'Policy Characteristics'!$C:$C,0)))</f>
        <v>Wetland Restoration</v>
      </c>
      <c r="K1092" s="277" t="str">
        <f>IF(ISBLANK(INDEX('Policy Characteristics'!E:E,MATCH($C1092,'Policy Characteristics'!$C:$C,0))),"",INDEX('Policy Characteristics'!E:E,MATCH($C1092,'Policy Characteristics'!$C:$C,0)))</f>
        <v>land peatland restoration</v>
      </c>
      <c r="L1092" s="285">
        <f>IF(ISBLANK(INDEX('Policy Characteristics'!F:F,MATCH($C1092,'Policy Characteristics'!$C:$C,0))),"",INDEX('Policy Characteristics'!F:F,MATCH($C1092,'Policy Characteristics'!$C:$C,0)))</f>
        <v>0</v>
      </c>
      <c r="M1092" s="285">
        <f>IF(ISBLANK(INDEX('Policy Characteristics'!G:G,MATCH($C1092,'Policy Characteristics'!$C:$C,0))),"",INDEX('Policy Characteristics'!G:G,MATCH($C1092,'Policy Characteristics'!$C:$C,0)))</f>
        <v>1</v>
      </c>
      <c r="N1092" s="285">
        <f>IF(ISBLANK(INDEX('Policy Characteristics'!H:H,MATCH($C1092,'Policy Characteristics'!$C:$C,0))),"",INDEX('Policy Characteristics'!H:H,MATCH($C1092,'Policy Characteristics'!$C:$C,0)))</f>
        <v>0.01</v>
      </c>
      <c r="O1092" s="277" t="str">
        <f>IF(ISBLANK(INDEX('Policy Characteristics'!I:I,MATCH($C1092,'Policy Characteristics'!$C:$C,0))),"",INDEX('Policy Characteristics'!I:I,MATCH($C1092,'Policy Characteristics'!$C:$C,0)))</f>
        <v>% of potential achieved</v>
      </c>
      <c r="P1092" s="277" t="str">
        <f>IF(ISBLANK(INDEX('Policy Characteristics'!J:J,MATCH($C1092,'Policy Characteristics'!$C:$C,0))),"",INDEX('Policy Characteristics'!J:J,MATCH($C1092,'Policy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peatland-restoration.html</v>
      </c>
    </row>
    <row r="1093" spans="1:18" x14ac:dyDescent="0.25">
      <c r="A1093" s="277" t="str">
        <f>IF(ISBLANK(INDEX('Policy Characteristics'!A:A,MATCH($C1093,'Policy Characteristics'!$C:$C,0))),"",INDEX('Policy Characteristics'!A:A,MATCH($C1093,'Policy Characteristics'!$C:$C,0)))</f>
        <v>Agriculture, Land Use, and Forestry</v>
      </c>
      <c r="B1093" s="286" t="str">
        <f>IF(ISBLANK(INDEX('Policy Characteristics'!B:B,MATCH($C1093,'Policy Characteristics'!$C:$C,0))),"",INDEX('Policy Characteristics'!B:B,MATCH($C1093,'Policy Characteristics'!$C:$C,0)))</f>
        <v>Shift to Non-Animal Products</v>
      </c>
      <c r="C1093" t="s">
        <v>2466</v>
      </c>
      <c r="D1093" s="47"/>
      <c r="E1093" s="47"/>
      <c r="F1093" s="47"/>
      <c r="G1093" s="47"/>
      <c r="H1093" s="44">
        <v>434</v>
      </c>
      <c r="I1093" s="348" t="s">
        <v>44</v>
      </c>
      <c r="J1093" s="278" t="str">
        <f>IF(ISBLANK(INDEX('Policy Characteristics'!D:D,MATCH($C1093,'Policy Characteristics'!$C:$C,0))),"",INDEX('Policy Characteristics'!D:D,MATCH($C1093,'Policy Characteristics'!$C:$C,0)))</f>
        <v>Shift to Non-Animal Products</v>
      </c>
      <c r="K1093" s="277" t="str">
        <f>IF(ISBLANK(INDEX('Policy Characteristics'!E:E,MATCH($C1093,'Policy Characteristics'!$C:$C,0))),"",INDEX('Policy Characteristics'!E:E,MATCH($C1093,'Policy Characteristics'!$C:$C,0)))</f>
        <v>indst shift to nonanimal products</v>
      </c>
      <c r="L1093" s="285">
        <f>IF(ISBLANK(INDEX('Policy Characteristics'!F:F,MATCH($C1093,'Policy Characteristics'!$C:$C,0))),"",INDEX('Policy Characteristics'!F:F,MATCH($C1093,'Policy Characteristics'!$C:$C,0)))</f>
        <v>0</v>
      </c>
      <c r="M1093" s="285">
        <f>IF(ISBLANK(INDEX('Policy Characteristics'!G:G,MATCH($C1093,'Policy Characteristics'!$C:$C,0))),"",INDEX('Policy Characteristics'!G:G,MATCH($C1093,'Policy Characteristics'!$C:$C,0)))</f>
        <v>1</v>
      </c>
      <c r="N1093" s="285">
        <f>IF(ISBLANK(INDEX('Policy Characteristics'!H:H,MATCH($C1093,'Policy Characteristics'!$C:$C,0))),"",INDEX('Policy Characteristics'!H:H,MATCH($C1093,'Policy Characteristics'!$C:$C,0)))</f>
        <v>0.01</v>
      </c>
      <c r="O1093" s="277" t="str">
        <f>IF(ISBLANK(INDEX('Policy Characteristics'!I:I,MATCH($C1093,'Policy Characteristics'!$C:$C,0))),"",INDEX('Policy Characteristics'!I:I,MATCH($C1093,'Policy Characteristics'!$C:$C,0)))</f>
        <v>% reduction in animal products</v>
      </c>
      <c r="P1093" s="277" t="str">
        <f>IF(ISBLANK(INDEX('Policy Characteristics'!J:J,MATCH($C1093,'Policy Characteristics'!$C:$C,0))),"",INDEX('Policy Characteristics'!J:J,MATCH($C1093,'Policy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shift-to-non-animal-products.html</v>
      </c>
    </row>
    <row r="1094" spans="1:18" s="2" customFormat="1" x14ac:dyDescent="0.25">
      <c r="A1094" s="277" t="str">
        <f>IF(ISBLANK(INDEX('Policy Characteristics'!A:A,MATCH($C1094,'Policy Characteristics'!$C:$C,0))),"",INDEX('Policy Characteristics'!A:A,MATCH($C1094,'Policy Characteristics'!$C:$C,0)))</f>
        <v>District Heat and Hydrogen</v>
      </c>
      <c r="B1094" s="286" t="str">
        <f>IF(ISBLANK(INDEX('Policy Characteristics'!B:B,MATCH($C1094,'Policy Characteristics'!$C:$C,0))),"",INDEX('Policy Characteristics'!B:B,MATCH($C1094,'Policy Characteristics'!$C:$C,0)))</f>
        <v>Use CHP for District Heat</v>
      </c>
      <c r="C1094" s="341" t="s">
        <v>301</v>
      </c>
      <c r="D1094" s="6"/>
      <c r="E1094" s="6"/>
      <c r="F1094" s="6"/>
      <c r="G1094" s="6"/>
      <c r="H1094" s="44">
        <v>68</v>
      </c>
      <c r="I1094" s="349" t="s">
        <v>44</v>
      </c>
      <c r="J1094" s="278" t="str">
        <f>IF(ISBLANK(INDEX('Policy Characteristics'!D:D,MATCH($C1094,'Policy Characteristics'!$C:$C,0))),"",INDEX('Policy Characteristics'!D:D,MATCH($C1094,'Policy Characteristics'!$C:$C,0)))</f>
        <v>District Heat CHP</v>
      </c>
      <c r="K1094" s="277" t="str">
        <f>IF(ISBLANK(INDEX('Policy Characteristics'!E:E,MATCH($C1094,'Policy Characteristics'!$C:$C,0))),"",INDEX('Policy Characteristics'!E:E,MATCH($C1094,'Policy Characteristics'!$C:$C,0)))</f>
        <v>heat convert heat to CHP</v>
      </c>
      <c r="L1094" s="285">
        <f>IF(ISBLANK(INDEX('Policy Characteristics'!F:F,MATCH($C1094,'Policy Characteristics'!$C:$C,0))),"",INDEX('Policy Characteristics'!F:F,MATCH($C1094,'Policy Characteristics'!$C:$C,0)))</f>
        <v>0</v>
      </c>
      <c r="M1094" s="285">
        <f>IF(ISBLANK(INDEX('Policy Characteristics'!G:G,MATCH($C1094,'Policy Characteristics'!$C:$C,0))),"",INDEX('Policy Characteristics'!G:G,MATCH($C1094,'Policy Characteristics'!$C:$C,0)))</f>
        <v>1</v>
      </c>
      <c r="N1094" s="285">
        <f>IF(ISBLANK(INDEX('Policy Characteristics'!H:H,MATCH($C1094,'Policy Characteristics'!$C:$C,0))),"",INDEX('Policy Characteristics'!H:H,MATCH($C1094,'Policy Characteristics'!$C:$C,0)))</f>
        <v>0.01</v>
      </c>
      <c r="O1094" s="277" t="str">
        <f>IF(ISBLANK(INDEX('Policy Characteristics'!I:I,MATCH($C1094,'Policy Characteristics'!$C:$C,0))),"",INDEX('Policy Characteristics'!I:I,MATCH($C1094,'Policy Characteristics'!$C:$C,0)))</f>
        <v>% non-CHP heat converted</v>
      </c>
      <c r="P1094" s="277" t="str">
        <f>IF(ISBLANK(INDEX('Policy Characteristics'!J:J,MATCH($C1094,'Policy Characteristics'!$C:$C,0))),"",INDEX('Policy Characteristics'!J:J,MATCH($C1094,'Policy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94" s="277" t="str">
        <f>IF(ISBLANK(INDEX('Policy Characteristics'!K:K,MATCH($C1094,'Policy Characteristics'!$C:$C,0))),"",INDEX('Policy Characteristics'!K:K,MATCH($C1094,'Policy Characteristics'!$C:$C,0)))</f>
        <v>district-heating.html#chp</v>
      </c>
      <c r="R1094" s="277" t="str">
        <f>IF(ISBLANK(INDEX('Policy Characteristics'!L:L,MATCH($C1094,'Policy Characteristics'!$C:$C,0))),"",INDEX('Policy Characteristics'!L:L,MATCH($C1094,'Policy Characteristics'!$C:$C,0)))</f>
        <v>convert-non-chp-heat-production.html</v>
      </c>
    </row>
    <row r="1095" spans="1:18" s="2" customFormat="1" x14ac:dyDescent="0.25">
      <c r="A1095" s="277" t="str">
        <f>IF(ISBLANK(INDEX('Policy Characteristics'!A:A,MATCH($C1095,'Policy Characteristics'!$C:$C,0))),"",INDEX('Policy Characteristics'!A:A,MATCH($C1095,'Policy Characteristics'!$C:$C,0)))</f>
        <v>District Heat and Hydrogen</v>
      </c>
      <c r="B1095" s="286" t="str">
        <f>IF(ISBLANK(INDEX('Policy Characteristics'!B:B,MATCH($C1095,'Policy Characteristics'!$C:$C,0))),"",INDEX('Policy Characteristics'!B:B,MATCH($C1095,'Policy Characteristics'!$C:$C,0)))</f>
        <v>Produce District Heat with Hydrogen</v>
      </c>
      <c r="C1095" s="341" t="s">
        <v>2771</v>
      </c>
      <c r="D1095" s="6"/>
      <c r="E1095" s="6"/>
      <c r="F1095" s="6"/>
      <c r="G1095" s="6"/>
      <c r="H1095" s="44">
        <v>176</v>
      </c>
      <c r="I1095" s="349" t="s">
        <v>44</v>
      </c>
      <c r="J1095" s="278" t="str">
        <f>IF(ISBLANK(INDEX('Policy Characteristics'!D:D,MATCH($C1095,'Policy Characteristics'!$C:$C,0))),"",INDEX('Policy Characteristics'!D:D,MATCH($C1095,'Policy Characteristics'!$C:$C,0)))</f>
        <v>District Heat Fuel Switching</v>
      </c>
      <c r="K1095" s="277" t="str">
        <f>IF(ISBLANK(INDEX('Policy Characteristics'!E:E,MATCH($C1095,'Policy Characteristics'!$C:$C,0))),"",INDEX('Policy Characteristics'!E:E,MATCH($C1095,'Policy Characteristics'!$C:$C,0)))</f>
        <v>heat fuel type shifting</v>
      </c>
      <c r="L1095" s="285">
        <f>IF(ISBLANK(INDEX('Policy Characteristics'!F:F,MATCH($C1095,'Policy Characteristics'!$C:$C,0))),"",INDEX('Policy Characteristics'!F:F,MATCH($C1095,'Policy Characteristics'!$C:$C,0)))</f>
        <v>0</v>
      </c>
      <c r="M1095" s="285">
        <f>IF(ISBLANK(INDEX('Policy Characteristics'!G:G,MATCH($C1095,'Policy Characteristics'!$C:$C,0))),"",INDEX('Policy Characteristics'!G:G,MATCH($C1095,'Policy Characteristics'!$C:$C,0)))</f>
        <v>1</v>
      </c>
      <c r="N1095" s="285">
        <f>IF(ISBLANK(INDEX('Policy Characteristics'!H:H,MATCH($C1095,'Policy Characteristics'!$C:$C,0))),"",INDEX('Policy Characteristics'!H:H,MATCH($C1095,'Policy Characteristics'!$C:$C,0)))</f>
        <v>0.01</v>
      </c>
      <c r="O1095" s="277" t="str">
        <f>IF(ISBLANK(INDEX('Policy Characteristics'!I:I,MATCH($C1095,'Policy Characteristics'!$C:$C,0))),"",INDEX('Policy Characteristics'!I:I,MATCH($C1095,'Policy Characteristics'!$C:$C,0)))</f>
        <v>% of fuel use</v>
      </c>
      <c r="P1095" s="277" t="str">
        <f>IF(ISBLANK(INDEX('Policy Characteristics'!J:J,MATCH($C1095,'Policy Characteristics'!$C:$C,0))),"",INDEX('Policy Characteristics'!J:J,MATCH($C1095,'Policy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95" s="277" t="str">
        <f>IF(ISBLANK(INDEX('Policy Characteristics'!K:K,MATCH($C1095,'Policy Characteristics'!$C:$C,0))),"",INDEX('Policy Characteristics'!K:K,MATCH($C1095,'Policy Characteristics'!$C:$C,0)))</f>
        <v>district-heating.html#convert-coal</v>
      </c>
      <c r="R1095" s="277" t="str">
        <f>IF(ISBLANK(INDEX('Policy Characteristics'!L:L,MATCH($C1095,'Policy Characteristics'!$C:$C,0))),"",INDEX('Policy Characteristics'!L:L,MATCH($C1095,'Policy Characteristics'!$C:$C,0)))</f>
        <v>district-heat-fuel-switching.html</v>
      </c>
    </row>
    <row r="1096" spans="1:18" s="2" customFormat="1" x14ac:dyDescent="0.25">
      <c r="A1096" s="277" t="str">
        <f>IF(ISBLANK(INDEX('Policy Characteristics'!A:A,MATCH($C1096,'Policy Characteristics'!$C:$C,0))),"",INDEX('Policy Characteristics'!A:A,MATCH($C1096,'Policy Characteristics'!$C:$C,0)))</f>
        <v>District Heat and Hydrogen</v>
      </c>
      <c r="B1096" s="286" t="str">
        <f>IF(ISBLANK(INDEX('Policy Characteristics'!B:B,MATCH($C1096,'Policy Characteristics'!$C:$C,0))),"",INDEX('Policy Characteristics'!B:B,MATCH($C1096,'Policy Characteristics'!$C:$C,0)))</f>
        <v>Shift Hydrogen Production to Electrolysis</v>
      </c>
      <c r="C1096" s="341" t="s">
        <v>2504</v>
      </c>
      <c r="D1096" s="6"/>
      <c r="E1096" s="6"/>
      <c r="F1096" s="6"/>
      <c r="G1096" s="6"/>
      <c r="H1096" s="44">
        <v>450</v>
      </c>
      <c r="I1096" s="349" t="s">
        <v>44</v>
      </c>
      <c r="J1096" s="278" t="str">
        <f>IF(ISBLANK(INDEX('Policy Characteristics'!D:D,MATCH($C1096,'Policy Characteristics'!$C:$C,0))),"",INDEX('Policy Characteristics'!D:D,MATCH($C1096,'Policy Characteristics'!$C:$C,0)))</f>
        <v>Hydrogen Electrolysis</v>
      </c>
      <c r="K1096" s="277" t="str">
        <f>IF(ISBLANK(INDEX('Policy Characteristics'!E:E,MATCH($C1096,'Policy Characteristics'!$C:$C,0))),"",INDEX('Policy Characteristics'!E:E,MATCH($C1096,'Policy Characteristics'!$C:$C,0)))</f>
        <v>hydgn shift production pathways</v>
      </c>
      <c r="L1096" s="285">
        <f>IF(ISBLANK(INDEX('Policy Characteristics'!F:F,MATCH($C1096,'Policy Characteristics'!$C:$C,0))),"",INDEX('Policy Characteristics'!F:F,MATCH($C1096,'Policy Characteristics'!$C:$C,0)))</f>
        <v>0</v>
      </c>
      <c r="M1096" s="285">
        <f>IF(ISBLANK(INDEX('Policy Characteristics'!G:G,MATCH($C1096,'Policy Characteristics'!$C:$C,0))),"",INDEX('Policy Characteristics'!G:G,MATCH($C1096,'Policy Characteristics'!$C:$C,0)))</f>
        <v>1</v>
      </c>
      <c r="N1096" s="285">
        <f>IF(ISBLANK(INDEX('Policy Characteristics'!H:H,MATCH($C1096,'Policy Characteristics'!$C:$C,0))),"",INDEX('Policy Characteristics'!H:H,MATCH($C1096,'Policy Characteristics'!$C:$C,0)))</f>
        <v>0.01</v>
      </c>
      <c r="O1096" s="277" t="str">
        <f>IF(ISBLANK(INDEX('Policy Characteristics'!I:I,MATCH($C1096,'Policy Characteristics'!$C:$C,0))),"",INDEX('Policy Characteristics'!I:I,MATCH($C1096,'Policy Characteristics'!$C:$C,0)))</f>
        <v>% of hydrogen production</v>
      </c>
      <c r="P1096" s="277" t="str">
        <f>IF(ISBLANK(INDEX('Policy Characteristics'!J:J,MATCH($C1096,'Policy Characteristics'!$C:$C,0))),"",INDEX('Policy Characteristics'!J:J,MATCH($C1096,'Policy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switch-hydrogen-production-pathway.html</v>
      </c>
    </row>
    <row r="1097" spans="1:18" s="4"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Carbon Price</v>
      </c>
      <c r="C1097" t="s">
        <v>2437</v>
      </c>
      <c r="D1097" s="47" t="s">
        <v>346</v>
      </c>
      <c r="E1097" s="47"/>
      <c r="F1097" s="47" t="s">
        <v>350</v>
      </c>
      <c r="G1097" s="47"/>
      <c r="H1097" s="44">
        <v>171</v>
      </c>
      <c r="I1097" s="348" t="s">
        <v>44</v>
      </c>
      <c r="J1097" s="278" t="str">
        <f>IF(ISBLANK(INDEX('Policy Characteristics'!D:D,MATCH($C1097,'Policy Characteristics'!$C:$C,0))),"",INDEX('Policy Characteristics'!D:D,MATCH($C1097,'Policy Characteristics'!$C:$C,0)))</f>
        <v>Carbon Price</v>
      </c>
      <c r="K1097" s="277" t="str">
        <f>IF(ISBLANK(INDEX('Policy Characteristics'!E:E,MATCH($C1097,'Policy Characteristics'!$C:$C,0))),"",INDEX('Policy Characteristics'!E:E,MATCH($C1097,'Policy Characteristics'!$C:$C,0)))</f>
        <v>cross carbon tax</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300</v>
      </c>
      <c r="N1097" s="277">
        <f>IF(ISBLANK(INDEX('Policy Characteristics'!H:H,MATCH($C1097,'Policy Characteristics'!$C:$C,0))),"",INDEX('Policy Characteristics'!H:H,MATCH($C1097,'Policy Characteristics'!$C:$C,0)))</f>
        <v>5</v>
      </c>
      <c r="O1097" s="277" t="str">
        <f>IF(ISBLANK(INDEX('Policy Characteristics'!I:I,MATCH($C1097,'Policy Characteristics'!$C:$C,0))),"",INDEX('Policy Characteristics'!I:I,MATCH($C1097,'Policy Characteristics'!$C:$C,0)))</f>
        <v>$/metric ton CO2e</v>
      </c>
      <c r="P1097" s="277" t="str">
        <f>IF(ISBLANK(INDEX('Policy Characteristics'!J:J,MATCH($C1097,'Policy Characteristics'!$C:$C,0))),"",INDEX('Policy Characteristics'!J:J,MATCH($C1097,'Policy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7" s="277" t="str">
        <f>IF(ISBLANK(INDEX('Policy Characteristics'!K:K,MATCH($C1097,'Policy Characteristics'!$C:$C,0))),"",INDEX('Policy Characteristics'!K:K,MATCH($C1097,'Policy Characteristics'!$C:$C,0)))</f>
        <v>fuels.html#carbon-tax</v>
      </c>
      <c r="R1097" s="277" t="str">
        <f>IF(ISBLANK(INDEX('Policy Characteristics'!L:L,MATCH($C1097,'Policy Characteristics'!$C:$C,0))),"",INDEX('Policy Characteristics'!L:L,MATCH($C1097,'Policy Characteristics'!$C:$C,0)))</f>
        <v>carbon-tax.html</v>
      </c>
    </row>
    <row r="1098" spans="1:18" s="4"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Carbon Price</v>
      </c>
      <c r="C1098" s="277" t="str">
        <f t="shared" ref="C1098" si="46">C$1097</f>
        <v>Additional Carbon Tax Rate</v>
      </c>
      <c r="D1098" s="47" t="s">
        <v>354</v>
      </c>
      <c r="E1098" s="47"/>
      <c r="F1098" s="47" t="s">
        <v>355</v>
      </c>
      <c r="G1098" s="47"/>
      <c r="H1098" s="44">
        <v>172</v>
      </c>
      <c r="I1098" s="348" t="s">
        <v>44</v>
      </c>
      <c r="J1098" s="278" t="str">
        <f>IF(ISBLANK(INDEX('Policy Characteristics'!D:D,MATCH($C1098,'Policy Characteristics'!$C:$C,0))),"",INDEX('Policy Characteristics'!D:D,MATCH($C1098,'Policy Characteristics'!$C:$C,0)))</f>
        <v>Carbon Price</v>
      </c>
      <c r="K1098" s="277" t="str">
        <f>IF(ISBLANK(INDEX('Policy Characteristics'!E:E,MATCH($C1098,'Policy Characteristics'!$C:$C,0))),"",INDEX('Policy Characteristics'!E:E,MATCH($C1098,'Policy Characteristics'!$C:$C,0)))</f>
        <v>cross carbon tax</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300</v>
      </c>
      <c r="N1098" s="277">
        <f>IF(ISBLANK(INDEX('Policy Characteristics'!H:H,MATCH($C1098,'Policy Characteristics'!$C:$C,0))),"",INDEX('Policy Characteristics'!H:H,MATCH($C1098,'Policy Characteristics'!$C:$C,0)))</f>
        <v>5</v>
      </c>
      <c r="O1098" s="277" t="str">
        <f>IF(ISBLANK(INDEX('Policy Characteristics'!I:I,MATCH($C1098,'Policy Characteristics'!$C:$C,0))),"",INDEX('Policy Characteristics'!I:I,MATCH($C1098,'Policy Characteristics'!$C:$C,0)))</f>
        <v>$/metric ton CO2e</v>
      </c>
      <c r="P1098" s="277" t="str">
        <f>IF(ISBLANK(INDEX('Policy Characteristics'!J:J,MATCH($C1098,'Policy Characteristics'!$C:$C,0))),"",INDEX('Policy Characteristics'!J:J,MATCH($C1098,'Policy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8" s="277" t="str">
        <f>IF(ISBLANK(INDEX('Policy Characteristics'!K:K,MATCH($C1098,'Policy Characteristics'!$C:$C,0))),"",INDEX('Policy Characteristics'!K:K,MATCH($C1098,'Policy Characteristics'!$C:$C,0)))</f>
        <v>fuels.html#carbon-tax</v>
      </c>
      <c r="R1098" s="277" t="str">
        <f>IF(ISBLANK(INDEX('Policy Characteristics'!L:L,MATCH($C1098,'Policy Characteristics'!$C:$C,0))),"",INDEX('Policy Characteristics'!L:L,MATCH($C1098,'Policy Characteristics'!$C:$C,0)))</f>
        <v>carbon-tax.html</v>
      </c>
    </row>
    <row r="1099" spans="1:18" s="4"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Carbon Price</v>
      </c>
      <c r="C1099" s="277" t="str">
        <f t="shared" ref="C1099:C1102" si="47">C$1097</f>
        <v>Additional Carbon Tax Rate</v>
      </c>
      <c r="D1099" s="47" t="s">
        <v>348</v>
      </c>
      <c r="E1099" s="47"/>
      <c r="F1099" s="47" t="s">
        <v>352</v>
      </c>
      <c r="G1099" s="47"/>
      <c r="H1099" s="44">
        <v>173</v>
      </c>
      <c r="I1099" s="348" t="s">
        <v>44</v>
      </c>
      <c r="J1099" s="278" t="str">
        <f>IF(ISBLANK(INDEX('Policy Characteristics'!D:D,MATCH($C1099,'Policy Characteristics'!$C:$C,0))),"",INDEX('Policy Characteristics'!D:D,MATCH($C1099,'Policy Characteristics'!$C:$C,0)))</f>
        <v>Carbon Price</v>
      </c>
      <c r="K1099" s="277" t="str">
        <f>IF(ISBLANK(INDEX('Policy Characteristics'!E:E,MATCH($C1099,'Policy Characteristics'!$C:$C,0))),"",INDEX('Policy Characteristics'!E:E,MATCH($C1099,'Policy Characteristics'!$C:$C,0)))</f>
        <v>cross carbon tax</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300</v>
      </c>
      <c r="N1099" s="277">
        <f>IF(ISBLANK(INDEX('Policy Characteristics'!H:H,MATCH($C1099,'Policy Characteristics'!$C:$C,0))),"",INDEX('Policy Characteristics'!H:H,MATCH($C1099,'Policy Characteristics'!$C:$C,0)))</f>
        <v>5</v>
      </c>
      <c r="O1099" s="277" t="str">
        <f>IF(ISBLANK(INDEX('Policy Characteristics'!I:I,MATCH($C1099,'Policy Characteristics'!$C:$C,0))),"",INDEX('Policy Characteristics'!I:I,MATCH($C1099,'Policy Characteristics'!$C:$C,0)))</f>
        <v>$/metric ton CO2e</v>
      </c>
      <c r="P1099" s="277" t="str">
        <f>IF(ISBLANK(INDEX('Policy Characteristics'!J:J,MATCH($C1099,'Policy Characteristics'!$C:$C,0))),"",INDEX('Policy Characteristics'!J:J,MATCH($C1099,'Policy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99" s="277" t="str">
        <f>IF(ISBLANK(INDEX('Policy Characteristics'!K:K,MATCH($C1099,'Policy Characteristics'!$C:$C,0))),"",INDEX('Policy Characteristics'!K:K,MATCH($C1099,'Policy Characteristics'!$C:$C,0)))</f>
        <v>fuels.html#carbon-tax</v>
      </c>
      <c r="R1099" s="277" t="str">
        <f>IF(ISBLANK(INDEX('Policy Characteristics'!L:L,MATCH($C1099,'Policy Characteristics'!$C:$C,0))),"",INDEX('Policy Characteristics'!L:L,MATCH($C1099,'Policy Characteristics'!$C:$C,0)))</f>
        <v>carbon-tax.html</v>
      </c>
    </row>
    <row r="1100" spans="1:18" s="4"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Carbon Price</v>
      </c>
      <c r="C1100" s="277" t="str">
        <f t="shared" si="47"/>
        <v>Additional Carbon Tax Rate</v>
      </c>
      <c r="D1100" s="47" t="s">
        <v>349</v>
      </c>
      <c r="E1100" s="47"/>
      <c r="F1100" s="47" t="s">
        <v>353</v>
      </c>
      <c r="G1100" s="47"/>
      <c r="H1100" s="44">
        <v>174</v>
      </c>
      <c r="I1100" s="348" t="s">
        <v>44</v>
      </c>
      <c r="J1100" s="278" t="str">
        <f>IF(ISBLANK(INDEX('Policy Characteristics'!D:D,MATCH($C1100,'Policy Characteristics'!$C:$C,0))),"",INDEX('Policy Characteristics'!D:D,MATCH($C1100,'Policy Characteristics'!$C:$C,0)))</f>
        <v>Carbon Price</v>
      </c>
      <c r="K1100" s="277" t="str">
        <f>IF(ISBLANK(INDEX('Policy Characteristics'!E:E,MATCH($C1100,'Policy Characteristics'!$C:$C,0))),"",INDEX('Policy Characteristics'!E:E,MATCH($C1100,'Policy Characteristics'!$C:$C,0)))</f>
        <v>cross carbon tax</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300</v>
      </c>
      <c r="N1100" s="277">
        <f>IF(ISBLANK(INDEX('Policy Characteristics'!H:H,MATCH($C1100,'Policy Characteristics'!$C:$C,0))),"",INDEX('Policy Characteristics'!H:H,MATCH($C1100,'Policy Characteristics'!$C:$C,0)))</f>
        <v>5</v>
      </c>
      <c r="O1100" s="277" t="str">
        <f>IF(ISBLANK(INDEX('Policy Characteristics'!I:I,MATCH($C1100,'Policy Characteristics'!$C:$C,0))),"",INDEX('Policy Characteristics'!I:I,MATCH($C1100,'Policy Characteristics'!$C:$C,0)))</f>
        <v>$/metric ton CO2e</v>
      </c>
      <c r="P1100" s="277" t="str">
        <f>IF(ISBLANK(INDEX('Policy Characteristics'!J:J,MATCH($C1100,'Policy Characteristics'!$C:$C,0))),"",INDEX('Policy Characteristics'!J:J,MATCH($C1100,'Policy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0" s="277" t="str">
        <f>IF(ISBLANK(INDEX('Policy Characteristics'!K:K,MATCH($C1100,'Policy Characteristics'!$C:$C,0))),"",INDEX('Policy Characteristics'!K:K,MATCH($C1100,'Policy Characteristics'!$C:$C,0)))</f>
        <v>fuels.html#carbon-tax</v>
      </c>
      <c r="R1100" s="277" t="str">
        <f>IF(ISBLANK(INDEX('Policy Characteristics'!L:L,MATCH($C1100,'Policy Characteristics'!$C:$C,0))),"",INDEX('Policy Characteristics'!L:L,MATCH($C1100,'Policy Characteristics'!$C:$C,0)))</f>
        <v>carbon-tax.html</v>
      </c>
    </row>
    <row r="1101" spans="1:18" s="4"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Carbon Price</v>
      </c>
      <c r="C1101" s="277" t="str">
        <f t="shared" si="47"/>
        <v>Additional Carbon Tax Rate</v>
      </c>
      <c r="D1101" s="47" t="s">
        <v>347</v>
      </c>
      <c r="E1101" s="47"/>
      <c r="F1101" s="47" t="s">
        <v>351</v>
      </c>
      <c r="G1101" s="47"/>
      <c r="H1101" s="44">
        <v>175</v>
      </c>
      <c r="I1101" s="348" t="s">
        <v>44</v>
      </c>
      <c r="J1101" s="278" t="str">
        <f>IF(ISBLANK(INDEX('Policy Characteristics'!D:D,MATCH($C1101,'Policy Characteristics'!$C:$C,0))),"",INDEX('Policy Characteristics'!D:D,MATCH($C1101,'Policy Characteristics'!$C:$C,0)))</f>
        <v>Carbon Price</v>
      </c>
      <c r="K1101" s="277" t="str">
        <f>IF(ISBLANK(INDEX('Policy Characteristics'!E:E,MATCH($C1101,'Policy Characteristics'!$C:$C,0))),"",INDEX('Policy Characteristics'!E:E,MATCH($C1101,'Policy Characteristics'!$C:$C,0)))</f>
        <v>cross carbon tax</v>
      </c>
      <c r="L1101" s="277">
        <f>IF(ISBLANK(INDEX('Policy Characteristics'!F:F,MATCH($C1101,'Policy Characteristics'!$C:$C,0))),"",INDEX('Policy Characteristics'!F:F,MATCH($C1101,'Policy Characteristics'!$C:$C,0)))</f>
        <v>0</v>
      </c>
      <c r="M1101" s="277">
        <f>IF(ISBLANK(INDEX('Policy Characteristics'!G:G,MATCH($C1101,'Policy Characteristics'!$C:$C,0))),"",INDEX('Policy Characteristics'!G:G,MATCH($C1101,'Policy Characteristics'!$C:$C,0)))</f>
        <v>300</v>
      </c>
      <c r="N1101" s="277">
        <f>IF(ISBLANK(INDEX('Policy Characteristics'!H:H,MATCH($C1101,'Policy Characteristics'!$C:$C,0))),"",INDEX('Policy Characteristics'!H:H,MATCH($C1101,'Policy Characteristics'!$C:$C,0)))</f>
        <v>5</v>
      </c>
      <c r="O1101" s="277" t="str">
        <f>IF(ISBLANK(INDEX('Policy Characteristics'!I:I,MATCH($C1101,'Policy Characteristics'!$C:$C,0))),"",INDEX('Policy Characteristics'!I:I,MATCH($C1101,'Policy Characteristics'!$C:$C,0)))</f>
        <v>$/metric ton CO2e</v>
      </c>
      <c r="P1101" s="277" t="str">
        <f>IF(ISBLANK(INDEX('Policy Characteristics'!J:J,MATCH($C1101,'Policy Characteristics'!$C:$C,0))),"",INDEX('Policy Characteristics'!J:J,MATCH($C1101,'Policy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1" s="277" t="str">
        <f>IF(ISBLANK(INDEX('Policy Characteristics'!K:K,MATCH($C1101,'Policy Characteristics'!$C:$C,0))),"",INDEX('Policy Characteristics'!K:K,MATCH($C1101,'Policy Characteristics'!$C:$C,0)))</f>
        <v>fuels.html#carbon-tax</v>
      </c>
      <c r="R1101" s="277" t="str">
        <f>IF(ISBLANK(INDEX('Policy Characteristics'!L:L,MATCH($C1101,'Policy Characteristics'!$C:$C,0))),"",INDEX('Policy Characteristics'!L:L,MATCH($C1101,'Policy Characteristics'!$C:$C,0)))</f>
        <v>carbon-tax.html</v>
      </c>
    </row>
    <row r="1102" spans="1:18" s="4"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Carbon Price</v>
      </c>
      <c r="C1102" s="277" t="str">
        <f t="shared" si="47"/>
        <v>Additional Carbon Tax Rate</v>
      </c>
      <c r="D1102" s="47" t="s">
        <v>2520</v>
      </c>
      <c r="E1102" s="47"/>
      <c r="F1102" s="47" t="s">
        <v>2914</v>
      </c>
      <c r="G1102" s="47"/>
      <c r="H1102" s="44">
        <v>544</v>
      </c>
      <c r="I1102" s="348" t="s">
        <v>44</v>
      </c>
      <c r="J1102" s="278" t="str">
        <f>IF(ISBLANK(INDEX('Policy Characteristics'!D:D,MATCH($C1102,'Policy Characteristics'!$C:$C,0))),"",INDEX('Policy Characteristics'!D:D,MATCH($C1102,'Policy Characteristics'!$C:$C,0)))</f>
        <v>Carbon Price</v>
      </c>
      <c r="K1102" s="277" t="str">
        <f>IF(ISBLANK(INDEX('Policy Characteristics'!E:E,MATCH($C1102,'Policy Characteristics'!$C:$C,0))),"",INDEX('Policy Characteristics'!E:E,MATCH($C1102,'Policy Characteristics'!$C:$C,0)))</f>
        <v>cross carbon tax</v>
      </c>
      <c r="L1102" s="277">
        <f>IF(ISBLANK(INDEX('Policy Characteristics'!F:F,MATCH($C1102,'Policy Characteristics'!$C:$C,0))),"",INDEX('Policy Characteristics'!F:F,MATCH($C1102,'Policy Characteristics'!$C:$C,0)))</f>
        <v>0</v>
      </c>
      <c r="M1102" s="277">
        <f>IF(ISBLANK(INDEX('Policy Characteristics'!G:G,MATCH($C1102,'Policy Characteristics'!$C:$C,0))),"",INDEX('Policy Characteristics'!G:G,MATCH($C1102,'Policy Characteristics'!$C:$C,0)))</f>
        <v>300</v>
      </c>
      <c r="N1102" s="277">
        <f>IF(ISBLANK(INDEX('Policy Characteristics'!H:H,MATCH($C1102,'Policy Characteristics'!$C:$C,0))),"",INDEX('Policy Characteristics'!H:H,MATCH($C1102,'Policy Characteristics'!$C:$C,0)))</f>
        <v>5</v>
      </c>
      <c r="O1102" s="277" t="str">
        <f>IF(ISBLANK(INDEX('Policy Characteristics'!I:I,MATCH($C1102,'Policy Characteristics'!$C:$C,0))),"",INDEX('Policy Characteristics'!I:I,MATCH($C1102,'Policy Characteristics'!$C:$C,0)))</f>
        <v>$/metric ton CO2e</v>
      </c>
      <c r="P1102" s="277" t="str">
        <f>IF(ISBLANK(INDEX('Policy Characteristics'!J:J,MATCH($C1102,'Policy Characteristics'!$C:$C,0))),"",INDEX('Policy Characteristics'!J:J,MATCH($C1102,'Policy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102" s="277" t="str">
        <f>IF(ISBLANK(INDEX('Policy Characteristics'!K:K,MATCH($C1102,'Policy Characteristics'!$C:$C,0))),"",INDEX('Policy Characteristics'!K:K,MATCH($C1102,'Policy Characteristics'!$C:$C,0)))</f>
        <v>fuels.html#carbon-tax</v>
      </c>
      <c r="R1102" s="277" t="str">
        <f>IF(ISBLANK(INDEX('Policy Characteristics'!L:L,MATCH($C1102,'Policy Characteristics'!$C:$C,0))),"",INDEX('Policy Characteristics'!L:L,MATCH($C1102,'Policy Characteristics'!$C:$C,0)))</f>
        <v>carbon-tax.html</v>
      </c>
    </row>
    <row r="1103" spans="1:18" s="4"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End Existing Subsidies</v>
      </c>
      <c r="C1103" t="s">
        <v>144</v>
      </c>
      <c r="D1103" s="47" t="s">
        <v>53</v>
      </c>
      <c r="E1103" s="47"/>
      <c r="F1103" s="47" t="s">
        <v>94</v>
      </c>
      <c r="G1103" s="47"/>
      <c r="H1103" s="44">
        <v>706</v>
      </c>
      <c r="I1103" s="349" t="s">
        <v>45</v>
      </c>
      <c r="J1103" s="278" t="str">
        <f>IF(ISBLANK(INDEX('Policy Characteristics'!D:D,MATCH($C1103,'Policy Characteristics'!$C:$C,0))),"",INDEX('Policy Characteristics'!D:D,MATCH($C1103,'Policy Characteristics'!$C:$C,0)))</f>
        <v>End Existing Subsidies</v>
      </c>
      <c r="K1103" s="277" t="str">
        <f>IF(ISBLANK(INDEX('Policy Characteristics'!E:E,MATCH($C1103,'Policy Characteristics'!$C:$C,0))),"",INDEX('Policy Characteristics'!E:E,MATCH($C1103,'Policy Characteristics'!$C:$C,0)))</f>
        <v>cross reduce BAU subsidies</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reduction in BAU subsidies</v>
      </c>
      <c r="P1103" s="277" t="str">
        <f>IF(ISBLANK(INDEX('Policy Characteristics'!J:J,MATCH($C1103,'Policy Characteristics'!$C:$C,0))),"",INDEX('Policy Characteristics'!J:J,MATCH($C1103,'Policy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3" s="277" t="str">
        <f>IF(ISBLANK(INDEX('Policy Characteristics'!K:K,MATCH($C1103,'Policy Characteristics'!$C:$C,0))),"",INDEX('Policy Characteristics'!K:K,MATCH($C1103,'Policy Characteristics'!$C:$C,0)))</f>
        <v>fuels.html#end-subsidies</v>
      </c>
      <c r="R1103" s="277" t="str">
        <f>IF(ISBLANK(INDEX('Policy Characteristics'!L:L,MATCH($C1103,'Policy Characteristics'!$C:$C,0))),"",INDEX('Policy Characteristics'!L:L,MATCH($C1103,'Policy Characteristics'!$C:$C,0)))</f>
        <v>end-existing-subsidies.html</v>
      </c>
    </row>
    <row r="1104" spans="1:18" s="4"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End Existing Subsidies</v>
      </c>
      <c r="C1104" s="277" t="str">
        <f t="shared" ref="C1104:C1119" si="48">C$1103</f>
        <v>Percent Reduction in BAU Subsidies</v>
      </c>
      <c r="D1104" s="6" t="s">
        <v>464</v>
      </c>
      <c r="E1104" s="47"/>
      <c r="F1104" s="6" t="s">
        <v>461</v>
      </c>
      <c r="G1104" s="47"/>
      <c r="H1104" s="44">
        <v>69</v>
      </c>
      <c r="I1104" s="349" t="s">
        <v>44</v>
      </c>
      <c r="J1104" s="278" t="str">
        <f>IF(ISBLANK(INDEX('Policy Characteristics'!D:D,MATCH($C1104,'Policy Characteristics'!$C:$C,0))),"",INDEX('Policy Characteristics'!D:D,MATCH($C1104,'Policy Characteristics'!$C:$C,0)))</f>
        <v>End Existing Subsidies</v>
      </c>
      <c r="K1104" s="277" t="str">
        <f>IF(ISBLANK(INDEX('Policy Characteristics'!E:E,MATCH($C1104,'Policy Characteristics'!$C:$C,0))),"",INDEX('Policy Characteristics'!E:E,MATCH($C1104,'Policy Characteristics'!$C:$C,0)))</f>
        <v>cross reduce BAU subsidies</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reduction in BAU subsidies</v>
      </c>
      <c r="P1104" s="277" t="str">
        <f>IF(ISBLANK(INDEX('Policy Characteristics'!J:J,MATCH($C1104,'Policy Characteristics'!$C:$C,0))),"",INDEX('Policy Characteristics'!J:J,MATCH($C1104,'Policy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4" s="277" t="str">
        <f>IF(ISBLANK(INDEX('Policy Characteristics'!K:K,MATCH($C1104,'Policy Characteristics'!$C:$C,0))),"",INDEX('Policy Characteristics'!K:K,MATCH($C1104,'Policy Characteristics'!$C:$C,0)))</f>
        <v>fuels.html#end-subsidies</v>
      </c>
      <c r="R1104" s="277" t="str">
        <f>IF(ISBLANK(INDEX('Policy Characteristics'!L:L,MATCH($C1104,'Policy Characteristics'!$C:$C,0))),"",INDEX('Policy Characteristics'!L:L,MATCH($C1104,'Policy Characteristics'!$C:$C,0)))</f>
        <v>end-existing-subsidies.html</v>
      </c>
    </row>
    <row r="1105" spans="1:18" s="4"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End Existing Subsidies</v>
      </c>
      <c r="C1105" s="277" t="str">
        <f t="shared" si="48"/>
        <v>Percent Reduction in BAU Subsidies</v>
      </c>
      <c r="D1105" s="6" t="s">
        <v>47</v>
      </c>
      <c r="E1105" s="47"/>
      <c r="F1105" s="6" t="s">
        <v>88</v>
      </c>
      <c r="G1105" s="47"/>
      <c r="H1105" s="44">
        <v>70</v>
      </c>
      <c r="I1105" s="349" t="s">
        <v>44</v>
      </c>
      <c r="J1105" s="278" t="str">
        <f>IF(ISBLANK(INDEX('Policy Characteristics'!D:D,MATCH($C1105,'Policy Characteristics'!$C:$C,0))),"",INDEX('Policy Characteristics'!D:D,MATCH($C1105,'Policy Characteristics'!$C:$C,0)))</f>
        <v>End Existing Subsidies</v>
      </c>
      <c r="K1105" s="277" t="str">
        <f>IF(ISBLANK(INDEX('Policy Characteristics'!E:E,MATCH($C1105,'Policy Characteristics'!$C:$C,0))),"",INDEX('Policy Characteristics'!E:E,MATCH($C1105,'Policy Characteristics'!$C:$C,0)))</f>
        <v>cross reduce BAU subsidies</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reduction in BAU subsidies</v>
      </c>
      <c r="P1105" s="277" t="str">
        <f>IF(ISBLANK(INDEX('Policy Characteristics'!J:J,MATCH($C1105,'Policy Characteristics'!$C:$C,0))),"",INDEX('Policy Characteristics'!J:J,MATCH($C1105,'Policy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5" s="277" t="str">
        <f>IF(ISBLANK(INDEX('Policy Characteristics'!K:K,MATCH($C1105,'Policy Characteristics'!$C:$C,0))),"",INDEX('Policy Characteristics'!K:K,MATCH($C1105,'Policy Characteristics'!$C:$C,0)))</f>
        <v>fuels.html#end-subsidies</v>
      </c>
      <c r="R1105" s="277" t="str">
        <f>IF(ISBLANK(INDEX('Policy Characteristics'!L:L,MATCH($C1105,'Policy Characteristics'!$C:$C,0))),"",INDEX('Policy Characteristics'!L:L,MATCH($C1105,'Policy Characteristics'!$C:$C,0)))</f>
        <v>end-existing-subsidies.html</v>
      </c>
    </row>
    <row r="1106" spans="1:18" s="4"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End Existing Subsidies</v>
      </c>
      <c r="C1106" s="277" t="str">
        <f t="shared" si="48"/>
        <v>Percent Reduction in BAU Subsidies</v>
      </c>
      <c r="D1106" s="6" t="s">
        <v>48</v>
      </c>
      <c r="E1106" s="47"/>
      <c r="F1106" s="6" t="s">
        <v>89</v>
      </c>
      <c r="G1106" s="47"/>
      <c r="H1106" s="44">
        <v>71</v>
      </c>
      <c r="I1106" s="349" t="s">
        <v>44</v>
      </c>
      <c r="J1106" s="278" t="str">
        <f>IF(ISBLANK(INDEX('Policy Characteristics'!D:D,MATCH($C1106,'Policy Characteristics'!$C:$C,0))),"",INDEX('Policy Characteristics'!D:D,MATCH($C1106,'Policy Characteristics'!$C:$C,0)))</f>
        <v>End Existing Subsidies</v>
      </c>
      <c r="K1106" s="277" t="str">
        <f>IF(ISBLANK(INDEX('Policy Characteristics'!E:E,MATCH($C1106,'Policy Characteristics'!$C:$C,0))),"",INDEX('Policy Characteristics'!E:E,MATCH($C1106,'Policy Characteristics'!$C:$C,0)))</f>
        <v>cross reduce BAU subsidies</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reduction in BAU subsidies</v>
      </c>
      <c r="P1106" s="277" t="str">
        <f>IF(ISBLANK(INDEX('Policy Characteristics'!J:J,MATCH($C1106,'Policy Characteristics'!$C:$C,0))),"",INDEX('Policy Characteristics'!J:J,MATCH($C1106,'Policy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6" s="277" t="str">
        <f>IF(ISBLANK(INDEX('Policy Characteristics'!K:K,MATCH($C1106,'Policy Characteristics'!$C:$C,0))),"",INDEX('Policy Characteristics'!K:K,MATCH($C1106,'Policy Characteristics'!$C:$C,0)))</f>
        <v>fuels.html#end-subsidies</v>
      </c>
      <c r="R1106" s="277" t="str">
        <f>IF(ISBLANK(INDEX('Policy Characteristics'!L:L,MATCH($C1106,'Policy Characteristics'!$C:$C,0))),"",INDEX('Policy Characteristics'!L:L,MATCH($C1106,'Policy Characteristics'!$C:$C,0)))</f>
        <v>end-existing-subsidies.html</v>
      </c>
    </row>
    <row r="1107" spans="1:18" s="4"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End Existing Subsidies</v>
      </c>
      <c r="C1107" s="277" t="str">
        <f t="shared" si="48"/>
        <v>Percent Reduction in BAU Subsidies</v>
      </c>
      <c r="D1107" s="6" t="s">
        <v>49</v>
      </c>
      <c r="E1107" s="47"/>
      <c r="F1107" s="6" t="s">
        <v>90</v>
      </c>
      <c r="G1107" s="47"/>
      <c r="H1107" s="44">
        <v>72</v>
      </c>
      <c r="I1107" s="349" t="s">
        <v>45</v>
      </c>
      <c r="J1107" s="278" t="str">
        <f>IF(ISBLANK(INDEX('Policy Characteristics'!D:D,MATCH($C1107,'Policy Characteristics'!$C:$C,0))),"",INDEX('Policy Characteristics'!D:D,MATCH($C1107,'Policy Characteristics'!$C:$C,0)))</f>
        <v>End Existing Subsidies</v>
      </c>
      <c r="K1107" s="277" t="str">
        <f>IF(ISBLANK(INDEX('Policy Characteristics'!E:E,MATCH($C1107,'Policy Characteristics'!$C:$C,0))),"",INDEX('Policy Characteristics'!E:E,MATCH($C1107,'Policy Characteristics'!$C:$C,0)))</f>
        <v>cross reduce BAU subsidies</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reduction in BAU subsidies</v>
      </c>
      <c r="P1107" s="277" t="str">
        <f>IF(ISBLANK(INDEX('Policy Characteristics'!J:J,MATCH($C1107,'Policy Characteristics'!$C:$C,0))),"",INDEX('Policy Characteristics'!J:J,MATCH($C1107,'Policy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7" s="277" t="str">
        <f>IF(ISBLANK(INDEX('Policy Characteristics'!K:K,MATCH($C1107,'Policy Characteristics'!$C:$C,0))),"",INDEX('Policy Characteristics'!K:K,MATCH($C1107,'Policy Characteristics'!$C:$C,0)))</f>
        <v>fuels.html#end-subsidies</v>
      </c>
      <c r="R1107" s="277" t="str">
        <f>IF(ISBLANK(INDEX('Policy Characteristics'!L:L,MATCH($C1107,'Policy Characteristics'!$C:$C,0))),"",INDEX('Policy Characteristics'!L:L,MATCH($C1107,'Policy Characteristics'!$C:$C,0)))</f>
        <v>end-existing-subsidies.html</v>
      </c>
    </row>
    <row r="1108" spans="1:18" s="4"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End Existing Subsidies</v>
      </c>
      <c r="C1108" s="277" t="str">
        <f t="shared" si="48"/>
        <v>Percent Reduction in BAU Subsidies</v>
      </c>
      <c r="D1108" s="6" t="s">
        <v>50</v>
      </c>
      <c r="E1108" s="47"/>
      <c r="F1108" s="6" t="s">
        <v>466</v>
      </c>
      <c r="G1108" s="47"/>
      <c r="H1108" s="44">
        <v>73</v>
      </c>
      <c r="I1108" s="349" t="s">
        <v>45</v>
      </c>
      <c r="J1108" s="278" t="str">
        <f>IF(ISBLANK(INDEX('Policy Characteristics'!D:D,MATCH($C1108,'Policy Characteristics'!$C:$C,0))),"",INDEX('Policy Characteristics'!D:D,MATCH($C1108,'Policy Characteristics'!$C:$C,0)))</f>
        <v>End Existing Subsidies</v>
      </c>
      <c r="K1108" s="277" t="str">
        <f>IF(ISBLANK(INDEX('Policy Characteristics'!E:E,MATCH($C1108,'Policy Characteristics'!$C:$C,0))),"",INDEX('Policy Characteristics'!E:E,MATCH($C1108,'Policy Characteristics'!$C:$C,0)))</f>
        <v>cross reduce BAU subsidies</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reduction in BAU subsidies</v>
      </c>
      <c r="P1108" s="277" t="str">
        <f>IF(ISBLANK(INDEX('Policy Characteristics'!J:J,MATCH($C1108,'Policy Characteristics'!$C:$C,0))),"",INDEX('Policy Characteristics'!J:J,MATCH($C1108,'Policy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8" s="277" t="str">
        <f>IF(ISBLANK(INDEX('Policy Characteristics'!K:K,MATCH($C1108,'Policy Characteristics'!$C:$C,0))),"",INDEX('Policy Characteristics'!K:K,MATCH($C1108,'Policy Characteristics'!$C:$C,0)))</f>
        <v>fuels.html#end-subsidies</v>
      </c>
      <c r="R1108" s="277" t="str">
        <f>IF(ISBLANK(INDEX('Policy Characteristics'!L:L,MATCH($C1108,'Policy Characteristics'!$C:$C,0))),"",INDEX('Policy Characteristics'!L:L,MATCH($C1108,'Policy Characteristics'!$C:$C,0)))</f>
        <v>end-existing-subsidies.html</v>
      </c>
    </row>
    <row r="1109" spans="1:18" s="4"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End Existing Subsidies</v>
      </c>
      <c r="C1109" s="277" t="str">
        <f t="shared" si="48"/>
        <v>Percent Reduction in BAU Subsidies</v>
      </c>
      <c r="D1109" s="6" t="s">
        <v>51</v>
      </c>
      <c r="E1109" s="47"/>
      <c r="F1109" s="6" t="s">
        <v>95</v>
      </c>
      <c r="G1109" s="47"/>
      <c r="H1109" s="44">
        <v>74</v>
      </c>
      <c r="I1109" s="349" t="s">
        <v>44</v>
      </c>
      <c r="J1109" s="278" t="str">
        <f>IF(ISBLANK(INDEX('Policy Characteristics'!D:D,MATCH($C1109,'Policy Characteristics'!$C:$C,0))),"",INDEX('Policy Characteristics'!D:D,MATCH($C1109,'Policy Characteristics'!$C:$C,0)))</f>
        <v>End Existing Subsidies</v>
      </c>
      <c r="K1109" s="277" t="str">
        <f>IF(ISBLANK(INDEX('Policy Characteristics'!E:E,MATCH($C1109,'Policy Characteristics'!$C:$C,0))),"",INDEX('Policy Characteristics'!E:E,MATCH($C1109,'Policy Characteristics'!$C:$C,0)))</f>
        <v>cross reduce BAU subsidies</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reduction in BAU subsidies</v>
      </c>
      <c r="P1109" s="277" t="str">
        <f>IF(ISBLANK(INDEX('Policy Characteristics'!J:J,MATCH($C1109,'Policy Characteristics'!$C:$C,0))),"",INDEX('Policy Characteristics'!J:J,MATCH($C1109,'Policy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09" s="277" t="str">
        <f>IF(ISBLANK(INDEX('Policy Characteristics'!K:K,MATCH($C1109,'Policy Characteristics'!$C:$C,0))),"",INDEX('Policy Characteristics'!K:K,MATCH($C1109,'Policy Characteristics'!$C:$C,0)))</f>
        <v>fuels.html#end-subsidies</v>
      </c>
      <c r="R1109" s="277" t="str">
        <f>IF(ISBLANK(INDEX('Policy Characteristics'!L:L,MATCH($C1109,'Policy Characteristics'!$C:$C,0))),"",INDEX('Policy Characteristics'!L:L,MATCH($C1109,'Policy Characteristics'!$C:$C,0)))</f>
        <v>end-existing-subsidies.html</v>
      </c>
    </row>
    <row r="1110" spans="1:18" s="4"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End Existing Subsidies</v>
      </c>
      <c r="C1110" s="277" t="str">
        <f t="shared" si="48"/>
        <v>Percent Reduction in BAU Subsidies</v>
      </c>
      <c r="D1110" s="6" t="s">
        <v>52</v>
      </c>
      <c r="E1110" s="47"/>
      <c r="F1110" s="6" t="s">
        <v>93</v>
      </c>
      <c r="G1110" s="47"/>
      <c r="H1110" s="44">
        <v>707</v>
      </c>
      <c r="I1110" s="349" t="s">
        <v>45</v>
      </c>
      <c r="J1110" s="278" t="str">
        <f>IF(ISBLANK(INDEX('Policy Characteristics'!D:D,MATCH($C1110,'Policy Characteristics'!$C:$C,0))),"",INDEX('Policy Characteristics'!D:D,MATCH($C1110,'Policy Characteristics'!$C:$C,0)))</f>
        <v>End Existing Subsidies</v>
      </c>
      <c r="K1110" s="277" t="str">
        <f>IF(ISBLANK(INDEX('Policy Characteristics'!E:E,MATCH($C1110,'Policy Characteristics'!$C:$C,0))),"",INDEX('Policy Characteristics'!E:E,MATCH($C1110,'Policy Characteristics'!$C:$C,0)))</f>
        <v>cross reduce BAU subsidies</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reduction in BAU subsidies</v>
      </c>
      <c r="P1110" s="277" t="str">
        <f>IF(ISBLANK(INDEX('Policy Characteristics'!J:J,MATCH($C1110,'Policy Characteristics'!$C:$C,0))),"",INDEX('Policy Characteristics'!J:J,MATCH($C1110,'Policy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0" s="277" t="str">
        <f>IF(ISBLANK(INDEX('Policy Characteristics'!K:K,MATCH($C1110,'Policy Characteristics'!$C:$C,0))),"",INDEX('Policy Characteristics'!K:K,MATCH($C1110,'Policy Characteristics'!$C:$C,0)))</f>
        <v>fuels.html#end-subsidies</v>
      </c>
      <c r="R1110" s="277" t="str">
        <f>IF(ISBLANK(INDEX('Policy Characteristics'!L:L,MATCH($C1110,'Policy Characteristics'!$C:$C,0))),"",INDEX('Policy Characteristics'!L:L,MATCH($C1110,'Policy Characteristics'!$C:$C,0)))</f>
        <v>end-existing-subsidies.html</v>
      </c>
    </row>
    <row r="1111" spans="1:18" s="4"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End Existing Subsidies</v>
      </c>
      <c r="C1111" s="277" t="str">
        <f t="shared" si="48"/>
        <v>Percent Reduction in BAU Subsidies</v>
      </c>
      <c r="D1111" s="6" t="s">
        <v>54</v>
      </c>
      <c r="E1111" s="47"/>
      <c r="F1111" s="6" t="s">
        <v>96</v>
      </c>
      <c r="G1111" s="47"/>
      <c r="H1111" s="44">
        <v>75</v>
      </c>
      <c r="I1111" s="349" t="s">
        <v>44</v>
      </c>
      <c r="J1111" s="278" t="str">
        <f>IF(ISBLANK(INDEX('Policy Characteristics'!D:D,MATCH($C1111,'Policy Characteristics'!$C:$C,0))),"",INDEX('Policy Characteristics'!D:D,MATCH($C1111,'Policy Characteristics'!$C:$C,0)))</f>
        <v>End Existing Subsidies</v>
      </c>
      <c r="K1111" s="277" t="str">
        <f>IF(ISBLANK(INDEX('Policy Characteristics'!E:E,MATCH($C1111,'Policy Characteristics'!$C:$C,0))),"",INDEX('Policy Characteristics'!E:E,MATCH($C1111,'Policy Characteristics'!$C:$C,0)))</f>
        <v>cross reduce BAU subsidies</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reduction in BAU subsidies</v>
      </c>
      <c r="P1111" s="277" t="str">
        <f>IF(ISBLANK(INDEX('Policy Characteristics'!J:J,MATCH($C1111,'Policy Characteristics'!$C:$C,0))),"",INDEX('Policy Characteristics'!J:J,MATCH($C1111,'Policy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1" s="277" t="str">
        <f>IF(ISBLANK(INDEX('Policy Characteristics'!K:K,MATCH($C1111,'Policy Characteristics'!$C:$C,0))),"",INDEX('Policy Characteristics'!K:K,MATCH($C1111,'Policy Characteristics'!$C:$C,0)))</f>
        <v>fuels.html#end-subsidies</v>
      </c>
      <c r="R1111" s="277" t="str">
        <f>IF(ISBLANK(INDEX('Policy Characteristics'!L:L,MATCH($C1111,'Policy Characteristics'!$C:$C,0))),"",INDEX('Policy Characteristics'!L:L,MATCH($C1111,'Policy Characteristics'!$C:$C,0)))</f>
        <v>end-existing-subsidies.html</v>
      </c>
    </row>
    <row r="1112" spans="1:18" s="4"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End Existing Subsidies</v>
      </c>
      <c r="C1112" s="277" t="str">
        <f t="shared" si="48"/>
        <v>Percent Reduction in BAU Subsidies</v>
      </c>
      <c r="D1112" s="6" t="s">
        <v>55</v>
      </c>
      <c r="E1112" s="47"/>
      <c r="F1112" s="6" t="s">
        <v>97</v>
      </c>
      <c r="G1112" s="47"/>
      <c r="H1112" s="44">
        <v>76</v>
      </c>
      <c r="I1112" s="349" t="s">
        <v>44</v>
      </c>
      <c r="J1112" s="278" t="str">
        <f>IF(ISBLANK(INDEX('Policy Characteristics'!D:D,MATCH($C1112,'Policy Characteristics'!$C:$C,0))),"",INDEX('Policy Characteristics'!D:D,MATCH($C1112,'Policy Characteristics'!$C:$C,0)))</f>
        <v>End Existing Subsidies</v>
      </c>
      <c r="K1112" s="277" t="str">
        <f>IF(ISBLANK(INDEX('Policy Characteristics'!E:E,MATCH($C1112,'Policy Characteristics'!$C:$C,0))),"",INDEX('Policy Characteristics'!E:E,MATCH($C1112,'Policy Characteristics'!$C:$C,0)))</f>
        <v>cross reduce BAU subsidies</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reduction in BAU subsidies</v>
      </c>
      <c r="P1112" s="277" t="str">
        <f>IF(ISBLANK(INDEX('Policy Characteristics'!J:J,MATCH($C1112,'Policy Characteristics'!$C:$C,0))),"",INDEX('Policy Characteristics'!J:J,MATCH($C1112,'Policy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2" s="277" t="str">
        <f>IF(ISBLANK(INDEX('Policy Characteristics'!K:K,MATCH($C1112,'Policy Characteristics'!$C:$C,0))),"",INDEX('Policy Characteristics'!K:K,MATCH($C1112,'Policy Characteristics'!$C:$C,0)))</f>
        <v>fuels.html#end-subsidies</v>
      </c>
      <c r="R1112" s="277" t="str">
        <f>IF(ISBLANK(INDEX('Policy Characteristics'!L:L,MATCH($C1112,'Policy Characteristics'!$C:$C,0))),"",INDEX('Policy Characteristics'!L:L,MATCH($C1112,'Policy Characteristics'!$C:$C,0)))</f>
        <v>end-existing-subsidies.html</v>
      </c>
    </row>
    <row r="1113" spans="1:18" s="4"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End Existing Subsidies</v>
      </c>
      <c r="C1113" s="277" t="str">
        <f t="shared" si="48"/>
        <v>Percent Reduction in BAU Subsidies</v>
      </c>
      <c r="D1113" s="6" t="s">
        <v>56</v>
      </c>
      <c r="E1113" s="47"/>
      <c r="F1113" s="6" t="s">
        <v>98</v>
      </c>
      <c r="G1113" s="47"/>
      <c r="H1113" s="44">
        <v>708</v>
      </c>
      <c r="I1113" s="349" t="s">
        <v>45</v>
      </c>
      <c r="J1113" s="278" t="str">
        <f>IF(ISBLANK(INDEX('Policy Characteristics'!D:D,MATCH($C1113,'Policy Characteristics'!$C:$C,0))),"",INDEX('Policy Characteristics'!D:D,MATCH($C1113,'Policy Characteristics'!$C:$C,0)))</f>
        <v>End Existing Subsidies</v>
      </c>
      <c r="K1113" s="277" t="str">
        <f>IF(ISBLANK(INDEX('Policy Characteristics'!E:E,MATCH($C1113,'Policy Characteristics'!$C:$C,0))),"",INDEX('Policy Characteristics'!E:E,MATCH($C1113,'Policy Characteristics'!$C:$C,0)))</f>
        <v>cross reduce BAU subsidies</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reduction in BAU subsidies</v>
      </c>
      <c r="P1113" s="277" t="str">
        <f>IF(ISBLANK(INDEX('Policy Characteristics'!J:J,MATCH($C1113,'Policy Characteristics'!$C:$C,0))),"",INDEX('Policy Characteristics'!J:J,MATCH($C1113,'Policy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3" s="277" t="str">
        <f>IF(ISBLANK(INDEX('Policy Characteristics'!K:K,MATCH($C1113,'Policy Characteristics'!$C:$C,0))),"",INDEX('Policy Characteristics'!K:K,MATCH($C1113,'Policy Characteristics'!$C:$C,0)))</f>
        <v>fuels.html#end-subsidies</v>
      </c>
      <c r="R1113" s="277" t="str">
        <f>IF(ISBLANK(INDEX('Policy Characteristics'!L:L,MATCH($C1113,'Policy Characteristics'!$C:$C,0))),"",INDEX('Policy Characteristics'!L:L,MATCH($C1113,'Policy Characteristics'!$C:$C,0)))</f>
        <v>end-existing-subsidies.html</v>
      </c>
    </row>
    <row r="1114" spans="1:18" s="4"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End Existing Subsidies</v>
      </c>
      <c r="C1114" s="277" t="str">
        <f t="shared" si="48"/>
        <v>Percent Reduction in BAU Subsidies</v>
      </c>
      <c r="D1114" s="6" t="s">
        <v>57</v>
      </c>
      <c r="E1114" s="47"/>
      <c r="F1114" s="6" t="s">
        <v>99</v>
      </c>
      <c r="G1114" s="47"/>
      <c r="H1114" s="44">
        <v>709</v>
      </c>
      <c r="I1114" s="349" t="s">
        <v>45</v>
      </c>
      <c r="J1114" s="278" t="str">
        <f>IF(ISBLANK(INDEX('Policy Characteristics'!D:D,MATCH($C1114,'Policy Characteristics'!$C:$C,0))),"",INDEX('Policy Characteristics'!D:D,MATCH($C1114,'Policy Characteristics'!$C:$C,0)))</f>
        <v>End Existing Subsidies</v>
      </c>
      <c r="K1114" s="277" t="str">
        <f>IF(ISBLANK(INDEX('Policy Characteristics'!E:E,MATCH($C1114,'Policy Characteristics'!$C:$C,0))),"",INDEX('Policy Characteristics'!E:E,MATCH($C1114,'Policy Characteristics'!$C:$C,0)))</f>
        <v>cross reduce BAU subsidies</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reduction in BAU subsidies</v>
      </c>
      <c r="P1114" s="277" t="str">
        <f>IF(ISBLANK(INDEX('Policy Characteristics'!J:J,MATCH($C1114,'Policy Characteristics'!$C:$C,0))),"",INDEX('Policy Characteristics'!J:J,MATCH($C1114,'Policy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4" s="277" t="str">
        <f>IF(ISBLANK(INDEX('Policy Characteristics'!K:K,MATCH($C1114,'Policy Characteristics'!$C:$C,0))),"",INDEX('Policy Characteristics'!K:K,MATCH($C1114,'Policy Characteristics'!$C:$C,0)))</f>
        <v>fuels.html#end-subsidies</v>
      </c>
      <c r="R1114" s="277" t="str">
        <f>IF(ISBLANK(INDEX('Policy Characteristics'!L:L,MATCH($C1114,'Policy Characteristics'!$C:$C,0))),"",INDEX('Policy Characteristics'!L:L,MATCH($C1114,'Policy Characteristics'!$C:$C,0)))</f>
        <v>end-existing-subsidies.html</v>
      </c>
    </row>
    <row r="1115" spans="1:18" s="4"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End Existing Subsidies</v>
      </c>
      <c r="C1115" s="277" t="str">
        <f t="shared" si="48"/>
        <v>Percent Reduction in BAU Subsidies</v>
      </c>
      <c r="D1115" s="6" t="s">
        <v>2498</v>
      </c>
      <c r="E1115" s="47"/>
      <c r="F1115" s="6" t="s">
        <v>2499</v>
      </c>
      <c r="G1115" s="47"/>
      <c r="H1115" s="44">
        <v>710</v>
      </c>
      <c r="I1115" s="349" t="s">
        <v>45</v>
      </c>
      <c r="J1115" s="278" t="str">
        <f>IF(ISBLANK(INDEX('Policy Characteristics'!D:D,MATCH($C1115,'Policy Characteristics'!$C:$C,0))),"",INDEX('Policy Characteristics'!D:D,MATCH($C1115,'Policy Characteristics'!$C:$C,0)))</f>
        <v>End Existing Subsidies</v>
      </c>
      <c r="K1115" s="277" t="str">
        <f>IF(ISBLANK(INDEX('Policy Characteristics'!E:E,MATCH($C1115,'Policy Characteristics'!$C:$C,0))),"",INDEX('Policy Characteristics'!E:E,MATCH($C1115,'Policy Characteristics'!$C:$C,0)))</f>
        <v>cross reduce BAU subsidies</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reduction in BAU subsidies</v>
      </c>
      <c r="P1115" s="277" t="str">
        <f>IF(ISBLANK(INDEX('Policy Characteristics'!J:J,MATCH($C1115,'Policy Characteristics'!$C:$C,0))),"",INDEX('Policy Characteristics'!J:J,MATCH($C1115,'Policy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5" s="277" t="str">
        <f>IF(ISBLANK(INDEX('Policy Characteristics'!K:K,MATCH($C1115,'Policy Characteristics'!$C:$C,0))),"",INDEX('Policy Characteristics'!K:K,MATCH($C1115,'Policy Characteristics'!$C:$C,0)))</f>
        <v>fuels.html#end-subsidies</v>
      </c>
      <c r="R1115" s="277" t="str">
        <f>IF(ISBLANK(INDEX('Policy Characteristics'!L:L,MATCH($C1115,'Policy Characteristics'!$C:$C,0))),"",INDEX('Policy Characteristics'!L:L,MATCH($C1115,'Policy Characteristics'!$C:$C,0)))</f>
        <v>end-existing-subsidies.html</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End Existing Subsidies</v>
      </c>
      <c r="C1116" s="277" t="str">
        <f t="shared" si="48"/>
        <v>Percent Reduction in BAU Subsidies</v>
      </c>
      <c r="D1116" s="6" t="s">
        <v>76</v>
      </c>
      <c r="E1116" s="47"/>
      <c r="F1116" s="6" t="s">
        <v>100</v>
      </c>
      <c r="G1116" s="47"/>
      <c r="H1116" s="44">
        <v>711</v>
      </c>
      <c r="I1116" s="349" t="s">
        <v>45</v>
      </c>
      <c r="J1116" s="278" t="str">
        <f>IF(ISBLANK(INDEX('Policy Characteristics'!D:D,MATCH($C1116,'Policy Characteristics'!$C:$C,0))),"",INDEX('Policy Characteristics'!D:D,MATCH($C1116,'Policy Characteristics'!$C:$C,0)))</f>
        <v>End Existing Subsidies</v>
      </c>
      <c r="K1116" s="277" t="str">
        <f>IF(ISBLANK(INDEX('Policy Characteristics'!E:E,MATCH($C1116,'Policy Characteristics'!$C:$C,0))),"",INDEX('Policy Characteristics'!E:E,MATCH($C1116,'Policy Characteristics'!$C:$C,0)))</f>
        <v>cross reduce BAU subsidies</v>
      </c>
      <c r="L1116" s="285">
        <f>IF(ISBLANK(INDEX('Policy Characteristics'!F:F,MATCH($C1116,'Policy Characteristics'!$C:$C,0))),"",INDEX('Policy Characteristics'!F:F,MATCH($C1116,'Policy Characteristics'!$C:$C,0)))</f>
        <v>0</v>
      </c>
      <c r="M1116" s="285">
        <f>IF(ISBLANK(INDEX('Policy Characteristics'!G:G,MATCH($C1116,'Policy Characteristics'!$C:$C,0))),"",INDEX('Policy Characteristics'!G:G,MATCH($C1116,'Policy Characteristics'!$C:$C,0)))</f>
        <v>1</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reduction in BAU subsidies</v>
      </c>
      <c r="P1116" s="277" t="str">
        <f>IF(ISBLANK(INDEX('Policy Characteristics'!J:J,MATCH($C1116,'Policy Characteristics'!$C:$C,0))),"",INDEX('Policy Characteristics'!J:J,MATCH($C1116,'Policy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6" s="277" t="str">
        <f>IF(ISBLANK(INDEX('Policy Characteristics'!K:K,MATCH($C1116,'Policy Characteristics'!$C:$C,0))),"",INDEX('Policy Characteristics'!K:K,MATCH($C1116,'Policy Characteristics'!$C:$C,0)))</f>
        <v>fuels.html#end-subsidies</v>
      </c>
      <c r="R1116" s="277" t="str">
        <f>IF(ISBLANK(INDEX('Policy Characteristics'!L:L,MATCH($C1116,'Policy Characteristics'!$C:$C,0))),"",INDEX('Policy Characteristics'!L:L,MATCH($C1116,'Policy Characteristics'!$C:$C,0)))</f>
        <v>end-existing-subsidies.html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End Existing Subsidies</v>
      </c>
      <c r="C1117" s="277" t="str">
        <f t="shared" si="48"/>
        <v>Percent Reduction in BAU Subsidies</v>
      </c>
      <c r="D1117" s="6" t="s">
        <v>450</v>
      </c>
      <c r="E1117" s="47"/>
      <c r="F1117" s="6" t="s">
        <v>451</v>
      </c>
      <c r="G1117" s="47"/>
      <c r="H1117" s="44">
        <v>712</v>
      </c>
      <c r="I1117" s="349" t="s">
        <v>45</v>
      </c>
      <c r="J1117" s="278" t="str">
        <f>IF(ISBLANK(INDEX('Policy Characteristics'!D:D,MATCH($C1117,'Policy Characteristics'!$C:$C,0))),"",INDEX('Policy Characteristics'!D:D,MATCH($C1117,'Policy Characteristics'!$C:$C,0)))</f>
        <v>End Existing Subsidies</v>
      </c>
      <c r="K1117" s="277" t="str">
        <f>IF(ISBLANK(INDEX('Policy Characteristics'!E:E,MATCH($C1117,'Policy Characteristics'!$C:$C,0))),"",INDEX('Policy Characteristics'!E:E,MATCH($C1117,'Policy Characteristics'!$C:$C,0)))</f>
        <v>cross reduce BAU subsidies</v>
      </c>
      <c r="L1117" s="285">
        <f>IF(ISBLANK(INDEX('Policy Characteristics'!F:F,MATCH($C1117,'Policy Characteristics'!$C:$C,0))),"",INDEX('Policy Characteristics'!F:F,MATCH($C1117,'Policy Characteristics'!$C:$C,0)))</f>
        <v>0</v>
      </c>
      <c r="M1117" s="285">
        <f>IF(ISBLANK(INDEX('Policy Characteristics'!G:G,MATCH($C1117,'Policy Characteristics'!$C:$C,0))),"",INDEX('Policy Characteristics'!G:G,MATCH($C1117,'Policy Characteristics'!$C:$C,0)))</f>
        <v>1</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reduction in BAU subsidies</v>
      </c>
      <c r="P1117" s="277" t="str">
        <f>IF(ISBLANK(INDEX('Policy Characteristics'!J:J,MATCH($C1117,'Policy Characteristics'!$C:$C,0))),"",INDEX('Policy Characteristics'!J:J,MATCH($C1117,'Policy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7" s="277" t="str">
        <f>IF(ISBLANK(INDEX('Policy Characteristics'!K:K,MATCH($C1117,'Policy Characteristics'!$C:$C,0))),"",INDEX('Policy Characteristics'!K:K,MATCH($C1117,'Policy Characteristics'!$C:$C,0)))</f>
        <v>fuels.html#end-subsidies</v>
      </c>
      <c r="R1117" s="277" t="str">
        <f>IF(ISBLANK(INDEX('Policy Characteristics'!L:L,MATCH($C1117,'Policy Characteristics'!$C:$C,0))),"",INDEX('Policy Characteristics'!L:L,MATCH($C1117,'Policy Characteristics'!$C:$C,0)))</f>
        <v>end-existing-subsidies.html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End Existing Subsidies</v>
      </c>
      <c r="C1118" s="277" t="str">
        <f t="shared" si="48"/>
        <v>Percent Reduction in BAU Subsidies</v>
      </c>
      <c r="D1118" s="6" t="s">
        <v>457</v>
      </c>
      <c r="E1118" s="47"/>
      <c r="F1118" s="6" t="s">
        <v>458</v>
      </c>
      <c r="G1118" s="47"/>
      <c r="H1118" s="44">
        <v>713</v>
      </c>
      <c r="I1118" s="349" t="s">
        <v>45</v>
      </c>
      <c r="J1118" s="278" t="str">
        <f>IF(ISBLANK(INDEX('Policy Characteristics'!D:D,MATCH($C1118,'Policy Characteristics'!$C:$C,0))),"",INDEX('Policy Characteristics'!D:D,MATCH($C1118,'Policy Characteristics'!$C:$C,0)))</f>
        <v>End Existing Subsidies</v>
      </c>
      <c r="K1118" s="277" t="str">
        <f>IF(ISBLANK(INDEX('Policy Characteristics'!E:E,MATCH($C1118,'Policy Characteristics'!$C:$C,0))),"",INDEX('Policy Characteristics'!E:E,MATCH($C1118,'Policy Characteristics'!$C:$C,0)))</f>
        <v>cross reduce BAU subsidies</v>
      </c>
      <c r="L1118" s="285">
        <f>IF(ISBLANK(INDEX('Policy Characteristics'!F:F,MATCH($C1118,'Policy Characteristics'!$C:$C,0))),"",INDEX('Policy Characteristics'!F:F,MATCH($C1118,'Policy Characteristics'!$C:$C,0)))</f>
        <v>0</v>
      </c>
      <c r="M1118" s="285">
        <f>IF(ISBLANK(INDEX('Policy Characteristics'!G:G,MATCH($C1118,'Policy Characteristics'!$C:$C,0))),"",INDEX('Policy Characteristics'!G:G,MATCH($C1118,'Policy Characteristics'!$C:$C,0)))</f>
        <v>1</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reduction in BAU subsidies</v>
      </c>
      <c r="P1118" s="277" t="str">
        <f>IF(ISBLANK(INDEX('Policy Characteristics'!J:J,MATCH($C1118,'Policy Characteristics'!$C:$C,0))),"",INDEX('Policy Characteristics'!J:J,MATCH($C1118,'Policy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8" s="277" t="str">
        <f>IF(ISBLANK(INDEX('Policy Characteristics'!K:K,MATCH($C1118,'Policy Characteristics'!$C:$C,0))),"",INDEX('Policy Characteristics'!K:K,MATCH($C1118,'Policy Characteristics'!$C:$C,0)))</f>
        <v>fuels.html#end-subsidies</v>
      </c>
      <c r="R1118" s="277" t="str">
        <f>IF(ISBLANK(INDEX('Policy Characteristics'!L:L,MATCH($C1118,'Policy Characteristics'!$C:$C,0))),"",INDEX('Policy Characteristics'!L:L,MATCH($C1118,'Policy Characteristics'!$C:$C,0)))</f>
        <v>end-existing-subsidies.html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End Existing Subsidies</v>
      </c>
      <c r="C1119" s="277" t="str">
        <f t="shared" si="48"/>
        <v>Percent Reduction in BAU Subsidies</v>
      </c>
      <c r="D1119" s="6" t="s">
        <v>2490</v>
      </c>
      <c r="E1119" s="47"/>
      <c r="F1119" s="6" t="s">
        <v>2494</v>
      </c>
      <c r="G1119" s="47"/>
      <c r="H1119" s="44">
        <v>714</v>
      </c>
      <c r="I1119" s="349" t="s">
        <v>45</v>
      </c>
      <c r="J1119" s="278" t="str">
        <f>IF(ISBLANK(INDEX('Policy Characteristics'!D:D,MATCH($C1119,'Policy Characteristics'!$C:$C,0))),"",INDEX('Policy Characteristics'!D:D,MATCH($C1119,'Policy Characteristics'!$C:$C,0)))</f>
        <v>End Existing Subsidies</v>
      </c>
      <c r="K1119" s="277" t="str">
        <f>IF(ISBLANK(INDEX('Policy Characteristics'!E:E,MATCH($C1119,'Policy Characteristics'!$C:$C,0))),"",INDEX('Policy Characteristics'!E:E,MATCH($C1119,'Policy Characteristics'!$C:$C,0)))</f>
        <v>cross reduce BAU subsidies</v>
      </c>
      <c r="L1119" s="285">
        <f>IF(ISBLANK(INDEX('Policy Characteristics'!F:F,MATCH($C1119,'Policy Characteristics'!$C:$C,0))),"",INDEX('Policy Characteristics'!F:F,MATCH($C1119,'Policy Characteristics'!$C:$C,0)))</f>
        <v>0</v>
      </c>
      <c r="M1119" s="285">
        <f>IF(ISBLANK(INDEX('Policy Characteristics'!G:G,MATCH($C1119,'Policy Characteristics'!$C:$C,0))),"",INDEX('Policy Characteristics'!G:G,MATCH($C1119,'Policy Characteristics'!$C:$C,0)))</f>
        <v>1</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reduction in BAU subsidies</v>
      </c>
      <c r="P1119" s="277" t="str">
        <f>IF(ISBLANK(INDEX('Policy Characteristics'!J:J,MATCH($C1119,'Policy Characteristics'!$C:$C,0))),"",INDEX('Policy Characteristics'!J:J,MATCH($C1119,'Policy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19" s="277" t="str">
        <f>IF(ISBLANK(INDEX('Policy Characteristics'!K:K,MATCH($C1119,'Policy Characteristics'!$C:$C,0))),"",INDEX('Policy Characteristics'!K:K,MATCH($C1119,'Policy Characteristics'!$C:$C,0)))</f>
        <v>fuels.html#end-subsidies</v>
      </c>
      <c r="R1119" s="277" t="str">
        <f>IF(ISBLANK(INDEX('Policy Characteristics'!L:L,MATCH($C1119,'Policy Characteristics'!$C:$C,0))),"",INDEX('Policy Characteristics'!L:L,MATCH($C1119,'Policy Characteristics'!$C:$C,0)))</f>
        <v>end-existing-subsidies.html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End Existing Subsidies</v>
      </c>
      <c r="C1120" s="277" t="str">
        <f t="shared" ref="C1120" si="49">C$1103</f>
        <v>Percent Reduction in BAU Subsidies</v>
      </c>
      <c r="D1120" s="6" t="s">
        <v>2500</v>
      </c>
      <c r="E1120" s="47"/>
      <c r="F1120" s="6" t="s">
        <v>2501</v>
      </c>
      <c r="G1120" s="47"/>
      <c r="H1120" s="44">
        <v>715</v>
      </c>
      <c r="I1120" s="349" t="s">
        <v>45</v>
      </c>
      <c r="J1120" s="278" t="str">
        <f>IF(ISBLANK(INDEX('Policy Characteristics'!D:D,MATCH($C1120,'Policy Characteristics'!$C:$C,0))),"",INDEX('Policy Characteristics'!D:D,MATCH($C1120,'Policy Characteristics'!$C:$C,0)))</f>
        <v>End Existing Subsidies</v>
      </c>
      <c r="K1120" s="277" t="str">
        <f>IF(ISBLANK(INDEX('Policy Characteristics'!E:E,MATCH($C1120,'Policy Characteristics'!$C:$C,0))),"",INDEX('Policy Characteristics'!E:E,MATCH($C1120,'Policy Characteristics'!$C:$C,0)))</f>
        <v>cross reduce BAU subsidies</v>
      </c>
      <c r="L1120" s="285">
        <f>IF(ISBLANK(INDEX('Policy Characteristics'!F:F,MATCH($C1120,'Policy Characteristics'!$C:$C,0))),"",INDEX('Policy Characteristics'!F:F,MATCH($C1120,'Policy Characteristics'!$C:$C,0)))</f>
        <v>0</v>
      </c>
      <c r="M1120" s="285">
        <f>IF(ISBLANK(INDEX('Policy Characteristics'!G:G,MATCH($C1120,'Policy Characteristics'!$C:$C,0))),"",INDEX('Policy Characteristics'!G:G,MATCH($C1120,'Policy Characteristics'!$C:$C,0)))</f>
        <v>1</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reduction in BAU subsidies</v>
      </c>
      <c r="P1120" s="277" t="str">
        <f>IF(ISBLANK(INDEX('Policy Characteristics'!J:J,MATCH($C1120,'Policy Characteristics'!$C:$C,0))),"",INDEX('Policy Characteristics'!J:J,MATCH($C1120,'Policy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0" s="277" t="str">
        <f>IF(ISBLANK(INDEX('Policy Characteristics'!K:K,MATCH($C1120,'Policy Characteristics'!$C:$C,0))),"",INDEX('Policy Characteristics'!K:K,MATCH($C1120,'Policy Characteristics'!$C:$C,0)))</f>
        <v>fuels.html#end-subsidies</v>
      </c>
      <c r="R1120" s="277" t="str">
        <f>IF(ISBLANK(INDEX('Policy Characteristics'!L:L,MATCH($C1120,'Policy Characteristics'!$C:$C,0))),"",INDEX('Policy Characteristics'!L:L,MATCH($C1120,'Policy Characteristics'!$C:$C,0)))</f>
        <v>end-existing-subsidies.html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End Existing Subsidies</v>
      </c>
      <c r="C1121" s="277" t="str">
        <f t="shared" ref="C1121:C1123" si="50">C$1103</f>
        <v>Percent Reduction in BAU Subsidies</v>
      </c>
      <c r="D1121" s="6" t="s">
        <v>2491</v>
      </c>
      <c r="E1121" s="47"/>
      <c r="F1121" s="6" t="s">
        <v>2495</v>
      </c>
      <c r="G1121" s="47"/>
      <c r="H1121" s="44">
        <v>716</v>
      </c>
      <c r="I1121" s="349" t="s">
        <v>45</v>
      </c>
      <c r="J1121" s="278" t="str">
        <f>IF(ISBLANK(INDEX('Policy Characteristics'!D:D,MATCH($C1121,'Policy Characteristics'!$C:$C,0))),"",INDEX('Policy Characteristics'!D:D,MATCH($C1121,'Policy Characteristics'!$C:$C,0)))</f>
        <v>End Existing Subsidies</v>
      </c>
      <c r="K1121" s="277" t="str">
        <f>IF(ISBLANK(INDEX('Policy Characteristics'!E:E,MATCH($C1121,'Policy Characteristics'!$C:$C,0))),"",INDEX('Policy Characteristics'!E:E,MATCH($C1121,'Policy Characteristics'!$C:$C,0)))</f>
        <v>cross reduce BAU subsidies</v>
      </c>
      <c r="L1121" s="285">
        <f>IF(ISBLANK(INDEX('Policy Characteristics'!F:F,MATCH($C1121,'Policy Characteristics'!$C:$C,0))),"",INDEX('Policy Characteristics'!F:F,MATCH($C1121,'Policy Characteristics'!$C:$C,0)))</f>
        <v>0</v>
      </c>
      <c r="M1121" s="285">
        <f>IF(ISBLANK(INDEX('Policy Characteristics'!G:G,MATCH($C1121,'Policy Characteristics'!$C:$C,0))),"",INDEX('Policy Characteristics'!G:G,MATCH($C1121,'Policy Characteristics'!$C:$C,0)))</f>
        <v>1</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reduction in BAU subsidies</v>
      </c>
      <c r="P1121" s="277" t="str">
        <f>IF(ISBLANK(INDEX('Policy Characteristics'!J:J,MATCH($C1121,'Policy Characteristics'!$C:$C,0))),"",INDEX('Policy Characteristics'!J:J,MATCH($C1121,'Policy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1" s="277" t="str">
        <f>IF(ISBLANK(INDEX('Policy Characteristics'!K:K,MATCH($C1121,'Policy Characteristics'!$C:$C,0))),"",INDEX('Policy Characteristics'!K:K,MATCH($C1121,'Policy Characteristics'!$C:$C,0)))</f>
        <v>fuels.html#end-subsidies</v>
      </c>
      <c r="R1121" s="277" t="str">
        <f>IF(ISBLANK(INDEX('Policy Characteristics'!L:L,MATCH($C1121,'Policy Characteristics'!$C:$C,0))),"",INDEX('Policy Characteristics'!L:L,MATCH($C1121,'Policy Characteristics'!$C:$C,0)))</f>
        <v>end-existing-subsidies.html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End Existing Subsidies</v>
      </c>
      <c r="C1122" s="277" t="str">
        <f t="shared" si="50"/>
        <v>Percent Reduction in BAU Subsidies</v>
      </c>
      <c r="D1122" s="6" t="s">
        <v>2492</v>
      </c>
      <c r="E1122" s="47"/>
      <c r="F1122" s="6" t="s">
        <v>2496</v>
      </c>
      <c r="G1122" s="47"/>
      <c r="H1122" s="44">
        <v>717</v>
      </c>
      <c r="I1122" s="349" t="s">
        <v>45</v>
      </c>
      <c r="J1122" s="278" t="str">
        <f>IF(ISBLANK(INDEX('Policy Characteristics'!D:D,MATCH($C1122,'Policy Characteristics'!$C:$C,0))),"",INDEX('Policy Characteristics'!D:D,MATCH($C1122,'Policy Characteristics'!$C:$C,0)))</f>
        <v>End Existing Subsidies</v>
      </c>
      <c r="K1122" s="277" t="str">
        <f>IF(ISBLANK(INDEX('Policy Characteristics'!E:E,MATCH($C1122,'Policy Characteristics'!$C:$C,0))),"",INDEX('Policy Characteristics'!E:E,MATCH($C1122,'Policy Characteristics'!$C:$C,0)))</f>
        <v>cross reduce BAU subsidies</v>
      </c>
      <c r="L1122" s="285">
        <f>IF(ISBLANK(INDEX('Policy Characteristics'!F:F,MATCH($C1122,'Policy Characteristics'!$C:$C,0))),"",INDEX('Policy Characteristics'!F:F,MATCH($C1122,'Policy Characteristics'!$C:$C,0)))</f>
        <v>0</v>
      </c>
      <c r="M1122" s="285">
        <f>IF(ISBLANK(INDEX('Policy Characteristics'!G:G,MATCH($C1122,'Policy Characteristics'!$C:$C,0))),"",INDEX('Policy Characteristics'!G:G,MATCH($C1122,'Policy Characteristics'!$C:$C,0)))</f>
        <v>1</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reduction in BAU subsidies</v>
      </c>
      <c r="P1122" s="277" t="str">
        <f>IF(ISBLANK(INDEX('Policy Characteristics'!J:J,MATCH($C1122,'Policy Characteristics'!$C:$C,0))),"",INDEX('Policy Characteristics'!J:J,MATCH($C1122,'Policy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2" s="277" t="str">
        <f>IF(ISBLANK(INDEX('Policy Characteristics'!K:K,MATCH($C1122,'Policy Characteristics'!$C:$C,0))),"",INDEX('Policy Characteristics'!K:K,MATCH($C1122,'Policy Characteristics'!$C:$C,0)))</f>
        <v>fuels.html#end-subsidies</v>
      </c>
      <c r="R1122" s="277" t="str">
        <f>IF(ISBLANK(INDEX('Policy Characteristics'!L:L,MATCH($C1122,'Policy Characteristics'!$C:$C,0))),"",INDEX('Policy Characteristics'!L:L,MATCH($C1122,'Policy Characteristics'!$C:$C,0)))</f>
        <v>end-existing-subsidies.html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End Existing Subsidies</v>
      </c>
      <c r="C1123" s="277" t="str">
        <f t="shared" si="50"/>
        <v>Percent Reduction in BAU Subsidies</v>
      </c>
      <c r="D1123" s="6" t="s">
        <v>2493</v>
      </c>
      <c r="E1123" s="47"/>
      <c r="F1123" s="6" t="s">
        <v>2497</v>
      </c>
      <c r="G1123" s="47"/>
      <c r="H1123" s="44">
        <v>718</v>
      </c>
      <c r="I1123" s="349" t="s">
        <v>45</v>
      </c>
      <c r="J1123" s="278" t="str">
        <f>IF(ISBLANK(INDEX('Policy Characteristics'!D:D,MATCH($C1123,'Policy Characteristics'!$C:$C,0))),"",INDEX('Policy Characteristics'!D:D,MATCH($C1123,'Policy Characteristics'!$C:$C,0)))</f>
        <v>End Existing Subsidies</v>
      </c>
      <c r="K1123" s="277" t="str">
        <f>IF(ISBLANK(INDEX('Policy Characteristics'!E:E,MATCH($C1123,'Policy Characteristics'!$C:$C,0))),"",INDEX('Policy Characteristics'!E:E,MATCH($C1123,'Policy Characteristics'!$C:$C,0)))</f>
        <v>cross reduce BAU subsidies</v>
      </c>
      <c r="L1123" s="285">
        <f>IF(ISBLANK(INDEX('Policy Characteristics'!F:F,MATCH($C1123,'Policy Characteristics'!$C:$C,0))),"",INDEX('Policy Characteristics'!F:F,MATCH($C1123,'Policy Characteristics'!$C:$C,0)))</f>
        <v>0</v>
      </c>
      <c r="M1123" s="285">
        <f>IF(ISBLANK(INDEX('Policy Characteristics'!G:G,MATCH($C1123,'Policy Characteristics'!$C:$C,0))),"",INDEX('Policy Characteristics'!G:G,MATCH($C1123,'Policy Characteristics'!$C:$C,0)))</f>
        <v>1</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reduction in BAU subsidies</v>
      </c>
      <c r="P1123" s="277" t="str">
        <f>IF(ISBLANK(INDEX('Policy Characteristics'!J:J,MATCH($C1123,'Policy Characteristics'!$C:$C,0))),"",INDEX('Policy Characteristics'!J:J,MATCH($C1123,'Policy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123" s="277" t="str">
        <f>IF(ISBLANK(INDEX('Policy Characteristics'!K:K,MATCH($C1123,'Policy Characteristics'!$C:$C,0))),"",INDEX('Policy Characteristics'!K:K,MATCH($C1123,'Policy Characteristics'!$C:$C,0)))</f>
        <v>fuels.html#end-subsidies</v>
      </c>
      <c r="R1123" s="277" t="str">
        <f>IF(ISBLANK(INDEX('Policy Characteristics'!L:L,MATCH($C1123,'Policy Characteristics'!$C:$C,0))),"",INDEX('Policy Characteristics'!L:L,MATCH($C1123,'Policy Characteristics'!$C:$C,0)))</f>
        <v>end-existing-subsidies.html</v>
      </c>
    </row>
    <row r="1124" spans="1:18" s="2"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Exempt Non-CO2 Emissions from C Tax</v>
      </c>
      <c r="C1124" s="341" t="s">
        <v>2471</v>
      </c>
      <c r="D1124" s="6"/>
      <c r="E1124" s="6"/>
      <c r="F1124" s="6"/>
      <c r="G1124" s="6"/>
      <c r="H1124" s="44">
        <v>719</v>
      </c>
      <c r="I1124" s="349" t="s">
        <v>45</v>
      </c>
      <c r="J1124" s="278" t="str">
        <f>IF(ISBLANK(INDEX('Policy Characteristics'!D:D,MATCH($C1124,'Policy Characteristics'!$C:$C,0))),"",INDEX('Policy Characteristics'!D:D,MATCH($C1124,'Policy Characteristics'!$C:$C,0)))</f>
        <v/>
      </c>
      <c r="K1124" s="277" t="str">
        <f>IF(ISBLANK(INDEX('Policy Characteristics'!E:E,MATCH($C1124,'Policy Characteristics'!$C:$C,0))),"",INDEX('Policy Characteristics'!E:E,MATCH($C1124,'Policy Characteristics'!$C:$C,0)))</f>
        <v>cross toggle whether carbon tax affects non CO2 emissions</v>
      </c>
      <c r="L1124" s="277">
        <f>IF(ISBLANK(INDEX('Policy Characteristics'!F:F,MATCH($C1124,'Policy Characteristics'!$C:$C,0))),"",INDEX('Policy Characteristics'!F:F,MATCH($C1124,'Policy Characteristics'!$C:$C,0)))</f>
        <v>0</v>
      </c>
      <c r="M1124" s="277">
        <f>IF(ISBLANK(INDEX('Policy Characteristics'!G:G,MATCH($C1124,'Policy Characteristics'!$C:$C,0))),"",INDEX('Policy Characteristics'!G:G,MATCH($C1124,'Policy Characteristics'!$C:$C,0)))</f>
        <v>1</v>
      </c>
      <c r="N1124" s="277">
        <f>IF(ISBLANK(INDEX('Policy Characteristics'!H:H,MATCH($C1124,'Policy Characteristics'!$C:$C,0))),"",INDEX('Policy Characteristics'!H:H,MATCH($C1124,'Policy Characteristics'!$C:$C,0)))</f>
        <v>1</v>
      </c>
      <c r="O1124" s="277" t="str">
        <f>IF(ISBLANK(INDEX('Policy Characteristics'!I:I,MATCH($C1124,'Policy Characteristics'!$C:$C,0))),"",INDEX('Policy Characteristics'!I:I,MATCH($C1124,'Policy Characteristics'!$C:$C,0)))</f>
        <v>on/off</v>
      </c>
      <c r="P1124" s="277" t="str">
        <f>IF(ISBLANK(INDEX('Policy Characteristics'!J:J,MATCH($C1124,'Policy Characteristics'!$C:$C,0))),"",INDEX('Policy Characteristics'!J:J,MATCH($C1124,'Policy Characteristics'!$C:$C,0)))</f>
        <v>**Description:** By default, the carbon tax applies to CO2 and non-CO2 emissions. This policy exempts non-CO2 emissions, meaning the carbon tax will only apply to CO2 emissions.</v>
      </c>
      <c r="Q1124" s="277" t="str">
        <f>IF(ISBLANK(INDEX('Policy Characteristics'!K:K,MATCH($C1124,'Policy Characteristics'!$C:$C,0))),"",INDEX('Policy Characteristics'!K:K,MATCH($C1124,'Policy Characteristics'!$C:$C,0)))</f>
        <v>fuels.html#carbon-tax</v>
      </c>
      <c r="R1124" s="277" t="str">
        <f>IF(ISBLANK(INDEX('Policy Characteristics'!L:L,MATCH($C1124,'Policy Characteristics'!$C:$C,0))),"",INDEX('Policy Characteristics'!L:L,MATCH($C1124,'Policy Characteristics'!$C:$C,0)))</f>
        <v>carbon-tax.html</v>
      </c>
    </row>
    <row r="1125" spans="1:18" s="2" customFormat="1"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Exempt Process Emissions from C Tax</v>
      </c>
      <c r="C1125" s="1" t="s">
        <v>3477</v>
      </c>
      <c r="D1125" s="47" t="s">
        <v>3113</v>
      </c>
      <c r="E1125" s="6"/>
      <c r="F1125" t="s">
        <v>3138</v>
      </c>
      <c r="G1125" s="6"/>
      <c r="H1125" s="49">
        <v>1628</v>
      </c>
      <c r="I1125" s="349" t="s">
        <v>44</v>
      </c>
      <c r="J1125" s="278" t="str">
        <f>IF(ISBLANK(INDEX('Policy Characteristics'!D:D,MATCH($C1125,'Policy Characteristics'!$C:$C,0))),"",INDEX('Policy Characteristics'!D:D,MATCH($C1125,'Policy Characteristics'!$C:$C,0)))</f>
        <v/>
      </c>
      <c r="K1125" s="277" t="str">
        <f>IF(ISBLANK(INDEX('Policy Characteristics'!E:E,MATCH($C1125,'Policy Characteristics'!$C:$C,0))),"",INDEX('Policy Characteristics'!E:E,MATCH($C1125,'Policy Characteristics'!$C:$C,0)))</f>
        <v>cross toggle whether carbon tax affects process emissions</v>
      </c>
      <c r="L1125" s="277">
        <f>IF(ISBLANK(INDEX('Policy Characteristics'!F:F,MATCH($C1125,'Policy Characteristics'!$C:$C,0))),"",INDEX('Policy Characteristics'!F:F,MATCH($C1125,'Policy Characteristics'!$C:$C,0)))</f>
        <v>0</v>
      </c>
      <c r="M1125" s="277">
        <f>IF(ISBLANK(INDEX('Policy Characteristics'!G:G,MATCH($C1125,'Policy Characteristics'!$C:$C,0))),"",INDEX('Policy Characteristics'!G:G,MATCH($C1125,'Policy Characteristics'!$C:$C,0)))</f>
        <v>1</v>
      </c>
      <c r="N1125" s="277">
        <f>IF(ISBLANK(INDEX('Policy Characteristics'!H:H,MATCH($C1125,'Policy Characteristics'!$C:$C,0))),"",INDEX('Policy Characteristics'!H:H,MATCH($C1125,'Policy Characteristics'!$C:$C,0)))</f>
        <v>1</v>
      </c>
      <c r="O1125" s="277" t="str">
        <f>IF(ISBLANK(INDEX('Policy Characteristics'!I:I,MATCH($C1125,'Policy Characteristics'!$C:$C,0))),"",INDEX('Policy Characteristics'!I:I,MATCH($C1125,'Policy Characteristics'!$C:$C,0)))</f>
        <v>on/off</v>
      </c>
      <c r="P1125" s="277" t="str">
        <f>IF(ISBLANK(INDEX('Policy Characteristics'!J:J,MATCH($C1125,'Policy Characteristics'!$C:$C,0))),"",INDEX('Policy Characteristics'!J:J,MATCH($C1125,'Policy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5" s="277" t="str">
        <f>IF(ISBLANK(INDEX('Policy Characteristics'!K:K,MATCH($C1125,'Policy Characteristics'!$C:$C,0))),"",INDEX('Policy Characteristics'!K:K,MATCH($C1125,'Policy Characteristics'!$C:$C,0)))</f>
        <v>fuels.html#carbon-tax</v>
      </c>
      <c r="R1125" s="277" t="str">
        <f>IF(ISBLANK(INDEX('Policy Characteristics'!L:L,MATCH($C1125,'Policy Characteristics'!$C:$C,0))),"",INDEX('Policy Characteristics'!L:L,MATCH($C1125,'Policy Characteristics'!$C:$C,0)))</f>
        <v>carbon-tax.html</v>
      </c>
    </row>
    <row r="1126" spans="1:18" s="2" customFormat="1"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Exempt Process Emissions from C Tax</v>
      </c>
      <c r="C1126" s="277" t="str">
        <f>C$1125</f>
        <v>BEPEfCT Boolean Exempt Process Emissions from Carbon Tax</v>
      </c>
      <c r="D1126" s="6" t="s">
        <v>3114</v>
      </c>
      <c r="E1126" s="6"/>
      <c r="F1126" t="s">
        <v>2792</v>
      </c>
      <c r="G1126" s="6"/>
      <c r="H1126" s="49">
        <v>1629</v>
      </c>
      <c r="I1126" s="349" t="s">
        <v>44</v>
      </c>
      <c r="J1126" s="278" t="str">
        <f>IF(ISBLANK(INDEX('Policy Characteristics'!D:D,MATCH($C1126,'Policy Characteristics'!$C:$C,0))),"",INDEX('Policy Characteristics'!D:D,MATCH($C1126,'Policy Characteristics'!$C:$C,0)))</f>
        <v/>
      </c>
      <c r="K1126" s="277" t="str">
        <f>IF(ISBLANK(INDEX('Policy Characteristics'!E:E,MATCH($C1126,'Policy Characteristics'!$C:$C,0))),"",INDEX('Policy Characteristics'!E:E,MATCH($C1126,'Policy Characteristics'!$C:$C,0)))</f>
        <v>cross toggle whether carbon tax affects process emissions</v>
      </c>
      <c r="L1126" s="277">
        <f>IF(ISBLANK(INDEX('Policy Characteristics'!F:F,MATCH($C1126,'Policy Characteristics'!$C:$C,0))),"",INDEX('Policy Characteristics'!F:F,MATCH($C1126,'Policy Characteristics'!$C:$C,0)))</f>
        <v>0</v>
      </c>
      <c r="M1126" s="277">
        <f>IF(ISBLANK(INDEX('Policy Characteristics'!G:G,MATCH($C1126,'Policy Characteristics'!$C:$C,0))),"",INDEX('Policy Characteristics'!G:G,MATCH($C1126,'Policy Characteristics'!$C:$C,0)))</f>
        <v>1</v>
      </c>
      <c r="N1126" s="277">
        <f>IF(ISBLANK(INDEX('Policy Characteristics'!H:H,MATCH($C1126,'Policy Characteristics'!$C:$C,0))),"",INDEX('Policy Characteristics'!H:H,MATCH($C1126,'Policy Characteristics'!$C:$C,0)))</f>
        <v>1</v>
      </c>
      <c r="O1126" s="277" t="str">
        <f>IF(ISBLANK(INDEX('Policy Characteristics'!I:I,MATCH($C1126,'Policy Characteristics'!$C:$C,0))),"",INDEX('Policy Characteristics'!I:I,MATCH($C1126,'Policy Characteristics'!$C:$C,0)))</f>
        <v>on/off</v>
      </c>
      <c r="P1126" s="277" t="str">
        <f>IF(ISBLANK(INDEX('Policy Characteristics'!J:J,MATCH($C1126,'Policy Characteristics'!$C:$C,0))),"",INDEX('Policy Characteristics'!J:J,MATCH($C1126,'Policy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6" s="277" t="str">
        <f>IF(ISBLANK(INDEX('Policy Characteristics'!K:K,MATCH($C1126,'Policy Characteristics'!$C:$C,0))),"",INDEX('Policy Characteristics'!K:K,MATCH($C1126,'Policy Characteristics'!$C:$C,0)))</f>
        <v>fuels.html#carbon-tax</v>
      </c>
      <c r="R1126" s="277" t="str">
        <f>IF(ISBLANK(INDEX('Policy Characteristics'!L:L,MATCH($C1126,'Policy Characteristics'!$C:$C,0))),"",INDEX('Policy Characteristics'!L:L,MATCH($C1126,'Policy Characteristics'!$C:$C,0)))</f>
        <v>carbon-tax.html</v>
      </c>
    </row>
    <row r="1127" spans="1:18" s="2" customFormat="1"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Exempt Process Emissions from C Tax</v>
      </c>
      <c r="C1127" s="277" t="str">
        <f t="shared" ref="C1127:C1149" si="51">C$1125</f>
        <v>BEPEfCT Boolean Exempt Process Emissions from Carbon Tax</v>
      </c>
      <c r="D1127" s="6" t="s">
        <v>3115</v>
      </c>
      <c r="E1127" s="6"/>
      <c r="F1127" t="s">
        <v>3079</v>
      </c>
      <c r="G1127" s="6"/>
      <c r="H1127" s="49">
        <v>1630</v>
      </c>
      <c r="I1127" s="349" t="s">
        <v>44</v>
      </c>
      <c r="J1127" s="278" t="str">
        <f>IF(ISBLANK(INDEX('Policy Characteristics'!D:D,MATCH($C1127,'Policy Characteristics'!$C:$C,0))),"",INDEX('Policy Characteristics'!D:D,MATCH($C1127,'Policy Characteristics'!$C:$C,0)))</f>
        <v/>
      </c>
      <c r="K1127" s="277" t="str">
        <f>IF(ISBLANK(INDEX('Policy Characteristics'!E:E,MATCH($C1127,'Policy Characteristics'!$C:$C,0))),"",INDEX('Policy Characteristics'!E:E,MATCH($C1127,'Policy Characteristics'!$C:$C,0)))</f>
        <v>cross toggle whether carbon tax affects process emissions</v>
      </c>
      <c r="L1127" s="277">
        <f>IF(ISBLANK(INDEX('Policy Characteristics'!F:F,MATCH($C1127,'Policy Characteristics'!$C:$C,0))),"",INDEX('Policy Characteristics'!F:F,MATCH($C1127,'Policy Characteristics'!$C:$C,0)))</f>
        <v>0</v>
      </c>
      <c r="M1127" s="277">
        <f>IF(ISBLANK(INDEX('Policy Characteristics'!G:G,MATCH($C1127,'Policy Characteristics'!$C:$C,0))),"",INDEX('Policy Characteristics'!G:G,MATCH($C1127,'Policy Characteristics'!$C:$C,0)))</f>
        <v>1</v>
      </c>
      <c r="N1127" s="277">
        <f>IF(ISBLANK(INDEX('Policy Characteristics'!H:H,MATCH($C1127,'Policy Characteristics'!$C:$C,0))),"",INDEX('Policy Characteristics'!H:H,MATCH($C1127,'Policy Characteristics'!$C:$C,0)))</f>
        <v>1</v>
      </c>
      <c r="O1127" s="277" t="str">
        <f>IF(ISBLANK(INDEX('Policy Characteristics'!I:I,MATCH($C1127,'Policy Characteristics'!$C:$C,0))),"",INDEX('Policy Characteristics'!I:I,MATCH($C1127,'Policy Characteristics'!$C:$C,0)))</f>
        <v>on/off</v>
      </c>
      <c r="P1127" s="277" t="str">
        <f>IF(ISBLANK(INDEX('Policy Characteristics'!J:J,MATCH($C1127,'Policy Characteristics'!$C:$C,0))),"",INDEX('Policy Characteristics'!J:J,MATCH($C1127,'Policy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7" s="277" t="str">
        <f>IF(ISBLANK(INDEX('Policy Characteristics'!K:K,MATCH($C1127,'Policy Characteristics'!$C:$C,0))),"",INDEX('Policy Characteristics'!K:K,MATCH($C1127,'Policy Characteristics'!$C:$C,0)))</f>
        <v>fuels.html#carbon-tax</v>
      </c>
      <c r="R1127" s="277" t="str">
        <f>IF(ISBLANK(INDEX('Policy Characteristics'!L:L,MATCH($C1127,'Policy Characteristics'!$C:$C,0))),"",INDEX('Policy Characteristics'!L:L,MATCH($C1127,'Policy Characteristics'!$C:$C,0)))</f>
        <v>carbon-tax.html</v>
      </c>
    </row>
    <row r="1128" spans="1:18" s="2" customFormat="1"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Exempt Process Emissions from C Tax</v>
      </c>
      <c r="C1128" s="277" t="str">
        <f t="shared" si="51"/>
        <v>BEPEfCT Boolean Exempt Process Emissions from Carbon Tax</v>
      </c>
      <c r="D1128" s="6" t="s">
        <v>3116</v>
      </c>
      <c r="E1128" s="6"/>
      <c r="F1128" t="s">
        <v>3080</v>
      </c>
      <c r="G1128" s="6"/>
      <c r="H1128" s="49">
        <v>1631</v>
      </c>
      <c r="I1128" s="349" t="s">
        <v>45</v>
      </c>
      <c r="J1128" s="278" t="str">
        <f>IF(ISBLANK(INDEX('Policy Characteristics'!D:D,MATCH($C1128,'Policy Characteristics'!$C:$C,0))),"",INDEX('Policy Characteristics'!D:D,MATCH($C1128,'Policy Characteristics'!$C:$C,0)))</f>
        <v/>
      </c>
      <c r="K1128" s="277" t="str">
        <f>IF(ISBLANK(INDEX('Policy Characteristics'!E:E,MATCH($C1128,'Policy Characteristics'!$C:$C,0))),"",INDEX('Policy Characteristics'!E:E,MATCH($C1128,'Policy Characteristics'!$C:$C,0)))</f>
        <v>cross toggle whether carbon tax affects process emissions</v>
      </c>
      <c r="L1128" s="277">
        <f>IF(ISBLANK(INDEX('Policy Characteristics'!F:F,MATCH($C1128,'Policy Characteristics'!$C:$C,0))),"",INDEX('Policy Characteristics'!F:F,MATCH($C1128,'Policy Characteristics'!$C:$C,0)))</f>
        <v>0</v>
      </c>
      <c r="M1128" s="277">
        <f>IF(ISBLANK(INDEX('Policy Characteristics'!G:G,MATCH($C1128,'Policy Characteristics'!$C:$C,0))),"",INDEX('Policy Characteristics'!G:G,MATCH($C1128,'Policy Characteristics'!$C:$C,0)))</f>
        <v>1</v>
      </c>
      <c r="N1128" s="277">
        <f>IF(ISBLANK(INDEX('Policy Characteristics'!H:H,MATCH($C1128,'Policy Characteristics'!$C:$C,0))),"",INDEX('Policy Characteristics'!H:H,MATCH($C1128,'Policy Characteristics'!$C:$C,0)))</f>
        <v>1</v>
      </c>
      <c r="O1128" s="277" t="str">
        <f>IF(ISBLANK(INDEX('Policy Characteristics'!I:I,MATCH($C1128,'Policy Characteristics'!$C:$C,0))),"",INDEX('Policy Characteristics'!I:I,MATCH($C1128,'Policy Characteristics'!$C:$C,0)))</f>
        <v>on/off</v>
      </c>
      <c r="P1128" s="277" t="str">
        <f>IF(ISBLANK(INDEX('Policy Characteristics'!J:J,MATCH($C1128,'Policy Characteristics'!$C:$C,0))),"",INDEX('Policy Characteristics'!J:J,MATCH($C1128,'Policy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8" s="277" t="str">
        <f>IF(ISBLANK(INDEX('Policy Characteristics'!K:K,MATCH($C1128,'Policy Characteristics'!$C:$C,0))),"",INDEX('Policy Characteristics'!K:K,MATCH($C1128,'Policy Characteristics'!$C:$C,0)))</f>
        <v>fuels.html#carbon-tax</v>
      </c>
      <c r="R1128" s="277" t="str">
        <f>IF(ISBLANK(INDEX('Policy Characteristics'!L:L,MATCH($C1128,'Policy Characteristics'!$C:$C,0))),"",INDEX('Policy Characteristics'!L:L,MATCH($C1128,'Policy Characteristics'!$C:$C,0)))</f>
        <v>carbon-tax.html</v>
      </c>
    </row>
    <row r="1129" spans="1:18" s="2" customFormat="1"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Exempt Process Emissions from C Tax</v>
      </c>
      <c r="C1129" s="277" t="str">
        <f t="shared" si="51"/>
        <v>BEPEfCT Boolean Exempt Process Emissions from Carbon Tax</v>
      </c>
      <c r="D1129" s="6" t="s">
        <v>3117</v>
      </c>
      <c r="E1129" s="6"/>
      <c r="F1129" t="s">
        <v>3081</v>
      </c>
      <c r="G1129" s="6"/>
      <c r="H1129" s="49">
        <v>1632</v>
      </c>
      <c r="I1129" s="349" t="s">
        <v>45</v>
      </c>
      <c r="J1129" s="278" t="str">
        <f>IF(ISBLANK(INDEX('Policy Characteristics'!D:D,MATCH($C1129,'Policy Characteristics'!$C:$C,0))),"",INDEX('Policy Characteristics'!D:D,MATCH($C1129,'Policy Characteristics'!$C:$C,0)))</f>
        <v/>
      </c>
      <c r="K1129" s="277" t="str">
        <f>IF(ISBLANK(INDEX('Policy Characteristics'!E:E,MATCH($C1129,'Policy Characteristics'!$C:$C,0))),"",INDEX('Policy Characteristics'!E:E,MATCH($C1129,'Policy Characteristics'!$C:$C,0)))</f>
        <v>cross toggle whether carbon tax affects process emissions</v>
      </c>
      <c r="L1129" s="277">
        <f>IF(ISBLANK(INDEX('Policy Characteristics'!F:F,MATCH($C1129,'Policy Characteristics'!$C:$C,0))),"",INDEX('Policy Characteristics'!F:F,MATCH($C1129,'Policy Characteristics'!$C:$C,0)))</f>
        <v>0</v>
      </c>
      <c r="M1129" s="277">
        <f>IF(ISBLANK(INDEX('Policy Characteristics'!G:G,MATCH($C1129,'Policy Characteristics'!$C:$C,0))),"",INDEX('Policy Characteristics'!G:G,MATCH($C1129,'Policy Characteristics'!$C:$C,0)))</f>
        <v>1</v>
      </c>
      <c r="N1129" s="277">
        <f>IF(ISBLANK(INDEX('Policy Characteristics'!H:H,MATCH($C1129,'Policy Characteristics'!$C:$C,0))),"",INDEX('Policy Characteristics'!H:H,MATCH($C1129,'Policy Characteristics'!$C:$C,0)))</f>
        <v>1</v>
      </c>
      <c r="O1129" s="277" t="str">
        <f>IF(ISBLANK(INDEX('Policy Characteristics'!I:I,MATCH($C1129,'Policy Characteristics'!$C:$C,0))),"",INDEX('Policy Characteristics'!I:I,MATCH($C1129,'Policy Characteristics'!$C:$C,0)))</f>
        <v>on/off</v>
      </c>
      <c r="P1129" s="277" t="str">
        <f>IF(ISBLANK(INDEX('Policy Characteristics'!J:J,MATCH($C1129,'Policy Characteristics'!$C:$C,0))),"",INDEX('Policy Characteristics'!J:J,MATCH($C1129,'Policy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29" s="277" t="str">
        <f>IF(ISBLANK(INDEX('Policy Characteristics'!K:K,MATCH($C1129,'Policy Characteristics'!$C:$C,0))),"",INDEX('Policy Characteristics'!K:K,MATCH($C1129,'Policy Characteristics'!$C:$C,0)))</f>
        <v>fuels.html#carbon-tax</v>
      </c>
      <c r="R1129" s="277" t="str">
        <f>IF(ISBLANK(INDEX('Policy Characteristics'!L:L,MATCH($C1129,'Policy Characteristics'!$C:$C,0))),"",INDEX('Policy Characteristics'!L:L,MATCH($C1129,'Policy Characteristics'!$C:$C,0)))</f>
        <v>carbon-tax.html</v>
      </c>
    </row>
    <row r="1130" spans="1:18" s="2" customFormat="1"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Exempt Process Emissions from C Tax</v>
      </c>
      <c r="C1130" s="277" t="str">
        <f t="shared" si="51"/>
        <v>BEPEfCT Boolean Exempt Process Emissions from Carbon Tax</v>
      </c>
      <c r="D1130" s="6" t="s">
        <v>3118</v>
      </c>
      <c r="E1130" s="6"/>
      <c r="F1130" t="s">
        <v>3082</v>
      </c>
      <c r="G1130" s="6"/>
      <c r="H1130" s="49">
        <v>1633</v>
      </c>
      <c r="I1130" s="349" t="s">
        <v>45</v>
      </c>
      <c r="J1130" s="278" t="str">
        <f>IF(ISBLANK(INDEX('Policy Characteristics'!D:D,MATCH($C1130,'Policy Characteristics'!$C:$C,0))),"",INDEX('Policy Characteristics'!D:D,MATCH($C1130,'Policy Characteristics'!$C:$C,0)))</f>
        <v/>
      </c>
      <c r="K1130" s="277" t="str">
        <f>IF(ISBLANK(INDEX('Policy Characteristics'!E:E,MATCH($C1130,'Policy Characteristics'!$C:$C,0))),"",INDEX('Policy Characteristics'!E:E,MATCH($C1130,'Policy Characteristics'!$C:$C,0)))</f>
        <v>cross toggle whether carbon tax affects process emissions</v>
      </c>
      <c r="L1130" s="277">
        <f>IF(ISBLANK(INDEX('Policy Characteristics'!F:F,MATCH($C1130,'Policy Characteristics'!$C:$C,0))),"",INDEX('Policy Characteristics'!F:F,MATCH($C1130,'Policy Characteristics'!$C:$C,0)))</f>
        <v>0</v>
      </c>
      <c r="M1130" s="277">
        <f>IF(ISBLANK(INDEX('Policy Characteristics'!G:G,MATCH($C1130,'Policy Characteristics'!$C:$C,0))),"",INDEX('Policy Characteristics'!G:G,MATCH($C1130,'Policy Characteristics'!$C:$C,0)))</f>
        <v>1</v>
      </c>
      <c r="N1130" s="277">
        <f>IF(ISBLANK(INDEX('Policy Characteristics'!H:H,MATCH($C1130,'Policy Characteristics'!$C:$C,0))),"",INDEX('Policy Characteristics'!H:H,MATCH($C1130,'Policy Characteristics'!$C:$C,0)))</f>
        <v>1</v>
      </c>
      <c r="O1130" s="277" t="str">
        <f>IF(ISBLANK(INDEX('Policy Characteristics'!I:I,MATCH($C1130,'Policy Characteristics'!$C:$C,0))),"",INDEX('Policy Characteristics'!I:I,MATCH($C1130,'Policy Characteristics'!$C:$C,0)))</f>
        <v>on/off</v>
      </c>
      <c r="P1130" s="277" t="str">
        <f>IF(ISBLANK(INDEX('Policy Characteristics'!J:J,MATCH($C1130,'Policy Characteristics'!$C:$C,0))),"",INDEX('Policy Characteristics'!J:J,MATCH($C1130,'Policy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0" s="277" t="str">
        <f>IF(ISBLANK(INDEX('Policy Characteristics'!K:K,MATCH($C1130,'Policy Characteristics'!$C:$C,0))),"",INDEX('Policy Characteristics'!K:K,MATCH($C1130,'Policy Characteristics'!$C:$C,0)))</f>
        <v>fuels.html#carbon-tax</v>
      </c>
      <c r="R1130" s="277" t="str">
        <f>IF(ISBLANK(INDEX('Policy Characteristics'!L:L,MATCH($C1130,'Policy Characteristics'!$C:$C,0))),"",INDEX('Policy Characteristics'!L:L,MATCH($C1130,'Policy Characteristics'!$C:$C,0)))</f>
        <v>carbon-tax.html</v>
      </c>
    </row>
    <row r="1131" spans="1:18" s="2" customFormat="1"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Exempt Process Emissions from C Tax</v>
      </c>
      <c r="C1131" s="277" t="str">
        <f t="shared" si="51"/>
        <v>BEPEfCT Boolean Exempt Process Emissions from Carbon Tax</v>
      </c>
      <c r="D1131" s="6" t="s">
        <v>3119</v>
      </c>
      <c r="E1131" s="6"/>
      <c r="F1131" t="s">
        <v>3083</v>
      </c>
      <c r="G1131" s="6"/>
      <c r="H1131" s="49">
        <v>1634</v>
      </c>
      <c r="I1131" s="349" t="s">
        <v>45</v>
      </c>
      <c r="J1131" s="278" t="str">
        <f>IF(ISBLANK(INDEX('Policy Characteristics'!D:D,MATCH($C1131,'Policy Characteristics'!$C:$C,0))),"",INDEX('Policy Characteristics'!D:D,MATCH($C1131,'Policy Characteristics'!$C:$C,0)))</f>
        <v/>
      </c>
      <c r="K1131" s="277" t="str">
        <f>IF(ISBLANK(INDEX('Policy Characteristics'!E:E,MATCH($C1131,'Policy Characteristics'!$C:$C,0))),"",INDEX('Policy Characteristics'!E:E,MATCH($C1131,'Policy Characteristics'!$C:$C,0)))</f>
        <v>cross toggle whether carbon tax affects process emissions</v>
      </c>
      <c r="L1131" s="277">
        <f>IF(ISBLANK(INDEX('Policy Characteristics'!F:F,MATCH($C1131,'Policy Characteristics'!$C:$C,0))),"",INDEX('Policy Characteristics'!F:F,MATCH($C1131,'Policy Characteristics'!$C:$C,0)))</f>
        <v>0</v>
      </c>
      <c r="M1131" s="277">
        <f>IF(ISBLANK(INDEX('Policy Characteristics'!G:G,MATCH($C1131,'Policy Characteristics'!$C:$C,0))),"",INDEX('Policy Characteristics'!G:G,MATCH($C1131,'Policy Characteristics'!$C:$C,0)))</f>
        <v>1</v>
      </c>
      <c r="N1131" s="277">
        <f>IF(ISBLANK(INDEX('Policy Characteristics'!H:H,MATCH($C1131,'Policy Characteristics'!$C:$C,0))),"",INDEX('Policy Characteristics'!H:H,MATCH($C1131,'Policy Characteristics'!$C:$C,0)))</f>
        <v>1</v>
      </c>
      <c r="O1131" s="277" t="str">
        <f>IF(ISBLANK(INDEX('Policy Characteristics'!I:I,MATCH($C1131,'Policy Characteristics'!$C:$C,0))),"",INDEX('Policy Characteristics'!I:I,MATCH($C1131,'Policy Characteristics'!$C:$C,0)))</f>
        <v>on/off</v>
      </c>
      <c r="P1131" s="277" t="str">
        <f>IF(ISBLANK(INDEX('Policy Characteristics'!J:J,MATCH($C1131,'Policy Characteristics'!$C:$C,0))),"",INDEX('Policy Characteristics'!J:J,MATCH($C1131,'Policy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1" s="277" t="str">
        <f>IF(ISBLANK(INDEX('Policy Characteristics'!K:K,MATCH($C1131,'Policy Characteristics'!$C:$C,0))),"",INDEX('Policy Characteristics'!K:K,MATCH($C1131,'Policy Characteristics'!$C:$C,0)))</f>
        <v>fuels.html#carbon-tax</v>
      </c>
      <c r="R1131" s="277" t="str">
        <f>IF(ISBLANK(INDEX('Policy Characteristics'!L:L,MATCH($C1131,'Policy Characteristics'!$C:$C,0))),"",INDEX('Policy Characteristics'!L:L,MATCH($C1131,'Policy Characteristics'!$C:$C,0)))</f>
        <v>carbon-tax.html</v>
      </c>
    </row>
    <row r="1132" spans="1:18" s="2" customFormat="1"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Exempt Process Emissions from C Tax</v>
      </c>
      <c r="C1132" s="277" t="str">
        <f t="shared" si="51"/>
        <v>BEPEfCT Boolean Exempt Process Emissions from Carbon Tax</v>
      </c>
      <c r="D1132" s="6" t="s">
        <v>3120</v>
      </c>
      <c r="E1132" s="6"/>
      <c r="F1132" t="s">
        <v>3084</v>
      </c>
      <c r="G1132" s="6"/>
      <c r="H1132" s="49">
        <v>1635</v>
      </c>
      <c r="I1132" s="349" t="s">
        <v>45</v>
      </c>
      <c r="J1132" s="278" t="str">
        <f>IF(ISBLANK(INDEX('Policy Characteristics'!D:D,MATCH($C1132,'Policy Characteristics'!$C:$C,0))),"",INDEX('Policy Characteristics'!D:D,MATCH($C1132,'Policy Characteristics'!$C:$C,0)))</f>
        <v/>
      </c>
      <c r="K1132" s="277" t="str">
        <f>IF(ISBLANK(INDEX('Policy Characteristics'!E:E,MATCH($C1132,'Policy Characteristics'!$C:$C,0))),"",INDEX('Policy Characteristics'!E:E,MATCH($C1132,'Policy Characteristics'!$C:$C,0)))</f>
        <v>cross toggle whether carbon tax affects process emissions</v>
      </c>
      <c r="L1132" s="277">
        <f>IF(ISBLANK(INDEX('Policy Characteristics'!F:F,MATCH($C1132,'Policy Characteristics'!$C:$C,0))),"",INDEX('Policy Characteristics'!F:F,MATCH($C1132,'Policy Characteristics'!$C:$C,0)))</f>
        <v>0</v>
      </c>
      <c r="M1132" s="277">
        <f>IF(ISBLANK(INDEX('Policy Characteristics'!G:G,MATCH($C1132,'Policy Characteristics'!$C:$C,0))),"",INDEX('Policy Characteristics'!G:G,MATCH($C1132,'Policy Characteristics'!$C:$C,0)))</f>
        <v>1</v>
      </c>
      <c r="N1132" s="277">
        <f>IF(ISBLANK(INDEX('Policy Characteristics'!H:H,MATCH($C1132,'Policy Characteristics'!$C:$C,0))),"",INDEX('Policy Characteristics'!H:H,MATCH($C1132,'Policy Characteristics'!$C:$C,0)))</f>
        <v>1</v>
      </c>
      <c r="O1132" s="277" t="str">
        <f>IF(ISBLANK(INDEX('Policy Characteristics'!I:I,MATCH($C1132,'Policy Characteristics'!$C:$C,0))),"",INDEX('Policy Characteristics'!I:I,MATCH($C1132,'Policy Characteristics'!$C:$C,0)))</f>
        <v>on/off</v>
      </c>
      <c r="P1132" s="277" t="str">
        <f>IF(ISBLANK(INDEX('Policy Characteristics'!J:J,MATCH($C1132,'Policy Characteristics'!$C:$C,0))),"",INDEX('Policy Characteristics'!J:J,MATCH($C1132,'Policy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2" s="277" t="str">
        <f>IF(ISBLANK(INDEX('Policy Characteristics'!K:K,MATCH($C1132,'Policy Characteristics'!$C:$C,0))),"",INDEX('Policy Characteristics'!K:K,MATCH($C1132,'Policy Characteristics'!$C:$C,0)))</f>
        <v>fuels.html#carbon-tax</v>
      </c>
      <c r="R1132" s="277" t="str">
        <f>IF(ISBLANK(INDEX('Policy Characteristics'!L:L,MATCH($C1132,'Policy Characteristics'!$C:$C,0))),"",INDEX('Policy Characteristics'!L:L,MATCH($C1132,'Policy Characteristics'!$C:$C,0)))</f>
        <v>carbon-tax.html</v>
      </c>
    </row>
    <row r="1133" spans="1:18" s="2" customFormat="1" x14ac:dyDescent="0.25">
      <c r="A1133" s="277" t="str">
        <f>IF(ISBLANK(INDEX('Policy Characteristics'!A:A,MATCH($C1133,'Policy Characteristics'!$C:$C,0))),"",INDEX('Policy Characteristics'!A:A,MATCH($C1133,'Policy Characteristics'!$C:$C,0)))</f>
        <v>Cross-Sector</v>
      </c>
      <c r="B1133" s="286" t="str">
        <f>IF(ISBLANK(INDEX('Policy Characteristics'!B:B,MATCH($C1133,'Policy Characteristics'!$C:$C,0))),"",INDEX('Policy Characteristics'!B:B,MATCH($C1133,'Policy Characteristics'!$C:$C,0)))</f>
        <v>Exempt Process Emissions from C Tax</v>
      </c>
      <c r="C1133" s="277" t="str">
        <f t="shared" si="51"/>
        <v>BEPEfCT Boolean Exempt Process Emissions from Carbon Tax</v>
      </c>
      <c r="D1133" s="6" t="s">
        <v>3121</v>
      </c>
      <c r="E1133" s="6"/>
      <c r="F1133" t="s">
        <v>3085</v>
      </c>
      <c r="G1133" s="6"/>
      <c r="H1133" s="49">
        <v>1636</v>
      </c>
      <c r="I1133" s="349" t="s">
        <v>45</v>
      </c>
      <c r="J1133" s="278" t="str">
        <f>IF(ISBLANK(INDEX('Policy Characteristics'!D:D,MATCH($C1133,'Policy Characteristics'!$C:$C,0))),"",INDEX('Policy Characteristics'!D:D,MATCH($C1133,'Policy Characteristics'!$C:$C,0)))</f>
        <v/>
      </c>
      <c r="K1133" s="277" t="str">
        <f>IF(ISBLANK(INDEX('Policy Characteristics'!E:E,MATCH($C1133,'Policy Characteristics'!$C:$C,0))),"",INDEX('Policy Characteristics'!E:E,MATCH($C1133,'Policy Characteristics'!$C:$C,0)))</f>
        <v>cross toggle whether carbon tax affects process emissions</v>
      </c>
      <c r="L1133" s="277">
        <f>IF(ISBLANK(INDEX('Policy Characteristics'!F:F,MATCH($C1133,'Policy Characteristics'!$C:$C,0))),"",INDEX('Policy Characteristics'!F:F,MATCH($C1133,'Policy Characteristics'!$C:$C,0)))</f>
        <v>0</v>
      </c>
      <c r="M1133" s="277">
        <f>IF(ISBLANK(INDEX('Policy Characteristics'!G:G,MATCH($C1133,'Policy Characteristics'!$C:$C,0))),"",INDEX('Policy Characteristics'!G:G,MATCH($C1133,'Policy Characteristics'!$C:$C,0)))</f>
        <v>1</v>
      </c>
      <c r="N1133" s="277">
        <f>IF(ISBLANK(INDEX('Policy Characteristics'!H:H,MATCH($C1133,'Policy Characteristics'!$C:$C,0))),"",INDEX('Policy Characteristics'!H:H,MATCH($C1133,'Policy Characteristics'!$C:$C,0)))</f>
        <v>1</v>
      </c>
      <c r="O1133" s="277" t="str">
        <f>IF(ISBLANK(INDEX('Policy Characteristics'!I:I,MATCH($C1133,'Policy Characteristics'!$C:$C,0))),"",INDEX('Policy Characteristics'!I:I,MATCH($C1133,'Policy Characteristics'!$C:$C,0)))</f>
        <v>on/off</v>
      </c>
      <c r="P1133" s="277" t="str">
        <f>IF(ISBLANK(INDEX('Policy Characteristics'!J:J,MATCH($C1133,'Policy Characteristics'!$C:$C,0))),"",INDEX('Policy Characteristics'!J:J,MATCH($C1133,'Policy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3" s="277" t="str">
        <f>IF(ISBLANK(INDEX('Policy Characteristics'!K:K,MATCH($C1133,'Policy Characteristics'!$C:$C,0))),"",INDEX('Policy Characteristics'!K:K,MATCH($C1133,'Policy Characteristics'!$C:$C,0)))</f>
        <v>fuels.html#carbon-tax</v>
      </c>
      <c r="R1133" s="277" t="str">
        <f>IF(ISBLANK(INDEX('Policy Characteristics'!L:L,MATCH($C1133,'Policy Characteristics'!$C:$C,0))),"",INDEX('Policy Characteristics'!L:L,MATCH($C1133,'Policy Characteristics'!$C:$C,0)))</f>
        <v>carbon-tax.html</v>
      </c>
    </row>
    <row r="1134" spans="1:18" s="2" customFormat="1" x14ac:dyDescent="0.25">
      <c r="A1134" s="277" t="str">
        <f>IF(ISBLANK(INDEX('Policy Characteristics'!A:A,MATCH($C1134,'Policy Characteristics'!$C:$C,0))),"",INDEX('Policy Characteristics'!A:A,MATCH($C1134,'Policy Characteristics'!$C:$C,0)))</f>
        <v>Cross-Sector</v>
      </c>
      <c r="B1134" s="286" t="str">
        <f>IF(ISBLANK(INDEX('Policy Characteristics'!B:B,MATCH($C1134,'Policy Characteristics'!$C:$C,0))),"",INDEX('Policy Characteristics'!B:B,MATCH($C1134,'Policy Characteristics'!$C:$C,0)))</f>
        <v>Exempt Process Emissions from C Tax</v>
      </c>
      <c r="C1134" s="277" t="str">
        <f t="shared" si="51"/>
        <v>BEPEfCT Boolean Exempt Process Emissions from Carbon Tax</v>
      </c>
      <c r="D1134" s="6" t="s">
        <v>3122</v>
      </c>
      <c r="E1134" s="6"/>
      <c r="F1134" t="s">
        <v>2606</v>
      </c>
      <c r="G1134" s="6"/>
      <c r="H1134" s="49">
        <v>1637</v>
      </c>
      <c r="I1134" s="349" t="s">
        <v>44</v>
      </c>
      <c r="J1134" s="278" t="str">
        <f>IF(ISBLANK(INDEX('Policy Characteristics'!D:D,MATCH($C1134,'Policy Characteristics'!$C:$C,0))),"",INDEX('Policy Characteristics'!D:D,MATCH($C1134,'Policy Characteristics'!$C:$C,0)))</f>
        <v/>
      </c>
      <c r="K1134" s="277" t="str">
        <f>IF(ISBLANK(INDEX('Policy Characteristics'!E:E,MATCH($C1134,'Policy Characteristics'!$C:$C,0))),"",INDEX('Policy Characteristics'!E:E,MATCH($C1134,'Policy Characteristics'!$C:$C,0)))</f>
        <v>cross toggle whether carbon tax affects process emissions</v>
      </c>
      <c r="L1134" s="277">
        <f>IF(ISBLANK(INDEX('Policy Characteristics'!F:F,MATCH($C1134,'Policy Characteristics'!$C:$C,0))),"",INDEX('Policy Characteristics'!F:F,MATCH($C1134,'Policy Characteristics'!$C:$C,0)))</f>
        <v>0</v>
      </c>
      <c r="M1134" s="277">
        <f>IF(ISBLANK(INDEX('Policy Characteristics'!G:G,MATCH($C1134,'Policy Characteristics'!$C:$C,0))),"",INDEX('Policy Characteristics'!G:G,MATCH($C1134,'Policy Characteristics'!$C:$C,0)))</f>
        <v>1</v>
      </c>
      <c r="N1134" s="277">
        <f>IF(ISBLANK(INDEX('Policy Characteristics'!H:H,MATCH($C1134,'Policy Characteristics'!$C:$C,0))),"",INDEX('Policy Characteristics'!H:H,MATCH($C1134,'Policy Characteristics'!$C:$C,0)))</f>
        <v>1</v>
      </c>
      <c r="O1134" s="277" t="str">
        <f>IF(ISBLANK(INDEX('Policy Characteristics'!I:I,MATCH($C1134,'Policy Characteristics'!$C:$C,0))),"",INDEX('Policy Characteristics'!I:I,MATCH($C1134,'Policy Characteristics'!$C:$C,0)))</f>
        <v>on/off</v>
      </c>
      <c r="P1134" s="277" t="str">
        <f>IF(ISBLANK(INDEX('Policy Characteristics'!J:J,MATCH($C1134,'Policy Characteristics'!$C:$C,0))),"",INDEX('Policy Characteristics'!J:J,MATCH($C1134,'Policy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4" s="277" t="str">
        <f>IF(ISBLANK(INDEX('Policy Characteristics'!K:K,MATCH($C1134,'Policy Characteristics'!$C:$C,0))),"",INDEX('Policy Characteristics'!K:K,MATCH($C1134,'Policy Characteristics'!$C:$C,0)))</f>
        <v>fuels.html#carbon-tax</v>
      </c>
      <c r="R1134" s="277" t="str">
        <f>IF(ISBLANK(INDEX('Policy Characteristics'!L:L,MATCH($C1134,'Policy Characteristics'!$C:$C,0))),"",INDEX('Policy Characteristics'!L:L,MATCH($C1134,'Policy Characteristics'!$C:$C,0)))</f>
        <v>carbon-tax.html</v>
      </c>
    </row>
    <row r="1135" spans="1:18" s="2" customFormat="1" x14ac:dyDescent="0.25">
      <c r="A1135" s="277" t="str">
        <f>IF(ISBLANK(INDEX('Policy Characteristics'!A:A,MATCH($C1135,'Policy Characteristics'!$C:$C,0))),"",INDEX('Policy Characteristics'!A:A,MATCH($C1135,'Policy Characteristics'!$C:$C,0)))</f>
        <v>Cross-Sector</v>
      </c>
      <c r="B1135" s="286" t="str">
        <f>IF(ISBLANK(INDEX('Policy Characteristics'!B:B,MATCH($C1135,'Policy Characteristics'!$C:$C,0))),"",INDEX('Policy Characteristics'!B:B,MATCH($C1135,'Policy Characteristics'!$C:$C,0)))</f>
        <v>Exempt Process Emissions from C Tax</v>
      </c>
      <c r="C1135" s="277" t="str">
        <f t="shared" si="51"/>
        <v>BEPEfCT Boolean Exempt Process Emissions from Carbon Tax</v>
      </c>
      <c r="D1135" s="6" t="s">
        <v>3123</v>
      </c>
      <c r="E1135" s="6"/>
      <c r="F1135" t="s">
        <v>3086</v>
      </c>
      <c r="G1135" s="6"/>
      <c r="H1135" s="49">
        <v>1638</v>
      </c>
      <c r="I1135" s="349" t="s">
        <v>45</v>
      </c>
      <c r="J1135" s="278" t="str">
        <f>IF(ISBLANK(INDEX('Policy Characteristics'!D:D,MATCH($C1135,'Policy Characteristics'!$C:$C,0))),"",INDEX('Policy Characteristics'!D:D,MATCH($C1135,'Policy Characteristics'!$C:$C,0)))</f>
        <v/>
      </c>
      <c r="K1135" s="277" t="str">
        <f>IF(ISBLANK(INDEX('Policy Characteristics'!E:E,MATCH($C1135,'Policy Characteristics'!$C:$C,0))),"",INDEX('Policy Characteristics'!E:E,MATCH($C1135,'Policy Characteristics'!$C:$C,0)))</f>
        <v>cross toggle whether carbon tax affects process emissions</v>
      </c>
      <c r="L1135" s="277">
        <f>IF(ISBLANK(INDEX('Policy Characteristics'!F:F,MATCH($C1135,'Policy Characteristics'!$C:$C,0))),"",INDEX('Policy Characteristics'!F:F,MATCH($C1135,'Policy Characteristics'!$C:$C,0)))</f>
        <v>0</v>
      </c>
      <c r="M1135" s="277">
        <f>IF(ISBLANK(INDEX('Policy Characteristics'!G:G,MATCH($C1135,'Policy Characteristics'!$C:$C,0))),"",INDEX('Policy Characteristics'!G:G,MATCH($C1135,'Policy Characteristics'!$C:$C,0)))</f>
        <v>1</v>
      </c>
      <c r="N1135" s="277">
        <f>IF(ISBLANK(INDEX('Policy Characteristics'!H:H,MATCH($C1135,'Policy Characteristics'!$C:$C,0))),"",INDEX('Policy Characteristics'!H:H,MATCH($C1135,'Policy Characteristics'!$C:$C,0)))</f>
        <v>1</v>
      </c>
      <c r="O1135" s="277" t="str">
        <f>IF(ISBLANK(INDEX('Policy Characteristics'!I:I,MATCH($C1135,'Policy Characteristics'!$C:$C,0))),"",INDEX('Policy Characteristics'!I:I,MATCH($C1135,'Policy Characteristics'!$C:$C,0)))</f>
        <v>on/off</v>
      </c>
      <c r="P1135" s="277" t="str">
        <f>IF(ISBLANK(INDEX('Policy Characteristics'!J:J,MATCH($C1135,'Policy Characteristics'!$C:$C,0))),"",INDEX('Policy Characteristics'!J:J,MATCH($C1135,'Policy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5" s="277" t="str">
        <f>IF(ISBLANK(INDEX('Policy Characteristics'!K:K,MATCH($C1135,'Policy Characteristics'!$C:$C,0))),"",INDEX('Policy Characteristics'!K:K,MATCH($C1135,'Policy Characteristics'!$C:$C,0)))</f>
        <v>fuels.html#carbon-tax</v>
      </c>
      <c r="R1135" s="277" t="str">
        <f>IF(ISBLANK(INDEX('Policy Characteristics'!L:L,MATCH($C1135,'Policy Characteristics'!$C:$C,0))),"",INDEX('Policy Characteristics'!L:L,MATCH($C1135,'Policy Characteristics'!$C:$C,0)))</f>
        <v>carbon-tax.html</v>
      </c>
    </row>
    <row r="1136" spans="1:18" s="2" customFormat="1" x14ac:dyDescent="0.25">
      <c r="A1136" s="277" t="str">
        <f>IF(ISBLANK(INDEX('Policy Characteristics'!A:A,MATCH($C1136,'Policy Characteristics'!$C:$C,0))),"",INDEX('Policy Characteristics'!A:A,MATCH($C1136,'Policy Characteristics'!$C:$C,0)))</f>
        <v>Cross-Sector</v>
      </c>
      <c r="B1136" s="286" t="str">
        <f>IF(ISBLANK(INDEX('Policy Characteristics'!B:B,MATCH($C1136,'Policy Characteristics'!$C:$C,0))),"",INDEX('Policy Characteristics'!B:B,MATCH($C1136,'Policy Characteristics'!$C:$C,0)))</f>
        <v>Exempt Process Emissions from C Tax</v>
      </c>
      <c r="C1136" s="277" t="str">
        <f t="shared" si="51"/>
        <v>BEPEfCT Boolean Exempt Process Emissions from Carbon Tax</v>
      </c>
      <c r="D1136" s="6" t="s">
        <v>3124</v>
      </c>
      <c r="E1136" s="6"/>
      <c r="F1136" t="s">
        <v>3087</v>
      </c>
      <c r="G1136" s="6"/>
      <c r="H1136" s="49">
        <v>1639</v>
      </c>
      <c r="I1136" s="349" t="s">
        <v>45</v>
      </c>
      <c r="J1136" s="278" t="str">
        <f>IF(ISBLANK(INDEX('Policy Characteristics'!D:D,MATCH($C1136,'Policy Characteristics'!$C:$C,0))),"",INDEX('Policy Characteristics'!D:D,MATCH($C1136,'Policy Characteristics'!$C:$C,0)))</f>
        <v/>
      </c>
      <c r="K1136" s="277" t="str">
        <f>IF(ISBLANK(INDEX('Policy Characteristics'!E:E,MATCH($C1136,'Policy Characteristics'!$C:$C,0))),"",INDEX('Policy Characteristics'!E:E,MATCH($C1136,'Policy Characteristics'!$C:$C,0)))</f>
        <v>cross toggle whether carbon tax affects process emissions</v>
      </c>
      <c r="L1136" s="277">
        <f>IF(ISBLANK(INDEX('Policy Characteristics'!F:F,MATCH($C1136,'Policy Characteristics'!$C:$C,0))),"",INDEX('Policy Characteristics'!F:F,MATCH($C1136,'Policy Characteristics'!$C:$C,0)))</f>
        <v>0</v>
      </c>
      <c r="M1136" s="277">
        <f>IF(ISBLANK(INDEX('Policy Characteristics'!G:G,MATCH($C1136,'Policy Characteristics'!$C:$C,0))),"",INDEX('Policy Characteristics'!G:G,MATCH($C1136,'Policy Characteristics'!$C:$C,0)))</f>
        <v>1</v>
      </c>
      <c r="N1136" s="277">
        <f>IF(ISBLANK(INDEX('Policy Characteristics'!H:H,MATCH($C1136,'Policy Characteristics'!$C:$C,0))),"",INDEX('Policy Characteristics'!H:H,MATCH($C1136,'Policy Characteristics'!$C:$C,0)))</f>
        <v>1</v>
      </c>
      <c r="O1136" s="277" t="str">
        <f>IF(ISBLANK(INDEX('Policy Characteristics'!I:I,MATCH($C1136,'Policy Characteristics'!$C:$C,0))),"",INDEX('Policy Characteristics'!I:I,MATCH($C1136,'Policy Characteristics'!$C:$C,0)))</f>
        <v>on/off</v>
      </c>
      <c r="P1136" s="277" t="str">
        <f>IF(ISBLANK(INDEX('Policy Characteristics'!J:J,MATCH($C1136,'Policy Characteristics'!$C:$C,0))),"",INDEX('Policy Characteristics'!J:J,MATCH($C1136,'Policy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6" s="277" t="str">
        <f>IF(ISBLANK(INDEX('Policy Characteristics'!K:K,MATCH($C1136,'Policy Characteristics'!$C:$C,0))),"",INDEX('Policy Characteristics'!K:K,MATCH($C1136,'Policy Characteristics'!$C:$C,0)))</f>
        <v>fuels.html#carbon-tax</v>
      </c>
      <c r="R1136" s="277" t="str">
        <f>IF(ISBLANK(INDEX('Policy Characteristics'!L:L,MATCH($C1136,'Policy Characteristics'!$C:$C,0))),"",INDEX('Policy Characteristics'!L:L,MATCH($C1136,'Policy Characteristics'!$C:$C,0)))</f>
        <v>carbon-tax.html</v>
      </c>
    </row>
    <row r="1137" spans="1:18" s="2" customFormat="1" x14ac:dyDescent="0.25">
      <c r="A1137" s="277" t="str">
        <f>IF(ISBLANK(INDEX('Policy Characteristics'!A:A,MATCH($C1137,'Policy Characteristics'!$C:$C,0))),"",INDEX('Policy Characteristics'!A:A,MATCH($C1137,'Policy Characteristics'!$C:$C,0)))</f>
        <v>Cross-Sector</v>
      </c>
      <c r="B1137" s="286" t="str">
        <f>IF(ISBLANK(INDEX('Policy Characteristics'!B:B,MATCH($C1137,'Policy Characteristics'!$C:$C,0))),"",INDEX('Policy Characteristics'!B:B,MATCH($C1137,'Policy Characteristics'!$C:$C,0)))</f>
        <v>Exempt Process Emissions from C Tax</v>
      </c>
      <c r="C1137" s="277" t="str">
        <f t="shared" si="51"/>
        <v>BEPEfCT Boolean Exempt Process Emissions from Carbon Tax</v>
      </c>
      <c r="D1137" s="6" t="s">
        <v>3125</v>
      </c>
      <c r="E1137" s="6"/>
      <c r="F1137" t="s">
        <v>3088</v>
      </c>
      <c r="G1137" s="6"/>
      <c r="H1137" s="49">
        <v>1640</v>
      </c>
      <c r="I1137" s="349" t="s">
        <v>45</v>
      </c>
      <c r="J1137" s="278" t="str">
        <f>IF(ISBLANK(INDEX('Policy Characteristics'!D:D,MATCH($C1137,'Policy Characteristics'!$C:$C,0))),"",INDEX('Policy Characteristics'!D:D,MATCH($C1137,'Policy Characteristics'!$C:$C,0)))</f>
        <v/>
      </c>
      <c r="K1137" s="277" t="str">
        <f>IF(ISBLANK(INDEX('Policy Characteristics'!E:E,MATCH($C1137,'Policy Characteristics'!$C:$C,0))),"",INDEX('Policy Characteristics'!E:E,MATCH($C1137,'Policy Characteristics'!$C:$C,0)))</f>
        <v>cross toggle whether carbon tax affects process emissions</v>
      </c>
      <c r="L1137" s="277">
        <f>IF(ISBLANK(INDEX('Policy Characteristics'!F:F,MATCH($C1137,'Policy Characteristics'!$C:$C,0))),"",INDEX('Policy Characteristics'!F:F,MATCH($C1137,'Policy Characteristics'!$C:$C,0)))</f>
        <v>0</v>
      </c>
      <c r="M1137" s="277">
        <f>IF(ISBLANK(INDEX('Policy Characteristics'!G:G,MATCH($C1137,'Policy Characteristics'!$C:$C,0))),"",INDEX('Policy Characteristics'!G:G,MATCH($C1137,'Policy Characteristics'!$C:$C,0)))</f>
        <v>1</v>
      </c>
      <c r="N1137" s="277">
        <f>IF(ISBLANK(INDEX('Policy Characteristics'!H:H,MATCH($C1137,'Policy Characteristics'!$C:$C,0))),"",INDEX('Policy Characteristics'!H:H,MATCH($C1137,'Policy Characteristics'!$C:$C,0)))</f>
        <v>1</v>
      </c>
      <c r="O1137" s="277" t="str">
        <f>IF(ISBLANK(INDEX('Policy Characteristics'!I:I,MATCH($C1137,'Policy Characteristics'!$C:$C,0))),"",INDEX('Policy Characteristics'!I:I,MATCH($C1137,'Policy Characteristics'!$C:$C,0)))</f>
        <v>on/off</v>
      </c>
      <c r="P1137" s="277" t="str">
        <f>IF(ISBLANK(INDEX('Policy Characteristics'!J:J,MATCH($C1137,'Policy Characteristics'!$C:$C,0))),"",INDEX('Policy Characteristics'!J:J,MATCH($C1137,'Policy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7" s="277" t="str">
        <f>IF(ISBLANK(INDEX('Policy Characteristics'!K:K,MATCH($C1137,'Policy Characteristics'!$C:$C,0))),"",INDEX('Policy Characteristics'!K:K,MATCH($C1137,'Policy Characteristics'!$C:$C,0)))</f>
        <v>fuels.html#carbon-tax</v>
      </c>
      <c r="R1137" s="277" t="str">
        <f>IF(ISBLANK(INDEX('Policy Characteristics'!L:L,MATCH($C1137,'Policy Characteristics'!$C:$C,0))),"",INDEX('Policy Characteristics'!L:L,MATCH($C1137,'Policy Characteristics'!$C:$C,0)))</f>
        <v>carbon-tax.html</v>
      </c>
    </row>
    <row r="1138" spans="1:18" s="2" customFormat="1" x14ac:dyDescent="0.25">
      <c r="A1138" s="277" t="str">
        <f>IF(ISBLANK(INDEX('Policy Characteristics'!A:A,MATCH($C1138,'Policy Characteristics'!$C:$C,0))),"",INDEX('Policy Characteristics'!A:A,MATCH($C1138,'Policy Characteristics'!$C:$C,0)))</f>
        <v>Cross-Sector</v>
      </c>
      <c r="B1138" s="286" t="str">
        <f>IF(ISBLANK(INDEX('Policy Characteristics'!B:B,MATCH($C1138,'Policy Characteristics'!$C:$C,0))),"",INDEX('Policy Characteristics'!B:B,MATCH($C1138,'Policy Characteristics'!$C:$C,0)))</f>
        <v>Exempt Process Emissions from C Tax</v>
      </c>
      <c r="C1138" s="277" t="str">
        <f t="shared" si="51"/>
        <v>BEPEfCT Boolean Exempt Process Emissions from Carbon Tax</v>
      </c>
      <c r="D1138" s="6" t="s">
        <v>3126</v>
      </c>
      <c r="E1138" s="6"/>
      <c r="F1138" t="s">
        <v>2607</v>
      </c>
      <c r="G1138" s="6"/>
      <c r="H1138" s="49">
        <v>1641</v>
      </c>
      <c r="I1138" s="349" t="s">
        <v>45</v>
      </c>
      <c r="J1138" s="278" t="str">
        <f>IF(ISBLANK(INDEX('Policy Characteristics'!D:D,MATCH($C1138,'Policy Characteristics'!$C:$C,0))),"",INDEX('Policy Characteristics'!D:D,MATCH($C1138,'Policy Characteristics'!$C:$C,0)))</f>
        <v/>
      </c>
      <c r="K1138" s="277" t="str">
        <f>IF(ISBLANK(INDEX('Policy Characteristics'!E:E,MATCH($C1138,'Policy Characteristics'!$C:$C,0))),"",INDEX('Policy Characteristics'!E:E,MATCH($C1138,'Policy Characteristics'!$C:$C,0)))</f>
        <v>cross toggle whether carbon tax affects process emissions</v>
      </c>
      <c r="L1138" s="277">
        <f>IF(ISBLANK(INDEX('Policy Characteristics'!F:F,MATCH($C1138,'Policy Characteristics'!$C:$C,0))),"",INDEX('Policy Characteristics'!F:F,MATCH($C1138,'Policy Characteristics'!$C:$C,0)))</f>
        <v>0</v>
      </c>
      <c r="M1138" s="277">
        <f>IF(ISBLANK(INDEX('Policy Characteristics'!G:G,MATCH($C1138,'Policy Characteristics'!$C:$C,0))),"",INDEX('Policy Characteristics'!G:G,MATCH($C1138,'Policy Characteristics'!$C:$C,0)))</f>
        <v>1</v>
      </c>
      <c r="N1138" s="277">
        <f>IF(ISBLANK(INDEX('Policy Characteristics'!H:H,MATCH($C1138,'Policy Characteristics'!$C:$C,0))),"",INDEX('Policy Characteristics'!H:H,MATCH($C1138,'Policy Characteristics'!$C:$C,0)))</f>
        <v>1</v>
      </c>
      <c r="O1138" s="277" t="str">
        <f>IF(ISBLANK(INDEX('Policy Characteristics'!I:I,MATCH($C1138,'Policy Characteristics'!$C:$C,0))),"",INDEX('Policy Characteristics'!I:I,MATCH($C1138,'Policy Characteristics'!$C:$C,0)))</f>
        <v>on/off</v>
      </c>
      <c r="P1138" s="277" t="str">
        <f>IF(ISBLANK(INDEX('Policy Characteristics'!J:J,MATCH($C1138,'Policy Characteristics'!$C:$C,0))),"",INDEX('Policy Characteristics'!J:J,MATCH($C1138,'Policy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8" s="277" t="str">
        <f>IF(ISBLANK(INDEX('Policy Characteristics'!K:K,MATCH($C1138,'Policy Characteristics'!$C:$C,0))),"",INDEX('Policy Characteristics'!K:K,MATCH($C1138,'Policy Characteristics'!$C:$C,0)))</f>
        <v>fuels.html#carbon-tax</v>
      </c>
      <c r="R1138" s="277" t="str">
        <f>IF(ISBLANK(INDEX('Policy Characteristics'!L:L,MATCH($C1138,'Policy Characteristics'!$C:$C,0))),"",INDEX('Policy Characteristics'!L:L,MATCH($C1138,'Policy Characteristics'!$C:$C,0)))</f>
        <v>carbon-tax.html</v>
      </c>
    </row>
    <row r="1139" spans="1:18" s="2" customFormat="1" x14ac:dyDescent="0.25">
      <c r="A1139" s="277" t="str">
        <f>IF(ISBLANK(INDEX('Policy Characteristics'!A:A,MATCH($C1139,'Policy Characteristics'!$C:$C,0))),"",INDEX('Policy Characteristics'!A:A,MATCH($C1139,'Policy Characteristics'!$C:$C,0)))</f>
        <v>Cross-Sector</v>
      </c>
      <c r="B1139" s="286" t="str">
        <f>IF(ISBLANK(INDEX('Policy Characteristics'!B:B,MATCH($C1139,'Policy Characteristics'!$C:$C,0))),"",INDEX('Policy Characteristics'!B:B,MATCH($C1139,'Policy Characteristics'!$C:$C,0)))</f>
        <v>Exempt Process Emissions from C Tax</v>
      </c>
      <c r="C1139" s="277" t="str">
        <f t="shared" si="51"/>
        <v>BEPEfCT Boolean Exempt Process Emissions from Carbon Tax</v>
      </c>
      <c r="D1139" s="6" t="s">
        <v>3127</v>
      </c>
      <c r="E1139" s="6"/>
      <c r="F1139" t="s">
        <v>3089</v>
      </c>
      <c r="G1139" s="6"/>
      <c r="H1139" s="49">
        <v>1642</v>
      </c>
      <c r="I1139" s="349" t="s">
        <v>45</v>
      </c>
      <c r="J1139" s="278" t="str">
        <f>IF(ISBLANK(INDEX('Policy Characteristics'!D:D,MATCH($C1139,'Policy Characteristics'!$C:$C,0))),"",INDEX('Policy Characteristics'!D:D,MATCH($C1139,'Policy Characteristics'!$C:$C,0)))</f>
        <v/>
      </c>
      <c r="K1139" s="277" t="str">
        <f>IF(ISBLANK(INDEX('Policy Characteristics'!E:E,MATCH($C1139,'Policy Characteristics'!$C:$C,0))),"",INDEX('Policy Characteristics'!E:E,MATCH($C1139,'Policy Characteristics'!$C:$C,0)))</f>
        <v>cross toggle whether carbon tax affects process emissions</v>
      </c>
      <c r="L1139" s="277">
        <f>IF(ISBLANK(INDEX('Policy Characteristics'!F:F,MATCH($C1139,'Policy Characteristics'!$C:$C,0))),"",INDEX('Policy Characteristics'!F:F,MATCH($C1139,'Policy Characteristics'!$C:$C,0)))</f>
        <v>0</v>
      </c>
      <c r="M1139" s="277">
        <f>IF(ISBLANK(INDEX('Policy Characteristics'!G:G,MATCH($C1139,'Policy Characteristics'!$C:$C,0))),"",INDEX('Policy Characteristics'!G:G,MATCH($C1139,'Policy Characteristics'!$C:$C,0)))</f>
        <v>1</v>
      </c>
      <c r="N1139" s="277">
        <f>IF(ISBLANK(INDEX('Policy Characteristics'!H:H,MATCH($C1139,'Policy Characteristics'!$C:$C,0))),"",INDEX('Policy Characteristics'!H:H,MATCH($C1139,'Policy Characteristics'!$C:$C,0)))</f>
        <v>1</v>
      </c>
      <c r="O1139" s="277" t="str">
        <f>IF(ISBLANK(INDEX('Policy Characteristics'!I:I,MATCH($C1139,'Policy Characteristics'!$C:$C,0))),"",INDEX('Policy Characteristics'!I:I,MATCH($C1139,'Policy Characteristics'!$C:$C,0)))</f>
        <v>on/off</v>
      </c>
      <c r="P1139" s="277" t="str">
        <f>IF(ISBLANK(INDEX('Policy Characteristics'!J:J,MATCH($C1139,'Policy Characteristics'!$C:$C,0))),"",INDEX('Policy Characteristics'!J:J,MATCH($C1139,'Policy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39" s="277" t="str">
        <f>IF(ISBLANK(INDEX('Policy Characteristics'!K:K,MATCH($C1139,'Policy Characteristics'!$C:$C,0))),"",INDEX('Policy Characteristics'!K:K,MATCH($C1139,'Policy Characteristics'!$C:$C,0)))</f>
        <v>fuels.html#carbon-tax</v>
      </c>
      <c r="R1139" s="277" t="str">
        <f>IF(ISBLANK(INDEX('Policy Characteristics'!L:L,MATCH($C1139,'Policy Characteristics'!$C:$C,0))),"",INDEX('Policy Characteristics'!L:L,MATCH($C1139,'Policy Characteristics'!$C:$C,0)))</f>
        <v>carbon-tax.html</v>
      </c>
    </row>
    <row r="1140" spans="1:18" s="2" customFormat="1" x14ac:dyDescent="0.25">
      <c r="A1140" s="277" t="str">
        <f>IF(ISBLANK(INDEX('Policy Characteristics'!A:A,MATCH($C1140,'Policy Characteristics'!$C:$C,0))),"",INDEX('Policy Characteristics'!A:A,MATCH($C1140,'Policy Characteristics'!$C:$C,0)))</f>
        <v>Cross-Sector</v>
      </c>
      <c r="B1140" s="286" t="str">
        <f>IF(ISBLANK(INDEX('Policy Characteristics'!B:B,MATCH($C1140,'Policy Characteristics'!$C:$C,0))),"",INDEX('Policy Characteristics'!B:B,MATCH($C1140,'Policy Characteristics'!$C:$C,0)))</f>
        <v>Exempt Process Emissions from C Tax</v>
      </c>
      <c r="C1140" s="277" t="str">
        <f t="shared" si="51"/>
        <v>BEPEfCT Boolean Exempt Process Emissions from Carbon Tax</v>
      </c>
      <c r="D1140" s="6" t="s">
        <v>3128</v>
      </c>
      <c r="E1140" s="6"/>
      <c r="F1140" t="s">
        <v>3090</v>
      </c>
      <c r="G1140" s="6"/>
      <c r="H1140" s="49">
        <v>1643</v>
      </c>
      <c r="I1140" s="349" t="s">
        <v>45</v>
      </c>
      <c r="J1140" s="278" t="str">
        <f>IF(ISBLANK(INDEX('Policy Characteristics'!D:D,MATCH($C1140,'Policy Characteristics'!$C:$C,0))),"",INDEX('Policy Characteristics'!D:D,MATCH($C1140,'Policy Characteristics'!$C:$C,0)))</f>
        <v/>
      </c>
      <c r="K1140" s="277" t="str">
        <f>IF(ISBLANK(INDEX('Policy Characteristics'!E:E,MATCH($C1140,'Policy Characteristics'!$C:$C,0))),"",INDEX('Policy Characteristics'!E:E,MATCH($C1140,'Policy Characteristics'!$C:$C,0)))</f>
        <v>cross toggle whether carbon tax affects process emissions</v>
      </c>
      <c r="L1140" s="277">
        <f>IF(ISBLANK(INDEX('Policy Characteristics'!F:F,MATCH($C1140,'Policy Characteristics'!$C:$C,0))),"",INDEX('Policy Characteristics'!F:F,MATCH($C1140,'Policy Characteristics'!$C:$C,0)))</f>
        <v>0</v>
      </c>
      <c r="M1140" s="277">
        <f>IF(ISBLANK(INDEX('Policy Characteristics'!G:G,MATCH($C1140,'Policy Characteristics'!$C:$C,0))),"",INDEX('Policy Characteristics'!G:G,MATCH($C1140,'Policy Characteristics'!$C:$C,0)))</f>
        <v>1</v>
      </c>
      <c r="N1140" s="277">
        <f>IF(ISBLANK(INDEX('Policy Characteristics'!H:H,MATCH($C1140,'Policy Characteristics'!$C:$C,0))),"",INDEX('Policy Characteristics'!H:H,MATCH($C1140,'Policy Characteristics'!$C:$C,0)))</f>
        <v>1</v>
      </c>
      <c r="O1140" s="277" t="str">
        <f>IF(ISBLANK(INDEX('Policy Characteristics'!I:I,MATCH($C1140,'Policy Characteristics'!$C:$C,0))),"",INDEX('Policy Characteristics'!I:I,MATCH($C1140,'Policy Characteristics'!$C:$C,0)))</f>
        <v>on/off</v>
      </c>
      <c r="P1140" s="277" t="str">
        <f>IF(ISBLANK(INDEX('Policy Characteristics'!J:J,MATCH($C1140,'Policy Characteristics'!$C:$C,0))),"",INDEX('Policy Characteristics'!J:J,MATCH($C1140,'Policy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0" s="277" t="str">
        <f>IF(ISBLANK(INDEX('Policy Characteristics'!K:K,MATCH($C1140,'Policy Characteristics'!$C:$C,0))),"",INDEX('Policy Characteristics'!K:K,MATCH($C1140,'Policy Characteristics'!$C:$C,0)))</f>
        <v>fuels.html#carbon-tax</v>
      </c>
      <c r="R1140" s="277" t="str">
        <f>IF(ISBLANK(INDEX('Policy Characteristics'!L:L,MATCH($C1140,'Policy Characteristics'!$C:$C,0))),"",INDEX('Policy Characteristics'!L:L,MATCH($C1140,'Policy Characteristics'!$C:$C,0)))</f>
        <v>carbon-tax.html</v>
      </c>
    </row>
    <row r="1141" spans="1:18" s="2" customFormat="1" x14ac:dyDescent="0.25">
      <c r="A1141" s="277" t="str">
        <f>IF(ISBLANK(INDEX('Policy Characteristics'!A:A,MATCH($C1141,'Policy Characteristics'!$C:$C,0))),"",INDEX('Policy Characteristics'!A:A,MATCH($C1141,'Policy Characteristics'!$C:$C,0)))</f>
        <v>Cross-Sector</v>
      </c>
      <c r="B1141" s="286" t="str">
        <f>IF(ISBLANK(INDEX('Policy Characteristics'!B:B,MATCH($C1141,'Policy Characteristics'!$C:$C,0))),"",INDEX('Policy Characteristics'!B:B,MATCH($C1141,'Policy Characteristics'!$C:$C,0)))</f>
        <v>Exempt Process Emissions from C Tax</v>
      </c>
      <c r="C1141" s="277" t="str">
        <f t="shared" si="51"/>
        <v>BEPEfCT Boolean Exempt Process Emissions from Carbon Tax</v>
      </c>
      <c r="D1141" s="6" t="s">
        <v>3129</v>
      </c>
      <c r="E1141" s="6"/>
      <c r="F1141" t="s">
        <v>3091</v>
      </c>
      <c r="G1141" s="6"/>
      <c r="H1141" s="49">
        <v>1644</v>
      </c>
      <c r="I1141" s="349" t="s">
        <v>45</v>
      </c>
      <c r="J1141" s="278" t="str">
        <f>IF(ISBLANK(INDEX('Policy Characteristics'!D:D,MATCH($C1141,'Policy Characteristics'!$C:$C,0))),"",INDEX('Policy Characteristics'!D:D,MATCH($C1141,'Policy Characteristics'!$C:$C,0)))</f>
        <v/>
      </c>
      <c r="K1141" s="277" t="str">
        <f>IF(ISBLANK(INDEX('Policy Characteristics'!E:E,MATCH($C1141,'Policy Characteristics'!$C:$C,0))),"",INDEX('Policy Characteristics'!E:E,MATCH($C1141,'Policy Characteristics'!$C:$C,0)))</f>
        <v>cross toggle whether carbon tax affects process emissions</v>
      </c>
      <c r="L1141" s="277">
        <f>IF(ISBLANK(INDEX('Policy Characteristics'!F:F,MATCH($C1141,'Policy Characteristics'!$C:$C,0))),"",INDEX('Policy Characteristics'!F:F,MATCH($C1141,'Policy Characteristics'!$C:$C,0)))</f>
        <v>0</v>
      </c>
      <c r="M1141" s="277">
        <f>IF(ISBLANK(INDEX('Policy Characteristics'!G:G,MATCH($C1141,'Policy Characteristics'!$C:$C,0))),"",INDEX('Policy Characteristics'!G:G,MATCH($C1141,'Policy Characteristics'!$C:$C,0)))</f>
        <v>1</v>
      </c>
      <c r="N1141" s="277">
        <f>IF(ISBLANK(INDEX('Policy Characteristics'!H:H,MATCH($C1141,'Policy Characteristics'!$C:$C,0))),"",INDEX('Policy Characteristics'!H:H,MATCH($C1141,'Policy Characteristics'!$C:$C,0)))</f>
        <v>1</v>
      </c>
      <c r="O1141" s="277" t="str">
        <f>IF(ISBLANK(INDEX('Policy Characteristics'!I:I,MATCH($C1141,'Policy Characteristics'!$C:$C,0))),"",INDEX('Policy Characteristics'!I:I,MATCH($C1141,'Policy Characteristics'!$C:$C,0)))</f>
        <v>on/off</v>
      </c>
      <c r="P1141" s="277" t="str">
        <f>IF(ISBLANK(INDEX('Policy Characteristics'!J:J,MATCH($C1141,'Policy Characteristics'!$C:$C,0))),"",INDEX('Policy Characteristics'!J:J,MATCH($C1141,'Policy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1" s="277" t="str">
        <f>IF(ISBLANK(INDEX('Policy Characteristics'!K:K,MATCH($C1141,'Policy Characteristics'!$C:$C,0))),"",INDEX('Policy Characteristics'!K:K,MATCH($C1141,'Policy Characteristics'!$C:$C,0)))</f>
        <v>fuels.html#carbon-tax</v>
      </c>
      <c r="R1141" s="277" t="str">
        <f>IF(ISBLANK(INDEX('Policy Characteristics'!L:L,MATCH($C1141,'Policy Characteristics'!$C:$C,0))),"",INDEX('Policy Characteristics'!L:L,MATCH($C1141,'Policy Characteristics'!$C:$C,0)))</f>
        <v>carbon-tax.html</v>
      </c>
    </row>
    <row r="1142" spans="1:18" s="2" customFormat="1" x14ac:dyDescent="0.25">
      <c r="A1142" s="277" t="str">
        <f>IF(ISBLANK(INDEX('Policy Characteristics'!A:A,MATCH($C1142,'Policy Characteristics'!$C:$C,0))),"",INDEX('Policy Characteristics'!A:A,MATCH($C1142,'Policy Characteristics'!$C:$C,0)))</f>
        <v>Cross-Sector</v>
      </c>
      <c r="B1142" s="286" t="str">
        <f>IF(ISBLANK(INDEX('Policy Characteristics'!B:B,MATCH($C1142,'Policy Characteristics'!$C:$C,0))),"",INDEX('Policy Characteristics'!B:B,MATCH($C1142,'Policy Characteristics'!$C:$C,0)))</f>
        <v>Exempt Process Emissions from C Tax</v>
      </c>
      <c r="C1142" s="277" t="str">
        <f t="shared" si="51"/>
        <v>BEPEfCT Boolean Exempt Process Emissions from Carbon Tax</v>
      </c>
      <c r="D1142" s="6" t="s">
        <v>3130</v>
      </c>
      <c r="E1142" s="6"/>
      <c r="F1142" t="s">
        <v>3092</v>
      </c>
      <c r="G1142" s="6"/>
      <c r="H1142" s="49">
        <v>1645</v>
      </c>
      <c r="I1142" s="349" t="s">
        <v>45</v>
      </c>
      <c r="J1142" s="278" t="str">
        <f>IF(ISBLANK(INDEX('Policy Characteristics'!D:D,MATCH($C1142,'Policy Characteristics'!$C:$C,0))),"",INDEX('Policy Characteristics'!D:D,MATCH($C1142,'Policy Characteristics'!$C:$C,0)))</f>
        <v/>
      </c>
      <c r="K1142" s="277" t="str">
        <f>IF(ISBLANK(INDEX('Policy Characteristics'!E:E,MATCH($C1142,'Policy Characteristics'!$C:$C,0))),"",INDEX('Policy Characteristics'!E:E,MATCH($C1142,'Policy Characteristics'!$C:$C,0)))</f>
        <v>cross toggle whether carbon tax affects process emissions</v>
      </c>
      <c r="L1142" s="277">
        <f>IF(ISBLANK(INDEX('Policy Characteristics'!F:F,MATCH($C1142,'Policy Characteristics'!$C:$C,0))),"",INDEX('Policy Characteristics'!F:F,MATCH($C1142,'Policy Characteristics'!$C:$C,0)))</f>
        <v>0</v>
      </c>
      <c r="M1142" s="277">
        <f>IF(ISBLANK(INDEX('Policy Characteristics'!G:G,MATCH($C1142,'Policy Characteristics'!$C:$C,0))),"",INDEX('Policy Characteristics'!G:G,MATCH($C1142,'Policy Characteristics'!$C:$C,0)))</f>
        <v>1</v>
      </c>
      <c r="N1142" s="277">
        <f>IF(ISBLANK(INDEX('Policy Characteristics'!H:H,MATCH($C1142,'Policy Characteristics'!$C:$C,0))),"",INDEX('Policy Characteristics'!H:H,MATCH($C1142,'Policy Characteristics'!$C:$C,0)))</f>
        <v>1</v>
      </c>
      <c r="O1142" s="277" t="str">
        <f>IF(ISBLANK(INDEX('Policy Characteristics'!I:I,MATCH($C1142,'Policy Characteristics'!$C:$C,0))),"",INDEX('Policy Characteristics'!I:I,MATCH($C1142,'Policy Characteristics'!$C:$C,0)))</f>
        <v>on/off</v>
      </c>
      <c r="P1142" s="277" t="str">
        <f>IF(ISBLANK(INDEX('Policy Characteristics'!J:J,MATCH($C1142,'Policy Characteristics'!$C:$C,0))),"",INDEX('Policy Characteristics'!J:J,MATCH($C1142,'Policy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2" s="277" t="str">
        <f>IF(ISBLANK(INDEX('Policy Characteristics'!K:K,MATCH($C1142,'Policy Characteristics'!$C:$C,0))),"",INDEX('Policy Characteristics'!K:K,MATCH($C1142,'Policy Characteristics'!$C:$C,0)))</f>
        <v>fuels.html#carbon-tax</v>
      </c>
      <c r="R1142" s="277" t="str">
        <f>IF(ISBLANK(INDEX('Policy Characteristics'!L:L,MATCH($C1142,'Policy Characteristics'!$C:$C,0))),"",INDEX('Policy Characteristics'!L:L,MATCH($C1142,'Policy Characteristics'!$C:$C,0)))</f>
        <v>carbon-tax.html</v>
      </c>
    </row>
    <row r="1143" spans="1:18" s="2" customFormat="1" x14ac:dyDescent="0.25">
      <c r="A1143" s="277" t="str">
        <f>IF(ISBLANK(INDEX('Policy Characteristics'!A:A,MATCH($C1143,'Policy Characteristics'!$C:$C,0))),"",INDEX('Policy Characteristics'!A:A,MATCH($C1143,'Policy Characteristics'!$C:$C,0)))</f>
        <v>Cross-Sector</v>
      </c>
      <c r="B1143" s="286" t="str">
        <f>IF(ISBLANK(INDEX('Policy Characteristics'!B:B,MATCH($C1143,'Policy Characteristics'!$C:$C,0))),"",INDEX('Policy Characteristics'!B:B,MATCH($C1143,'Policy Characteristics'!$C:$C,0)))</f>
        <v>Exempt Process Emissions from C Tax</v>
      </c>
      <c r="C1143" s="277" t="str">
        <f t="shared" si="51"/>
        <v>BEPEfCT Boolean Exempt Process Emissions from Carbon Tax</v>
      </c>
      <c r="D1143" s="6" t="s">
        <v>3131</v>
      </c>
      <c r="E1143" s="6"/>
      <c r="F1143" t="s">
        <v>3093</v>
      </c>
      <c r="G1143" s="6"/>
      <c r="H1143" s="49">
        <v>1646</v>
      </c>
      <c r="I1143" s="349" t="s">
        <v>45</v>
      </c>
      <c r="J1143" s="278" t="str">
        <f>IF(ISBLANK(INDEX('Policy Characteristics'!D:D,MATCH($C1143,'Policy Characteristics'!$C:$C,0))),"",INDEX('Policy Characteristics'!D:D,MATCH($C1143,'Policy Characteristics'!$C:$C,0)))</f>
        <v/>
      </c>
      <c r="K1143" s="277" t="str">
        <f>IF(ISBLANK(INDEX('Policy Characteristics'!E:E,MATCH($C1143,'Policy Characteristics'!$C:$C,0))),"",INDEX('Policy Characteristics'!E:E,MATCH($C1143,'Policy Characteristics'!$C:$C,0)))</f>
        <v>cross toggle whether carbon tax affects process emissions</v>
      </c>
      <c r="L1143" s="277">
        <f>IF(ISBLANK(INDEX('Policy Characteristics'!F:F,MATCH($C1143,'Policy Characteristics'!$C:$C,0))),"",INDEX('Policy Characteristics'!F:F,MATCH($C1143,'Policy Characteristics'!$C:$C,0)))</f>
        <v>0</v>
      </c>
      <c r="M1143" s="277">
        <f>IF(ISBLANK(INDEX('Policy Characteristics'!G:G,MATCH($C1143,'Policy Characteristics'!$C:$C,0))),"",INDEX('Policy Characteristics'!G:G,MATCH($C1143,'Policy Characteristics'!$C:$C,0)))</f>
        <v>1</v>
      </c>
      <c r="N1143" s="277">
        <f>IF(ISBLANK(INDEX('Policy Characteristics'!H:H,MATCH($C1143,'Policy Characteristics'!$C:$C,0))),"",INDEX('Policy Characteristics'!H:H,MATCH($C1143,'Policy Characteristics'!$C:$C,0)))</f>
        <v>1</v>
      </c>
      <c r="O1143" s="277" t="str">
        <f>IF(ISBLANK(INDEX('Policy Characteristics'!I:I,MATCH($C1143,'Policy Characteristics'!$C:$C,0))),"",INDEX('Policy Characteristics'!I:I,MATCH($C1143,'Policy Characteristics'!$C:$C,0)))</f>
        <v>on/off</v>
      </c>
      <c r="P1143" s="277" t="str">
        <f>IF(ISBLANK(INDEX('Policy Characteristics'!J:J,MATCH($C1143,'Policy Characteristics'!$C:$C,0))),"",INDEX('Policy Characteristics'!J:J,MATCH($C1143,'Policy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3" s="277" t="str">
        <f>IF(ISBLANK(INDEX('Policy Characteristics'!K:K,MATCH($C1143,'Policy Characteristics'!$C:$C,0))),"",INDEX('Policy Characteristics'!K:K,MATCH($C1143,'Policy Characteristics'!$C:$C,0)))</f>
        <v>fuels.html#carbon-tax</v>
      </c>
      <c r="R1143" s="277" t="str">
        <f>IF(ISBLANK(INDEX('Policy Characteristics'!L:L,MATCH($C1143,'Policy Characteristics'!$C:$C,0))),"",INDEX('Policy Characteristics'!L:L,MATCH($C1143,'Policy Characteristics'!$C:$C,0)))</f>
        <v>carbon-tax.html</v>
      </c>
    </row>
    <row r="1144" spans="1:18" s="2" customFormat="1" x14ac:dyDescent="0.25">
      <c r="A1144" s="277" t="str">
        <f>IF(ISBLANK(INDEX('Policy Characteristics'!A:A,MATCH($C1144,'Policy Characteristics'!$C:$C,0))),"",INDEX('Policy Characteristics'!A:A,MATCH($C1144,'Policy Characteristics'!$C:$C,0)))</f>
        <v>Cross-Sector</v>
      </c>
      <c r="B1144" s="286" t="str">
        <f>IF(ISBLANK(INDEX('Policy Characteristics'!B:B,MATCH($C1144,'Policy Characteristics'!$C:$C,0))),"",INDEX('Policy Characteristics'!B:B,MATCH($C1144,'Policy Characteristics'!$C:$C,0)))</f>
        <v>Exempt Process Emissions from C Tax</v>
      </c>
      <c r="C1144" s="277" t="str">
        <f t="shared" si="51"/>
        <v>BEPEfCT Boolean Exempt Process Emissions from Carbon Tax</v>
      </c>
      <c r="D1144" s="6" t="s">
        <v>3132</v>
      </c>
      <c r="E1144" s="6"/>
      <c r="F1144" t="s">
        <v>3094</v>
      </c>
      <c r="G1144" s="6"/>
      <c r="H1144" s="49">
        <v>1647</v>
      </c>
      <c r="I1144" s="349" t="s">
        <v>45</v>
      </c>
      <c r="J1144" s="278" t="str">
        <f>IF(ISBLANK(INDEX('Policy Characteristics'!D:D,MATCH($C1144,'Policy Characteristics'!$C:$C,0))),"",INDEX('Policy Characteristics'!D:D,MATCH($C1144,'Policy Characteristics'!$C:$C,0)))</f>
        <v/>
      </c>
      <c r="K1144" s="277" t="str">
        <f>IF(ISBLANK(INDEX('Policy Characteristics'!E:E,MATCH($C1144,'Policy Characteristics'!$C:$C,0))),"",INDEX('Policy Characteristics'!E:E,MATCH($C1144,'Policy Characteristics'!$C:$C,0)))</f>
        <v>cross toggle whether carbon tax affects process emissions</v>
      </c>
      <c r="L1144" s="277">
        <f>IF(ISBLANK(INDEX('Policy Characteristics'!F:F,MATCH($C1144,'Policy Characteristics'!$C:$C,0))),"",INDEX('Policy Characteristics'!F:F,MATCH($C1144,'Policy Characteristics'!$C:$C,0)))</f>
        <v>0</v>
      </c>
      <c r="M1144" s="277">
        <f>IF(ISBLANK(INDEX('Policy Characteristics'!G:G,MATCH($C1144,'Policy Characteristics'!$C:$C,0))),"",INDEX('Policy Characteristics'!G:G,MATCH($C1144,'Policy Characteristics'!$C:$C,0)))</f>
        <v>1</v>
      </c>
      <c r="N1144" s="277">
        <f>IF(ISBLANK(INDEX('Policy Characteristics'!H:H,MATCH($C1144,'Policy Characteristics'!$C:$C,0))),"",INDEX('Policy Characteristics'!H:H,MATCH($C1144,'Policy Characteristics'!$C:$C,0)))</f>
        <v>1</v>
      </c>
      <c r="O1144" s="277" t="str">
        <f>IF(ISBLANK(INDEX('Policy Characteristics'!I:I,MATCH($C1144,'Policy Characteristics'!$C:$C,0))),"",INDEX('Policy Characteristics'!I:I,MATCH($C1144,'Policy Characteristics'!$C:$C,0)))</f>
        <v>on/off</v>
      </c>
      <c r="P1144" s="277" t="str">
        <f>IF(ISBLANK(INDEX('Policy Characteristics'!J:J,MATCH($C1144,'Policy Characteristics'!$C:$C,0))),"",INDEX('Policy Characteristics'!J:J,MATCH($C1144,'Policy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4" s="277" t="str">
        <f>IF(ISBLANK(INDEX('Policy Characteristics'!K:K,MATCH($C1144,'Policy Characteristics'!$C:$C,0))),"",INDEX('Policy Characteristics'!K:K,MATCH($C1144,'Policy Characteristics'!$C:$C,0)))</f>
        <v>fuels.html#carbon-tax</v>
      </c>
      <c r="R1144" s="277" t="str">
        <f>IF(ISBLANK(INDEX('Policy Characteristics'!L:L,MATCH($C1144,'Policy Characteristics'!$C:$C,0))),"",INDEX('Policy Characteristics'!L:L,MATCH($C1144,'Policy Characteristics'!$C:$C,0)))</f>
        <v>carbon-tax.html</v>
      </c>
    </row>
    <row r="1145" spans="1:18" s="2" customFormat="1" x14ac:dyDescent="0.25">
      <c r="A1145" s="277" t="str">
        <f>IF(ISBLANK(INDEX('Policy Characteristics'!A:A,MATCH($C1145,'Policy Characteristics'!$C:$C,0))),"",INDEX('Policy Characteristics'!A:A,MATCH($C1145,'Policy Characteristics'!$C:$C,0)))</f>
        <v>Cross-Sector</v>
      </c>
      <c r="B1145" s="286" t="str">
        <f>IF(ISBLANK(INDEX('Policy Characteristics'!B:B,MATCH($C1145,'Policy Characteristics'!$C:$C,0))),"",INDEX('Policy Characteristics'!B:B,MATCH($C1145,'Policy Characteristics'!$C:$C,0)))</f>
        <v>Exempt Process Emissions from C Tax</v>
      </c>
      <c r="C1145" s="277" t="str">
        <f t="shared" si="51"/>
        <v>BEPEfCT Boolean Exempt Process Emissions from Carbon Tax</v>
      </c>
      <c r="D1145" s="6" t="s">
        <v>3133</v>
      </c>
      <c r="E1145" s="6"/>
      <c r="F1145" t="s">
        <v>3095</v>
      </c>
      <c r="G1145" s="6"/>
      <c r="H1145" s="49">
        <v>1648</v>
      </c>
      <c r="I1145" s="349" t="s">
        <v>45</v>
      </c>
      <c r="J1145" s="278" t="str">
        <f>IF(ISBLANK(INDEX('Policy Characteristics'!D:D,MATCH($C1145,'Policy Characteristics'!$C:$C,0))),"",INDEX('Policy Characteristics'!D:D,MATCH($C1145,'Policy Characteristics'!$C:$C,0)))</f>
        <v/>
      </c>
      <c r="K1145" s="277" t="str">
        <f>IF(ISBLANK(INDEX('Policy Characteristics'!E:E,MATCH($C1145,'Policy Characteristics'!$C:$C,0))),"",INDEX('Policy Characteristics'!E:E,MATCH($C1145,'Policy Characteristics'!$C:$C,0)))</f>
        <v>cross toggle whether carbon tax affects process emissions</v>
      </c>
      <c r="L1145" s="277">
        <f>IF(ISBLANK(INDEX('Policy Characteristics'!F:F,MATCH($C1145,'Policy Characteristics'!$C:$C,0))),"",INDEX('Policy Characteristics'!F:F,MATCH($C1145,'Policy Characteristics'!$C:$C,0)))</f>
        <v>0</v>
      </c>
      <c r="M1145" s="277">
        <f>IF(ISBLANK(INDEX('Policy Characteristics'!G:G,MATCH($C1145,'Policy Characteristics'!$C:$C,0))),"",INDEX('Policy Characteristics'!G:G,MATCH($C1145,'Policy Characteristics'!$C:$C,0)))</f>
        <v>1</v>
      </c>
      <c r="N1145" s="277">
        <f>IF(ISBLANK(INDEX('Policy Characteristics'!H:H,MATCH($C1145,'Policy Characteristics'!$C:$C,0))),"",INDEX('Policy Characteristics'!H:H,MATCH($C1145,'Policy Characteristics'!$C:$C,0)))</f>
        <v>1</v>
      </c>
      <c r="O1145" s="277" t="str">
        <f>IF(ISBLANK(INDEX('Policy Characteristics'!I:I,MATCH($C1145,'Policy Characteristics'!$C:$C,0))),"",INDEX('Policy Characteristics'!I:I,MATCH($C1145,'Policy Characteristics'!$C:$C,0)))</f>
        <v>on/off</v>
      </c>
      <c r="P1145" s="277" t="str">
        <f>IF(ISBLANK(INDEX('Policy Characteristics'!J:J,MATCH($C1145,'Policy Characteristics'!$C:$C,0))),"",INDEX('Policy Characteristics'!J:J,MATCH($C1145,'Policy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5" s="277" t="str">
        <f>IF(ISBLANK(INDEX('Policy Characteristics'!K:K,MATCH($C1145,'Policy Characteristics'!$C:$C,0))),"",INDEX('Policy Characteristics'!K:K,MATCH($C1145,'Policy Characteristics'!$C:$C,0)))</f>
        <v>fuels.html#carbon-tax</v>
      </c>
      <c r="R1145" s="277" t="str">
        <f>IF(ISBLANK(INDEX('Policy Characteristics'!L:L,MATCH($C1145,'Policy Characteristics'!$C:$C,0))),"",INDEX('Policy Characteristics'!L:L,MATCH($C1145,'Policy Characteristics'!$C:$C,0)))</f>
        <v>carbon-tax.html</v>
      </c>
    </row>
    <row r="1146" spans="1:18" s="2" customFormat="1" x14ac:dyDescent="0.25">
      <c r="A1146" s="277" t="str">
        <f>IF(ISBLANK(INDEX('Policy Characteristics'!A:A,MATCH($C1146,'Policy Characteristics'!$C:$C,0))),"",INDEX('Policy Characteristics'!A:A,MATCH($C1146,'Policy Characteristics'!$C:$C,0)))</f>
        <v>Cross-Sector</v>
      </c>
      <c r="B1146" s="286" t="str">
        <f>IF(ISBLANK(INDEX('Policy Characteristics'!B:B,MATCH($C1146,'Policy Characteristics'!$C:$C,0))),"",INDEX('Policy Characteristics'!B:B,MATCH($C1146,'Policy Characteristics'!$C:$C,0)))</f>
        <v>Exempt Process Emissions from C Tax</v>
      </c>
      <c r="C1146" s="277" t="str">
        <f t="shared" si="51"/>
        <v>BEPEfCT Boolean Exempt Process Emissions from Carbon Tax</v>
      </c>
      <c r="D1146" s="6" t="s">
        <v>3134</v>
      </c>
      <c r="E1146" s="6"/>
      <c r="F1146" t="s">
        <v>3096</v>
      </c>
      <c r="G1146" s="6"/>
      <c r="H1146" s="49">
        <v>1649</v>
      </c>
      <c r="I1146" s="349" t="s">
        <v>45</v>
      </c>
      <c r="J1146" s="278" t="str">
        <f>IF(ISBLANK(INDEX('Policy Characteristics'!D:D,MATCH($C1146,'Policy Characteristics'!$C:$C,0))),"",INDEX('Policy Characteristics'!D:D,MATCH($C1146,'Policy Characteristics'!$C:$C,0)))</f>
        <v/>
      </c>
      <c r="K1146" s="277" t="str">
        <f>IF(ISBLANK(INDEX('Policy Characteristics'!E:E,MATCH($C1146,'Policy Characteristics'!$C:$C,0))),"",INDEX('Policy Characteristics'!E:E,MATCH($C1146,'Policy Characteristics'!$C:$C,0)))</f>
        <v>cross toggle whether carbon tax affects process emissions</v>
      </c>
      <c r="L1146" s="277">
        <f>IF(ISBLANK(INDEX('Policy Characteristics'!F:F,MATCH($C1146,'Policy Characteristics'!$C:$C,0))),"",INDEX('Policy Characteristics'!F:F,MATCH($C1146,'Policy Characteristics'!$C:$C,0)))</f>
        <v>0</v>
      </c>
      <c r="M1146" s="277">
        <f>IF(ISBLANK(INDEX('Policy Characteristics'!G:G,MATCH($C1146,'Policy Characteristics'!$C:$C,0))),"",INDEX('Policy Characteristics'!G:G,MATCH($C1146,'Policy Characteristics'!$C:$C,0)))</f>
        <v>1</v>
      </c>
      <c r="N1146" s="277">
        <f>IF(ISBLANK(INDEX('Policy Characteristics'!H:H,MATCH($C1146,'Policy Characteristics'!$C:$C,0))),"",INDEX('Policy Characteristics'!H:H,MATCH($C1146,'Policy Characteristics'!$C:$C,0)))</f>
        <v>1</v>
      </c>
      <c r="O1146" s="277" t="str">
        <f>IF(ISBLANK(INDEX('Policy Characteristics'!I:I,MATCH($C1146,'Policy Characteristics'!$C:$C,0))),"",INDEX('Policy Characteristics'!I:I,MATCH($C1146,'Policy Characteristics'!$C:$C,0)))</f>
        <v>on/off</v>
      </c>
      <c r="P1146" s="277" t="str">
        <f>IF(ISBLANK(INDEX('Policy Characteristics'!J:J,MATCH($C1146,'Policy Characteristics'!$C:$C,0))),"",INDEX('Policy Characteristics'!J:J,MATCH($C1146,'Policy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6" s="277" t="str">
        <f>IF(ISBLANK(INDEX('Policy Characteristics'!K:K,MATCH($C1146,'Policy Characteristics'!$C:$C,0))),"",INDEX('Policy Characteristics'!K:K,MATCH($C1146,'Policy Characteristics'!$C:$C,0)))</f>
        <v>fuels.html#carbon-tax</v>
      </c>
      <c r="R1146" s="277" t="str">
        <f>IF(ISBLANK(INDEX('Policy Characteristics'!L:L,MATCH($C1146,'Policy Characteristics'!$C:$C,0))),"",INDEX('Policy Characteristics'!L:L,MATCH($C1146,'Policy Characteristics'!$C:$C,0)))</f>
        <v>carbon-tax.html</v>
      </c>
    </row>
    <row r="1147" spans="1:18" s="2" customFormat="1" x14ac:dyDescent="0.25">
      <c r="A1147" s="277" t="str">
        <f>IF(ISBLANK(INDEX('Policy Characteristics'!A:A,MATCH($C1147,'Policy Characteristics'!$C:$C,0))),"",INDEX('Policy Characteristics'!A:A,MATCH($C1147,'Policy Characteristics'!$C:$C,0)))</f>
        <v>Cross-Sector</v>
      </c>
      <c r="B1147" s="286" t="str">
        <f>IF(ISBLANK(INDEX('Policy Characteristics'!B:B,MATCH($C1147,'Policy Characteristics'!$C:$C,0))),"",INDEX('Policy Characteristics'!B:B,MATCH($C1147,'Policy Characteristics'!$C:$C,0)))</f>
        <v>Exempt Process Emissions from C Tax</v>
      </c>
      <c r="C1147" s="277" t="str">
        <f t="shared" si="51"/>
        <v>BEPEfCT Boolean Exempt Process Emissions from Carbon Tax</v>
      </c>
      <c r="D1147" s="6" t="s">
        <v>3135</v>
      </c>
      <c r="E1147" s="6"/>
      <c r="F1147" t="s">
        <v>3097</v>
      </c>
      <c r="G1147" s="6"/>
      <c r="H1147" s="49">
        <v>1650</v>
      </c>
      <c r="I1147" s="349" t="s">
        <v>44</v>
      </c>
      <c r="J1147" s="278" t="str">
        <f>IF(ISBLANK(INDEX('Policy Characteristics'!D:D,MATCH($C1147,'Policy Characteristics'!$C:$C,0))),"",INDEX('Policy Characteristics'!D:D,MATCH($C1147,'Policy Characteristics'!$C:$C,0)))</f>
        <v/>
      </c>
      <c r="K1147" s="277" t="str">
        <f>IF(ISBLANK(INDEX('Policy Characteristics'!E:E,MATCH($C1147,'Policy Characteristics'!$C:$C,0))),"",INDEX('Policy Characteristics'!E:E,MATCH($C1147,'Policy Characteristics'!$C:$C,0)))</f>
        <v>cross toggle whether carbon tax affects process emissions</v>
      </c>
      <c r="L1147" s="277">
        <f>IF(ISBLANK(INDEX('Policy Characteristics'!F:F,MATCH($C1147,'Policy Characteristics'!$C:$C,0))),"",INDEX('Policy Characteristics'!F:F,MATCH($C1147,'Policy Characteristics'!$C:$C,0)))</f>
        <v>0</v>
      </c>
      <c r="M1147" s="277">
        <f>IF(ISBLANK(INDEX('Policy Characteristics'!G:G,MATCH($C1147,'Policy Characteristics'!$C:$C,0))),"",INDEX('Policy Characteristics'!G:G,MATCH($C1147,'Policy Characteristics'!$C:$C,0)))</f>
        <v>1</v>
      </c>
      <c r="N1147" s="277">
        <f>IF(ISBLANK(INDEX('Policy Characteristics'!H:H,MATCH($C1147,'Policy Characteristics'!$C:$C,0))),"",INDEX('Policy Characteristics'!H:H,MATCH($C1147,'Policy Characteristics'!$C:$C,0)))</f>
        <v>1</v>
      </c>
      <c r="O1147" s="277" t="str">
        <f>IF(ISBLANK(INDEX('Policy Characteristics'!I:I,MATCH($C1147,'Policy Characteristics'!$C:$C,0))),"",INDEX('Policy Characteristics'!I:I,MATCH($C1147,'Policy Characteristics'!$C:$C,0)))</f>
        <v>on/off</v>
      </c>
      <c r="P1147" s="277" t="str">
        <f>IF(ISBLANK(INDEX('Policy Characteristics'!J:J,MATCH($C1147,'Policy Characteristics'!$C:$C,0))),"",INDEX('Policy Characteristics'!J:J,MATCH($C1147,'Policy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7" s="277" t="str">
        <f>IF(ISBLANK(INDEX('Policy Characteristics'!K:K,MATCH($C1147,'Policy Characteristics'!$C:$C,0))),"",INDEX('Policy Characteristics'!K:K,MATCH($C1147,'Policy Characteristics'!$C:$C,0)))</f>
        <v>fuels.html#carbon-tax</v>
      </c>
      <c r="R1147" s="277" t="str">
        <f>IF(ISBLANK(INDEX('Policy Characteristics'!L:L,MATCH($C1147,'Policy Characteristics'!$C:$C,0))),"",INDEX('Policy Characteristics'!L:L,MATCH($C1147,'Policy Characteristics'!$C:$C,0)))</f>
        <v>carbon-tax.html</v>
      </c>
    </row>
    <row r="1148" spans="1:18" s="2" customFormat="1" x14ac:dyDescent="0.25">
      <c r="A1148" s="277" t="str">
        <f>IF(ISBLANK(INDEX('Policy Characteristics'!A:A,MATCH($C1148,'Policy Characteristics'!$C:$C,0))),"",INDEX('Policy Characteristics'!A:A,MATCH($C1148,'Policy Characteristics'!$C:$C,0)))</f>
        <v>Cross-Sector</v>
      </c>
      <c r="B1148" s="286" t="str">
        <f>IF(ISBLANK(INDEX('Policy Characteristics'!B:B,MATCH($C1148,'Policy Characteristics'!$C:$C,0))),"",INDEX('Policy Characteristics'!B:B,MATCH($C1148,'Policy Characteristics'!$C:$C,0)))</f>
        <v>Exempt Process Emissions from C Tax</v>
      </c>
      <c r="C1148" s="277" t="str">
        <f t="shared" si="51"/>
        <v>BEPEfCT Boolean Exempt Process Emissions from Carbon Tax</v>
      </c>
      <c r="D1148" s="6" t="s">
        <v>3136</v>
      </c>
      <c r="E1148" s="6"/>
      <c r="F1148" t="s">
        <v>3139</v>
      </c>
      <c r="G1148" s="6"/>
      <c r="H1148" s="49">
        <v>1651</v>
      </c>
      <c r="I1148" s="349" t="s">
        <v>44</v>
      </c>
      <c r="J1148" s="278" t="str">
        <f>IF(ISBLANK(INDEX('Policy Characteristics'!D:D,MATCH($C1148,'Policy Characteristics'!$C:$C,0))),"",INDEX('Policy Characteristics'!D:D,MATCH($C1148,'Policy Characteristics'!$C:$C,0)))</f>
        <v/>
      </c>
      <c r="K1148" s="277" t="str">
        <f>IF(ISBLANK(INDEX('Policy Characteristics'!E:E,MATCH($C1148,'Policy Characteristics'!$C:$C,0))),"",INDEX('Policy Characteristics'!E:E,MATCH($C1148,'Policy Characteristics'!$C:$C,0)))</f>
        <v>cross toggle whether carbon tax affects process emissions</v>
      </c>
      <c r="L1148" s="277">
        <f>IF(ISBLANK(INDEX('Policy Characteristics'!F:F,MATCH($C1148,'Policy Characteristics'!$C:$C,0))),"",INDEX('Policy Characteristics'!F:F,MATCH($C1148,'Policy Characteristics'!$C:$C,0)))</f>
        <v>0</v>
      </c>
      <c r="M1148" s="277">
        <f>IF(ISBLANK(INDEX('Policy Characteristics'!G:G,MATCH($C1148,'Policy Characteristics'!$C:$C,0))),"",INDEX('Policy Characteristics'!G:G,MATCH($C1148,'Policy Characteristics'!$C:$C,0)))</f>
        <v>1</v>
      </c>
      <c r="N1148" s="277">
        <f>IF(ISBLANK(INDEX('Policy Characteristics'!H:H,MATCH($C1148,'Policy Characteristics'!$C:$C,0))),"",INDEX('Policy Characteristics'!H:H,MATCH($C1148,'Policy Characteristics'!$C:$C,0)))</f>
        <v>1</v>
      </c>
      <c r="O1148" s="277" t="str">
        <f>IF(ISBLANK(INDEX('Policy Characteristics'!I:I,MATCH($C1148,'Policy Characteristics'!$C:$C,0))),"",INDEX('Policy Characteristics'!I:I,MATCH($C1148,'Policy Characteristics'!$C:$C,0)))</f>
        <v>on/off</v>
      </c>
      <c r="P1148" s="277" t="str">
        <f>IF(ISBLANK(INDEX('Policy Characteristics'!J:J,MATCH($C1148,'Policy Characteristics'!$C:$C,0))),"",INDEX('Policy Characteristics'!J:J,MATCH($C1148,'Policy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8" s="277" t="str">
        <f>IF(ISBLANK(INDEX('Policy Characteristics'!K:K,MATCH($C1148,'Policy Characteristics'!$C:$C,0))),"",INDEX('Policy Characteristics'!K:K,MATCH($C1148,'Policy Characteristics'!$C:$C,0)))</f>
        <v>fuels.html#carbon-tax</v>
      </c>
      <c r="R1148" s="277" t="str">
        <f>IF(ISBLANK(INDEX('Policy Characteristics'!L:L,MATCH($C1148,'Policy Characteristics'!$C:$C,0))),"",INDEX('Policy Characteristics'!L:L,MATCH($C1148,'Policy Characteristics'!$C:$C,0)))</f>
        <v>carbon-tax.html</v>
      </c>
    </row>
    <row r="1149" spans="1:18" s="2" customFormat="1" x14ac:dyDescent="0.25">
      <c r="A1149" s="277" t="str">
        <f>IF(ISBLANK(INDEX('Policy Characteristics'!A:A,MATCH($C1149,'Policy Characteristics'!$C:$C,0))),"",INDEX('Policy Characteristics'!A:A,MATCH($C1149,'Policy Characteristics'!$C:$C,0)))</f>
        <v>Cross-Sector</v>
      </c>
      <c r="B1149" s="286" t="str">
        <f>IF(ISBLANK(INDEX('Policy Characteristics'!B:B,MATCH($C1149,'Policy Characteristics'!$C:$C,0))),"",INDEX('Policy Characteristics'!B:B,MATCH($C1149,'Policy Characteristics'!$C:$C,0)))</f>
        <v>Exempt Process Emissions from C Tax</v>
      </c>
      <c r="C1149" s="277" t="str">
        <f t="shared" si="51"/>
        <v>BEPEfCT Boolean Exempt Process Emissions from Carbon Tax</v>
      </c>
      <c r="D1149" s="6" t="s">
        <v>3137</v>
      </c>
      <c r="E1149" s="6"/>
      <c r="F1149" t="s">
        <v>3098</v>
      </c>
      <c r="G1149" s="6"/>
      <c r="H1149" s="49">
        <v>1652</v>
      </c>
      <c r="I1149" s="349" t="s">
        <v>45</v>
      </c>
      <c r="J1149" s="278" t="str">
        <f>IF(ISBLANK(INDEX('Policy Characteristics'!D:D,MATCH($C1149,'Policy Characteristics'!$C:$C,0))),"",INDEX('Policy Characteristics'!D:D,MATCH($C1149,'Policy Characteristics'!$C:$C,0)))</f>
        <v/>
      </c>
      <c r="K1149" s="277" t="str">
        <f>IF(ISBLANK(INDEX('Policy Characteristics'!E:E,MATCH($C1149,'Policy Characteristics'!$C:$C,0))),"",INDEX('Policy Characteristics'!E:E,MATCH($C1149,'Policy Characteristics'!$C:$C,0)))</f>
        <v>cross toggle whether carbon tax affects process emissions</v>
      </c>
      <c r="L1149" s="277">
        <f>IF(ISBLANK(INDEX('Policy Characteristics'!F:F,MATCH($C1149,'Policy Characteristics'!$C:$C,0))),"",INDEX('Policy Characteristics'!F:F,MATCH($C1149,'Policy Characteristics'!$C:$C,0)))</f>
        <v>0</v>
      </c>
      <c r="M1149" s="277">
        <f>IF(ISBLANK(INDEX('Policy Characteristics'!G:G,MATCH($C1149,'Policy Characteristics'!$C:$C,0))),"",INDEX('Policy Characteristics'!G:G,MATCH($C1149,'Policy Characteristics'!$C:$C,0)))</f>
        <v>1</v>
      </c>
      <c r="N1149" s="277">
        <f>IF(ISBLANK(INDEX('Policy Characteristics'!H:H,MATCH($C1149,'Policy Characteristics'!$C:$C,0))),"",INDEX('Policy Characteristics'!H:H,MATCH($C1149,'Policy Characteristics'!$C:$C,0)))</f>
        <v>1</v>
      </c>
      <c r="O1149" s="277" t="str">
        <f>IF(ISBLANK(INDEX('Policy Characteristics'!I:I,MATCH($C1149,'Policy Characteristics'!$C:$C,0))),"",INDEX('Policy Characteristics'!I:I,MATCH($C1149,'Policy Characteristics'!$C:$C,0)))</f>
        <v>on/off</v>
      </c>
      <c r="P1149" s="277" t="str">
        <f>IF(ISBLANK(INDEX('Policy Characteristics'!J:J,MATCH($C1149,'Policy Characteristics'!$C:$C,0))),"",INDEX('Policy Characteristics'!J:J,MATCH($C1149,'Policy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149" s="277" t="str">
        <f>IF(ISBLANK(INDEX('Policy Characteristics'!K:K,MATCH($C1149,'Policy Characteristics'!$C:$C,0))),"",INDEX('Policy Characteristics'!K:K,MATCH($C1149,'Policy Characteristics'!$C:$C,0)))</f>
        <v>fuels.html#carbon-tax</v>
      </c>
      <c r="R1149" s="277" t="str">
        <f>IF(ISBLANK(INDEX('Policy Characteristics'!L:L,MATCH($C1149,'Policy Characteristics'!$C:$C,0))),"",INDEX('Policy Characteristics'!L:L,MATCH($C1149,'Policy Characteristics'!$C:$C,0)))</f>
        <v>carbon-tax.html</v>
      </c>
    </row>
    <row r="1150" spans="1:18" s="2" customFormat="1" x14ac:dyDescent="0.25">
      <c r="A1150" s="277" t="str">
        <f>IF(ISBLANK(INDEX('Policy Characteristics'!A:A,MATCH($C1150,'Policy Characteristics'!$C:$C,0))),"",INDEX('Policy Characteristics'!A:A,MATCH($C1150,'Policy Characteristics'!$C:$C,0)))</f>
        <v>Cross-Sector</v>
      </c>
      <c r="B1150" s="286" t="str">
        <f>IF(ISBLANK(INDEX('Policy Characteristics'!B:B,MATCH($C1150,'Policy Characteristics'!$C:$C,0))),"",INDEX('Policy Characteristics'!B:B,MATCH($C1150,'Policy Characteristics'!$C:$C,0)))</f>
        <v>Toggle Carbon Tax Border Adjustment</v>
      </c>
      <c r="C1150" s="1" t="s">
        <v>3478</v>
      </c>
      <c r="D1150" s="6"/>
      <c r="E1150" s="6"/>
      <c r="F1150" s="6"/>
      <c r="G1150" s="6"/>
      <c r="H1150" s="49">
        <v>1627</v>
      </c>
      <c r="I1150" s="349" t="s">
        <v>44</v>
      </c>
      <c r="J1150" s="278" t="str">
        <f>IF(ISBLANK(INDEX('Policy Characteristics'!D:D,MATCH($C1150,'Policy Characteristics'!$C:$C,0))),"",INDEX('Policy Characteristics'!D:D,MATCH($C1150,'Policy Characteristics'!$C:$C,0)))</f>
        <v/>
      </c>
      <c r="K1150" s="277" t="str">
        <f>IF(ISBLANK(INDEX('Policy Characteristics'!E:E,MATCH($C1150,'Policy Characteristics'!$C:$C,0))),"",INDEX('Policy Characteristics'!E:E,MATCH($C1150,'Policy Characteristics'!$C:$C,0)))</f>
        <v/>
      </c>
      <c r="L1150" s="277">
        <f>IF(ISBLANK(INDEX('Policy Characteristics'!F:F,MATCH($C1150,'Policy Characteristics'!$C:$C,0))),"",INDEX('Policy Characteristics'!F:F,MATCH($C1150,'Policy Characteristics'!$C:$C,0)))</f>
        <v>0</v>
      </c>
      <c r="M1150" s="277">
        <f>IF(ISBLANK(INDEX('Policy Characteristics'!G:G,MATCH($C1150,'Policy Characteristics'!$C:$C,0))),"",INDEX('Policy Characteristics'!G:G,MATCH($C1150,'Policy Characteristics'!$C:$C,0)))</f>
        <v>1</v>
      </c>
      <c r="N1150" s="277">
        <f>IF(ISBLANK(INDEX('Policy Characteristics'!H:H,MATCH($C1150,'Policy Characteristics'!$C:$C,0))),"",INDEX('Policy Characteristics'!H:H,MATCH($C1150,'Policy Characteristics'!$C:$C,0)))</f>
        <v>1</v>
      </c>
      <c r="O1150" s="277" t="str">
        <f>IF(ISBLANK(INDEX('Policy Characteristics'!I:I,MATCH($C1150,'Policy Characteristics'!$C:$C,0))),"",INDEX('Policy Characteristics'!I:I,MATCH($C1150,'Policy Characteristics'!$C:$C,0)))</f>
        <v>on/off</v>
      </c>
      <c r="P1150" s="277" t="str">
        <f>IF(ISBLANK(INDEX('Policy Characteristics'!J:J,MATCH($C1150,'Policy Characteristics'!$C:$C,0))),"",INDEX('Policy Characteristics'!J:J,MATCH($C1150,'Policy Characteristics'!$C:$C,0)))</f>
        <v>**Description:** By default, carbon taxes apply to only domestically produced goods. If set to zero, this policy enables carbon tax border adjustments, meaning the carbon tax will apply to both domestically produced and imported goods.</v>
      </c>
      <c r="Q1150" s="277" t="str">
        <f>IF(ISBLANK(INDEX('Policy Characteristics'!K:K,MATCH($C1150,'Policy Characteristics'!$C:$C,0))),"",INDEX('Policy Characteristics'!K:K,MATCH($C1150,'Policy Characteristics'!$C:$C,0)))</f>
        <v>fuels.html#carbon-tax</v>
      </c>
      <c r="R1150" s="277" t="str">
        <f>IF(ISBLANK(INDEX('Policy Characteristics'!L:L,MATCH($C1150,'Policy Characteristics'!$C:$C,0))),"",INDEX('Policy Characteristics'!L:L,MATCH($C1150,'Policy Characteristics'!$C:$C,0)))</f>
        <v>carbon-tax.html</v>
      </c>
    </row>
    <row r="1151" spans="1:18" s="2" customFormat="1" x14ac:dyDescent="0.25">
      <c r="A1151" s="277" t="str">
        <f>IF(ISBLANK(INDEX('Policy Characteristics'!A:A,MATCH($C1151,'Policy Characteristics'!$C:$C,0))),"",INDEX('Policy Characteristics'!A:A,MATCH($C1151,'Policy Characteristics'!$C:$C,0)))</f>
        <v>Cross-Sector</v>
      </c>
      <c r="B1151" s="286" t="str">
        <f>IF(ISBLANK(INDEX('Policy Characteristics'!B:B,MATCH($C1151,'Policy Characteristics'!$C:$C,0))),"",INDEX('Policy Characteristics'!B:B,MATCH($C1151,'Policy Characteristics'!$C:$C,0)))</f>
        <v>Fixed Energy Prices</v>
      </c>
      <c r="C1151" s="341" t="s">
        <v>2745</v>
      </c>
      <c r="D1151" s="6" t="s">
        <v>53</v>
      </c>
      <c r="E1151" s="6"/>
      <c r="F1151" s="6" t="s">
        <v>94</v>
      </c>
      <c r="G1151" s="6"/>
      <c r="H1151" s="44">
        <v>720</v>
      </c>
      <c r="I1151" s="349" t="s">
        <v>45</v>
      </c>
      <c r="J1151" s="278" t="str">
        <f>IF(ISBLANK(INDEX('Policy Characteristics'!D:D,MATCH($C1151,'Policy Characteristics'!$C:$C,0))),"",INDEX('Policy Characteristics'!D:D,MATCH($C1151,'Policy Characteristics'!$C:$C,0)))</f>
        <v>Fixed Energy Prices</v>
      </c>
      <c r="K1151" s="277" t="str">
        <f>IF(ISBLANK(INDEX('Policy Characteristics'!E:E,MATCH($C1151,'Policy Characteristics'!$C:$C,0))),"",INDEX('Policy Characteristics'!E:E,MATCH($C1151,'Policy Characteristics'!$C:$C,0)))</f>
        <v>cross toggle whether policies affect energy prices</v>
      </c>
      <c r="L1151" s="277">
        <f>IF(ISBLANK(INDEX('Policy Characteristics'!F:F,MATCH($C1151,'Policy Characteristics'!$C:$C,0))),"",INDEX('Policy Characteristics'!F:F,MATCH($C1151,'Policy Characteristics'!$C:$C,0)))</f>
        <v>0</v>
      </c>
      <c r="M1151" s="277">
        <f>IF(ISBLANK(INDEX('Policy Characteristics'!G:G,MATCH($C1151,'Policy Characteristics'!$C:$C,0))),"",INDEX('Policy Characteristics'!G:G,MATCH($C1151,'Policy Characteristics'!$C:$C,0)))</f>
        <v>1</v>
      </c>
      <c r="N1151" s="277">
        <f>IF(ISBLANK(INDEX('Policy Characteristics'!H:H,MATCH($C1151,'Policy Characteristics'!$C:$C,0))),"",INDEX('Policy Characteristics'!H:H,MATCH($C1151,'Policy Characteristics'!$C:$C,0)))</f>
        <v>1</v>
      </c>
      <c r="O1151" s="277" t="str">
        <f>IF(ISBLANK(INDEX('Policy Characteristics'!I:I,MATCH($C1151,'Policy Characteristics'!$C:$C,0))),"",INDEX('Policy Characteristics'!I:I,MATCH($C1151,'Policy Characteristics'!$C:$C,0)))</f>
        <v>on/off</v>
      </c>
      <c r="P1151" s="277" t="str">
        <f>IF(ISBLANK(INDEX('Policy Characteristics'!J:J,MATCH($C1151,'Policy Characteristics'!$C:$C,0))),"",INDEX('Policy Characteristics'!J:J,MATCH($C1151,'Policy Characteristics'!$C:$C,0)))</f>
        <v/>
      </c>
      <c r="Q1151" s="277" t="str">
        <f>IF(ISBLANK(INDEX('Policy Characteristics'!K:K,MATCH($C1151,'Policy Characteristics'!$C:$C,0))),"",INDEX('Policy Characteristics'!K:K,MATCH($C1151,'Policy Characteristics'!$C:$C,0)))</f>
        <v/>
      </c>
      <c r="R1151" s="277" t="str">
        <f>IF(ISBLANK(INDEX('Policy Characteristics'!L:L,MATCH($C1151,'Policy Characteristics'!$C:$C,0))),"",INDEX('Policy Characteristics'!L:L,MATCH($C1151,'Policy Characteristics'!$C:$C,0)))</f>
        <v/>
      </c>
    </row>
    <row r="1152" spans="1:18" s="2" customFormat="1" x14ac:dyDescent="0.25">
      <c r="A1152" s="277" t="str">
        <f>IF(ISBLANK(INDEX('Policy Characteristics'!A:A,MATCH($C1152,'Policy Characteristics'!$C:$C,0))),"",INDEX('Policy Characteristics'!A:A,MATCH($C1152,'Policy Characteristics'!$C:$C,0)))</f>
        <v>Cross-Sector</v>
      </c>
      <c r="B1152" s="286" t="str">
        <f>IF(ISBLANK(INDEX('Policy Characteristics'!B:B,MATCH($C1152,'Policy Characteristics'!$C:$C,0))),"",INDEX('Policy Characteristics'!B:B,MATCH($C1152,'Policy Characteristics'!$C:$C,0)))</f>
        <v>Fixed Energy Prices</v>
      </c>
      <c r="C1152" s="277" t="str">
        <f t="shared" ref="C1152:C1153" si="52">C$1151</f>
        <v>Toggle Whether Policies Affect Energy Prices</v>
      </c>
      <c r="D1152" s="6" t="s">
        <v>76</v>
      </c>
      <c r="E1152" s="6"/>
      <c r="F1152" s="6" t="s">
        <v>100</v>
      </c>
      <c r="G1152" s="6"/>
      <c r="H1152" s="44">
        <v>721</v>
      </c>
      <c r="I1152" s="349" t="s">
        <v>45</v>
      </c>
      <c r="J1152" s="278" t="str">
        <f>IF(ISBLANK(INDEX('Policy Characteristics'!D:D,MATCH($C1152,'Policy Characteristics'!$C:$C,0))),"",INDEX('Policy Characteristics'!D:D,MATCH($C1152,'Policy Characteristics'!$C:$C,0)))</f>
        <v>Fixed Energy Prices</v>
      </c>
      <c r="K1152" s="277" t="str">
        <f>IF(ISBLANK(INDEX('Policy Characteristics'!E:E,MATCH($C1152,'Policy Characteristics'!$C:$C,0))),"",INDEX('Policy Characteristics'!E:E,MATCH($C1152,'Policy Characteristics'!$C:$C,0)))</f>
        <v>cross toggle whether policies affect energy prices</v>
      </c>
      <c r="L1152" s="277">
        <f>IF(ISBLANK(INDEX('Policy Characteristics'!F:F,MATCH($C1152,'Policy Characteristics'!$C:$C,0))),"",INDEX('Policy Characteristics'!F:F,MATCH($C1152,'Policy Characteristics'!$C:$C,0)))</f>
        <v>0</v>
      </c>
      <c r="M1152" s="277">
        <f>IF(ISBLANK(INDEX('Policy Characteristics'!G:G,MATCH($C1152,'Policy Characteristics'!$C:$C,0))),"",INDEX('Policy Characteristics'!G:G,MATCH($C1152,'Policy Characteristics'!$C:$C,0)))</f>
        <v>1</v>
      </c>
      <c r="N1152" s="277">
        <f>IF(ISBLANK(INDEX('Policy Characteristics'!H:H,MATCH($C1152,'Policy Characteristics'!$C:$C,0))),"",INDEX('Policy Characteristics'!H:H,MATCH($C1152,'Policy Characteristics'!$C:$C,0)))</f>
        <v>1</v>
      </c>
      <c r="O1152" s="277" t="str">
        <f>IF(ISBLANK(INDEX('Policy Characteristics'!I:I,MATCH($C1152,'Policy Characteristics'!$C:$C,0))),"",INDEX('Policy Characteristics'!I:I,MATCH($C1152,'Policy Characteristics'!$C:$C,0)))</f>
        <v>on/off</v>
      </c>
      <c r="P1152" s="277" t="str">
        <f>IF(ISBLANK(INDEX('Policy Characteristics'!J:J,MATCH($C1152,'Policy Characteristics'!$C:$C,0))),"",INDEX('Policy Characteristics'!J:J,MATCH($C1152,'Policy Characteristics'!$C:$C,0)))</f>
        <v/>
      </c>
      <c r="Q1152" s="277" t="str">
        <f>IF(ISBLANK(INDEX('Policy Characteristics'!K:K,MATCH($C1152,'Policy Characteristics'!$C:$C,0))),"",INDEX('Policy Characteristics'!K:K,MATCH($C1152,'Policy Characteristics'!$C:$C,0)))</f>
        <v/>
      </c>
      <c r="R1152" s="277" t="str">
        <f>IF(ISBLANK(INDEX('Policy Characteristics'!L:L,MATCH($C1152,'Policy Characteristics'!$C:$C,0))),"",INDEX('Policy Characteristics'!L:L,MATCH($C1152,'Policy Characteristics'!$C:$C,0)))</f>
        <v/>
      </c>
    </row>
    <row r="1153" spans="1:18" s="2" customFormat="1" x14ac:dyDescent="0.25">
      <c r="A1153" s="277" t="str">
        <f>IF(ISBLANK(INDEX('Policy Characteristics'!A:A,MATCH($C1153,'Policy Characteristics'!$C:$C,0))),"",INDEX('Policy Characteristics'!A:A,MATCH($C1153,'Policy Characteristics'!$C:$C,0)))</f>
        <v>Cross-Sector</v>
      </c>
      <c r="B1153" s="286" t="str">
        <f>IF(ISBLANK(INDEX('Policy Characteristics'!B:B,MATCH($C1153,'Policy Characteristics'!$C:$C,0))),"",INDEX('Policy Characteristics'!B:B,MATCH($C1153,'Policy Characteristics'!$C:$C,0)))</f>
        <v>Fixed Energy Prices</v>
      </c>
      <c r="C1153" s="277" t="str">
        <f t="shared" si="52"/>
        <v>Toggle Whether Policies Affect Energy Prices</v>
      </c>
      <c r="D1153" s="6" t="s">
        <v>2493</v>
      </c>
      <c r="E1153" s="6"/>
      <c r="F1153" s="6" t="s">
        <v>2497</v>
      </c>
      <c r="G1153" s="6"/>
      <c r="H1153" s="44">
        <v>722</v>
      </c>
      <c r="I1153" s="349" t="s">
        <v>45</v>
      </c>
      <c r="J1153" s="278" t="str">
        <f>IF(ISBLANK(INDEX('Policy Characteristics'!D:D,MATCH($C1153,'Policy Characteristics'!$C:$C,0))),"",INDEX('Policy Characteristics'!D:D,MATCH($C1153,'Policy Characteristics'!$C:$C,0)))</f>
        <v>Fixed Energy Prices</v>
      </c>
      <c r="K1153" s="277" t="str">
        <f>IF(ISBLANK(INDEX('Policy Characteristics'!E:E,MATCH($C1153,'Policy Characteristics'!$C:$C,0))),"",INDEX('Policy Characteristics'!E:E,MATCH($C1153,'Policy Characteristics'!$C:$C,0)))</f>
        <v>cross toggle whether policies affect energy prices</v>
      </c>
      <c r="L1153" s="277">
        <f>IF(ISBLANK(INDEX('Policy Characteristics'!F:F,MATCH($C1153,'Policy Characteristics'!$C:$C,0))),"",INDEX('Policy Characteristics'!F:F,MATCH($C1153,'Policy Characteristics'!$C:$C,0)))</f>
        <v>0</v>
      </c>
      <c r="M1153" s="277">
        <f>IF(ISBLANK(INDEX('Policy Characteristics'!G:G,MATCH($C1153,'Policy Characteristics'!$C:$C,0))),"",INDEX('Policy Characteristics'!G:G,MATCH($C1153,'Policy Characteristics'!$C:$C,0)))</f>
        <v>1</v>
      </c>
      <c r="N1153" s="277">
        <f>IF(ISBLANK(INDEX('Policy Characteristics'!H:H,MATCH($C1153,'Policy Characteristics'!$C:$C,0))),"",INDEX('Policy Characteristics'!H:H,MATCH($C1153,'Policy Characteristics'!$C:$C,0)))</f>
        <v>1</v>
      </c>
      <c r="O1153" s="277" t="str">
        <f>IF(ISBLANK(INDEX('Policy Characteristics'!I:I,MATCH($C1153,'Policy Characteristics'!$C:$C,0))),"",INDEX('Policy Characteristics'!I:I,MATCH($C1153,'Policy Characteristics'!$C:$C,0)))</f>
        <v>on/off</v>
      </c>
      <c r="P1153" s="277" t="str">
        <f>IF(ISBLANK(INDEX('Policy Characteristics'!J:J,MATCH($C1153,'Policy Characteristics'!$C:$C,0))),"",INDEX('Policy Characteristics'!J:J,MATCH($C1153,'Policy Characteristics'!$C:$C,0)))</f>
        <v/>
      </c>
      <c r="Q1153" s="277" t="str">
        <f>IF(ISBLANK(INDEX('Policy Characteristics'!K:K,MATCH($C1153,'Policy Characteristics'!$C:$C,0))),"",INDEX('Policy Characteristics'!K:K,MATCH($C1153,'Policy Characteristics'!$C:$C,0)))</f>
        <v/>
      </c>
      <c r="R1153" s="277" t="str">
        <f>IF(ISBLANK(INDEX('Policy Characteristics'!L:L,MATCH($C1153,'Policy Characteristics'!$C:$C,0))),"",INDEX('Policy Characteristics'!L:L,MATCH($C1153,'Policy Characteristics'!$C:$C,0)))</f>
        <v/>
      </c>
    </row>
    <row r="1154" spans="1:18" s="2" customFormat="1" x14ac:dyDescent="0.25">
      <c r="A1154" s="277" t="str">
        <f>IF(ISBLANK(INDEX('Policy Characteristics'!A:A,MATCH($C1154,'Policy Characteristics'!$C:$C,0))),"",INDEX('Policy Characteristics'!A:A,MATCH($C1154,'Policy Characteristics'!$C:$C,0)))</f>
        <v>Cross-Sector</v>
      </c>
      <c r="B1154" s="286" t="str">
        <f>IF(ISBLANK(INDEX('Policy Characteristics'!B:B,MATCH($C1154,'Policy Characteristics'!$C:$C,0))),"",INDEX('Policy Characteristics'!B:B,MATCH($C1154,'Policy Characteristics'!$C:$C,0)))</f>
        <v>Fixed Energy Prices</v>
      </c>
      <c r="C1154" s="341" t="s">
        <v>2745</v>
      </c>
      <c r="D1154" s="6" t="s">
        <v>464</v>
      </c>
      <c r="E1154" s="47"/>
      <c r="F1154" s="6" t="s">
        <v>461</v>
      </c>
      <c r="G1154" s="6"/>
      <c r="H1154" s="49">
        <v>836</v>
      </c>
      <c r="I1154" s="349" t="s">
        <v>45</v>
      </c>
      <c r="J1154" s="278" t="str">
        <f>IF(ISBLANK(INDEX('Policy Characteristics'!D:D,MATCH($C1154,'Policy Characteristics'!$C:$C,0))),"",INDEX('Policy Characteristics'!D:D,MATCH($C1154,'Policy Characteristics'!$C:$C,0)))</f>
        <v>Fixed Energy Prices</v>
      </c>
      <c r="K1154" s="277" t="str">
        <f>IF(ISBLANK(INDEX('Policy Characteristics'!E:E,MATCH($C1154,'Policy Characteristics'!$C:$C,0))),"",INDEX('Policy Characteristics'!E:E,MATCH($C1154,'Policy Characteristics'!$C:$C,0)))</f>
        <v>cross toggle whether policies affect energy prices</v>
      </c>
      <c r="L1154" s="277">
        <f>IF(ISBLANK(INDEX('Policy Characteristics'!F:F,MATCH($C1154,'Policy Characteristics'!$C:$C,0))),"",INDEX('Policy Characteristics'!F:F,MATCH($C1154,'Policy Characteristics'!$C:$C,0)))</f>
        <v>0</v>
      </c>
      <c r="M1154" s="277">
        <f>IF(ISBLANK(INDEX('Policy Characteristics'!G:G,MATCH($C1154,'Policy Characteristics'!$C:$C,0))),"",INDEX('Policy Characteristics'!G:G,MATCH($C1154,'Policy Characteristics'!$C:$C,0)))</f>
        <v>1</v>
      </c>
      <c r="N1154" s="277">
        <f>IF(ISBLANK(INDEX('Policy Characteristics'!H:H,MATCH($C1154,'Policy Characteristics'!$C:$C,0))),"",INDEX('Policy Characteristics'!H:H,MATCH($C1154,'Policy Characteristics'!$C:$C,0)))</f>
        <v>1</v>
      </c>
      <c r="O1154" s="277" t="str">
        <f>IF(ISBLANK(INDEX('Policy Characteristics'!I:I,MATCH($C1154,'Policy Characteristics'!$C:$C,0))),"",INDEX('Policy Characteristics'!I:I,MATCH($C1154,'Policy Characteristics'!$C:$C,0)))</f>
        <v>on/off</v>
      </c>
      <c r="P1154" s="277" t="str">
        <f>IF(ISBLANK(INDEX('Policy Characteristics'!J:J,MATCH($C1154,'Policy Characteristics'!$C:$C,0))),"",INDEX('Policy Characteristics'!J:J,MATCH($C1154,'Policy Characteristics'!$C:$C,0)))</f>
        <v/>
      </c>
      <c r="Q1154" s="277" t="str">
        <f>IF(ISBLANK(INDEX('Policy Characteristics'!K:K,MATCH($C1154,'Policy Characteristics'!$C:$C,0))),"",INDEX('Policy Characteristics'!K:K,MATCH($C1154,'Policy Characteristics'!$C:$C,0)))</f>
        <v/>
      </c>
      <c r="R1154" s="277" t="str">
        <f>IF(ISBLANK(INDEX('Policy Characteristics'!L:L,MATCH($C1154,'Policy Characteristics'!$C:$C,0))),"",INDEX('Policy Characteristics'!L:L,MATCH($C1154,'Policy Characteristics'!$C:$C,0)))</f>
        <v/>
      </c>
    </row>
    <row r="1155" spans="1:18" s="2" customFormat="1" x14ac:dyDescent="0.25">
      <c r="A1155" s="277" t="str">
        <f>IF(ISBLANK(INDEX('Policy Characteristics'!A:A,MATCH($C1155,'Policy Characteristics'!$C:$C,0))),"",INDEX('Policy Characteristics'!A:A,MATCH($C1155,'Policy Characteristics'!$C:$C,0)))</f>
        <v>Cross-Sector</v>
      </c>
      <c r="B1155" s="286" t="str">
        <f>IF(ISBLANK(INDEX('Policy Characteristics'!B:B,MATCH($C1155,'Policy Characteristics'!$C:$C,0))),"",INDEX('Policy Characteristics'!B:B,MATCH($C1155,'Policy Characteristics'!$C:$C,0)))</f>
        <v>Fixed Energy Prices</v>
      </c>
      <c r="C1155" s="277" t="str">
        <f t="shared" ref="C1155:C1165" si="53">C$1154</f>
        <v>Toggle Whether Policies Affect Energy Prices</v>
      </c>
      <c r="D1155" s="6" t="s">
        <v>47</v>
      </c>
      <c r="E1155" s="47"/>
      <c r="F1155" s="6" t="s">
        <v>88</v>
      </c>
      <c r="G1155" s="6"/>
      <c r="H1155" s="44">
        <v>837</v>
      </c>
      <c r="I1155" s="349" t="s">
        <v>45</v>
      </c>
      <c r="J1155" s="278" t="str">
        <f>IF(ISBLANK(INDEX('Policy Characteristics'!D:D,MATCH($C1155,'Policy Characteristics'!$C:$C,0))),"",INDEX('Policy Characteristics'!D:D,MATCH($C1155,'Policy Characteristics'!$C:$C,0)))</f>
        <v>Fixed Energy Prices</v>
      </c>
      <c r="K1155" s="277" t="str">
        <f>IF(ISBLANK(INDEX('Policy Characteristics'!E:E,MATCH($C1155,'Policy Characteristics'!$C:$C,0))),"",INDEX('Policy Characteristics'!E:E,MATCH($C1155,'Policy Characteristics'!$C:$C,0)))</f>
        <v>cross toggle whether policies affect energy prices</v>
      </c>
      <c r="L1155" s="277">
        <f>IF(ISBLANK(INDEX('Policy Characteristics'!F:F,MATCH($C1155,'Policy Characteristics'!$C:$C,0))),"",INDEX('Policy Characteristics'!F:F,MATCH($C1155,'Policy Characteristics'!$C:$C,0)))</f>
        <v>0</v>
      </c>
      <c r="M1155" s="277">
        <f>IF(ISBLANK(INDEX('Policy Characteristics'!G:G,MATCH($C1155,'Policy Characteristics'!$C:$C,0))),"",INDEX('Policy Characteristics'!G:G,MATCH($C1155,'Policy Characteristics'!$C:$C,0)))</f>
        <v>1</v>
      </c>
      <c r="N1155" s="277">
        <f>IF(ISBLANK(INDEX('Policy Characteristics'!H:H,MATCH($C1155,'Policy Characteristics'!$C:$C,0))),"",INDEX('Policy Characteristics'!H:H,MATCH($C1155,'Policy Characteristics'!$C:$C,0)))</f>
        <v>1</v>
      </c>
      <c r="O1155" s="277" t="str">
        <f>IF(ISBLANK(INDEX('Policy Characteristics'!I:I,MATCH($C1155,'Policy Characteristics'!$C:$C,0))),"",INDEX('Policy Characteristics'!I:I,MATCH($C1155,'Policy Characteristics'!$C:$C,0)))</f>
        <v>on/off</v>
      </c>
      <c r="P1155" s="277" t="str">
        <f>IF(ISBLANK(INDEX('Policy Characteristics'!J:J,MATCH($C1155,'Policy Characteristics'!$C:$C,0))),"",INDEX('Policy Characteristics'!J:J,MATCH($C1155,'Policy Characteristics'!$C:$C,0)))</f>
        <v/>
      </c>
      <c r="Q1155" s="277" t="str">
        <f>IF(ISBLANK(INDEX('Policy Characteristics'!K:K,MATCH($C1155,'Policy Characteristics'!$C:$C,0))),"",INDEX('Policy Characteristics'!K:K,MATCH($C1155,'Policy Characteristics'!$C:$C,0)))</f>
        <v/>
      </c>
      <c r="R1155" s="277" t="str">
        <f>IF(ISBLANK(INDEX('Policy Characteristics'!L:L,MATCH($C1155,'Policy Characteristics'!$C:$C,0))),"",INDEX('Policy Characteristics'!L:L,MATCH($C1155,'Policy Characteristics'!$C:$C,0)))</f>
        <v/>
      </c>
    </row>
    <row r="1156" spans="1:18" s="2" customFormat="1" x14ac:dyDescent="0.25">
      <c r="A1156" s="277" t="str">
        <f>IF(ISBLANK(INDEX('Policy Characteristics'!A:A,MATCH($C1156,'Policy Characteristics'!$C:$C,0))),"",INDEX('Policy Characteristics'!A:A,MATCH($C1156,'Policy Characteristics'!$C:$C,0)))</f>
        <v>Cross-Sector</v>
      </c>
      <c r="B1156" s="286" t="str">
        <f>IF(ISBLANK(INDEX('Policy Characteristics'!B:B,MATCH($C1156,'Policy Characteristics'!$C:$C,0))),"",INDEX('Policy Characteristics'!B:B,MATCH($C1156,'Policy Characteristics'!$C:$C,0)))</f>
        <v>Fixed Energy Prices</v>
      </c>
      <c r="C1156" s="277" t="str">
        <f t="shared" si="53"/>
        <v>Toggle Whether Policies Affect Energy Prices</v>
      </c>
      <c r="D1156" s="6" t="s">
        <v>52</v>
      </c>
      <c r="E1156" s="47"/>
      <c r="F1156" s="6" t="s">
        <v>93</v>
      </c>
      <c r="G1156" s="6"/>
      <c r="H1156" s="49">
        <v>838</v>
      </c>
      <c r="I1156" s="349" t="s">
        <v>45</v>
      </c>
      <c r="J1156" s="278" t="str">
        <f>IF(ISBLANK(INDEX('Policy Characteristics'!D:D,MATCH($C1156,'Policy Characteristics'!$C:$C,0))),"",INDEX('Policy Characteristics'!D:D,MATCH($C1156,'Policy Characteristics'!$C:$C,0)))</f>
        <v>Fixed Energy Prices</v>
      </c>
      <c r="K1156" s="277" t="str">
        <f>IF(ISBLANK(INDEX('Policy Characteristics'!E:E,MATCH($C1156,'Policy Characteristics'!$C:$C,0))),"",INDEX('Policy Characteristics'!E:E,MATCH($C1156,'Policy Characteristics'!$C:$C,0)))</f>
        <v>cross toggle whether policies affect energy prices</v>
      </c>
      <c r="L1156" s="277">
        <f>IF(ISBLANK(INDEX('Policy Characteristics'!F:F,MATCH($C1156,'Policy Characteristics'!$C:$C,0))),"",INDEX('Policy Characteristics'!F:F,MATCH($C1156,'Policy Characteristics'!$C:$C,0)))</f>
        <v>0</v>
      </c>
      <c r="M1156" s="277">
        <f>IF(ISBLANK(INDEX('Policy Characteristics'!G:G,MATCH($C1156,'Policy Characteristics'!$C:$C,0))),"",INDEX('Policy Characteristics'!G:G,MATCH($C1156,'Policy Characteristics'!$C:$C,0)))</f>
        <v>1</v>
      </c>
      <c r="N1156" s="277">
        <f>IF(ISBLANK(INDEX('Policy Characteristics'!H:H,MATCH($C1156,'Policy Characteristics'!$C:$C,0))),"",INDEX('Policy Characteristics'!H:H,MATCH($C1156,'Policy Characteristics'!$C:$C,0)))</f>
        <v>1</v>
      </c>
      <c r="O1156" s="277" t="str">
        <f>IF(ISBLANK(INDEX('Policy Characteristics'!I:I,MATCH($C1156,'Policy Characteristics'!$C:$C,0))),"",INDEX('Policy Characteristics'!I:I,MATCH($C1156,'Policy Characteristics'!$C:$C,0)))</f>
        <v>on/off</v>
      </c>
      <c r="P1156" s="277" t="str">
        <f>IF(ISBLANK(INDEX('Policy Characteristics'!J:J,MATCH($C1156,'Policy Characteristics'!$C:$C,0))),"",INDEX('Policy Characteristics'!J:J,MATCH($C1156,'Policy Characteristics'!$C:$C,0)))</f>
        <v/>
      </c>
      <c r="Q1156" s="277" t="str">
        <f>IF(ISBLANK(INDEX('Policy Characteristics'!K:K,MATCH($C1156,'Policy Characteristics'!$C:$C,0))),"",INDEX('Policy Characteristics'!K:K,MATCH($C1156,'Policy Characteristics'!$C:$C,0)))</f>
        <v/>
      </c>
      <c r="R1156" s="277" t="str">
        <f>IF(ISBLANK(INDEX('Policy Characteristics'!L:L,MATCH($C1156,'Policy Characteristics'!$C:$C,0))),"",INDEX('Policy Characteristics'!L:L,MATCH($C1156,'Policy Characteristics'!$C:$C,0)))</f>
        <v/>
      </c>
    </row>
    <row r="1157" spans="1:18" s="2" customFormat="1" x14ac:dyDescent="0.25">
      <c r="A1157" s="277" t="str">
        <f>IF(ISBLANK(INDEX('Policy Characteristics'!A:A,MATCH($C1157,'Policy Characteristics'!$C:$C,0))),"",INDEX('Policy Characteristics'!A:A,MATCH($C1157,'Policy Characteristics'!$C:$C,0)))</f>
        <v>Cross-Sector</v>
      </c>
      <c r="B1157" s="286" t="str">
        <f>IF(ISBLANK(INDEX('Policy Characteristics'!B:B,MATCH($C1157,'Policy Characteristics'!$C:$C,0))),"",INDEX('Policy Characteristics'!B:B,MATCH($C1157,'Policy Characteristics'!$C:$C,0)))</f>
        <v>Fixed Energy Prices</v>
      </c>
      <c r="C1157" s="277" t="str">
        <f t="shared" si="53"/>
        <v>Toggle Whether Policies Affect Energy Prices</v>
      </c>
      <c r="D1157" s="6" t="s">
        <v>54</v>
      </c>
      <c r="E1157" s="47"/>
      <c r="F1157" s="6" t="s">
        <v>96</v>
      </c>
      <c r="G1157" s="6"/>
      <c r="H1157" s="44">
        <v>839</v>
      </c>
      <c r="I1157" s="349" t="s">
        <v>45</v>
      </c>
      <c r="J1157" s="278" t="str">
        <f>IF(ISBLANK(INDEX('Policy Characteristics'!D:D,MATCH($C1157,'Policy Characteristics'!$C:$C,0))),"",INDEX('Policy Characteristics'!D:D,MATCH($C1157,'Policy Characteristics'!$C:$C,0)))</f>
        <v>Fixed Energy Prices</v>
      </c>
      <c r="K1157" s="277" t="str">
        <f>IF(ISBLANK(INDEX('Policy Characteristics'!E:E,MATCH($C1157,'Policy Characteristics'!$C:$C,0))),"",INDEX('Policy Characteristics'!E:E,MATCH($C1157,'Policy Characteristics'!$C:$C,0)))</f>
        <v>cross toggle whether policies affect energy prices</v>
      </c>
      <c r="L1157" s="277">
        <f>IF(ISBLANK(INDEX('Policy Characteristics'!F:F,MATCH($C1157,'Policy Characteristics'!$C:$C,0))),"",INDEX('Policy Characteristics'!F:F,MATCH($C1157,'Policy Characteristics'!$C:$C,0)))</f>
        <v>0</v>
      </c>
      <c r="M1157" s="277">
        <f>IF(ISBLANK(INDEX('Policy Characteristics'!G:G,MATCH($C1157,'Policy Characteristics'!$C:$C,0))),"",INDEX('Policy Characteristics'!G:G,MATCH($C1157,'Policy Characteristics'!$C:$C,0)))</f>
        <v>1</v>
      </c>
      <c r="N1157" s="277">
        <f>IF(ISBLANK(INDEX('Policy Characteristics'!H:H,MATCH($C1157,'Policy Characteristics'!$C:$C,0))),"",INDEX('Policy Characteristics'!H:H,MATCH($C1157,'Policy Characteristics'!$C:$C,0)))</f>
        <v>1</v>
      </c>
      <c r="O1157" s="277" t="str">
        <f>IF(ISBLANK(INDEX('Policy Characteristics'!I:I,MATCH($C1157,'Policy Characteristics'!$C:$C,0))),"",INDEX('Policy Characteristics'!I:I,MATCH($C1157,'Policy Characteristics'!$C:$C,0)))</f>
        <v>on/off</v>
      </c>
      <c r="P1157" s="277" t="str">
        <f>IF(ISBLANK(INDEX('Policy Characteristics'!J:J,MATCH($C1157,'Policy Characteristics'!$C:$C,0))),"",INDEX('Policy Characteristics'!J:J,MATCH($C1157,'Policy Characteristics'!$C:$C,0)))</f>
        <v/>
      </c>
      <c r="Q1157" s="277" t="str">
        <f>IF(ISBLANK(INDEX('Policy Characteristics'!K:K,MATCH($C1157,'Policy Characteristics'!$C:$C,0))),"",INDEX('Policy Characteristics'!K:K,MATCH($C1157,'Policy Characteristics'!$C:$C,0)))</f>
        <v/>
      </c>
      <c r="R1157" s="277" t="str">
        <f>IF(ISBLANK(INDEX('Policy Characteristics'!L:L,MATCH($C1157,'Policy Characteristics'!$C:$C,0))),"",INDEX('Policy Characteristics'!L:L,MATCH($C1157,'Policy Characteristics'!$C:$C,0)))</f>
        <v/>
      </c>
    </row>
    <row r="1158" spans="1:18" s="2" customFormat="1" x14ac:dyDescent="0.25">
      <c r="A1158" s="277" t="str">
        <f>IF(ISBLANK(INDEX('Policy Characteristics'!A:A,MATCH($C1158,'Policy Characteristics'!$C:$C,0))),"",INDEX('Policy Characteristics'!A:A,MATCH($C1158,'Policy Characteristics'!$C:$C,0)))</f>
        <v>Cross-Sector</v>
      </c>
      <c r="B1158" s="286" t="str">
        <f>IF(ISBLANK(INDEX('Policy Characteristics'!B:B,MATCH($C1158,'Policy Characteristics'!$C:$C,0))),"",INDEX('Policy Characteristics'!B:B,MATCH($C1158,'Policy Characteristics'!$C:$C,0)))</f>
        <v>Fixed Energy Prices</v>
      </c>
      <c r="C1158" s="277" t="str">
        <f t="shared" si="53"/>
        <v>Toggle Whether Policies Affect Energy Prices</v>
      </c>
      <c r="D1158" s="6" t="s">
        <v>55</v>
      </c>
      <c r="E1158" s="47"/>
      <c r="F1158" s="6" t="s">
        <v>97</v>
      </c>
      <c r="G1158" s="6"/>
      <c r="H1158" s="49">
        <v>840</v>
      </c>
      <c r="I1158" s="349" t="s">
        <v>45</v>
      </c>
      <c r="J1158" s="278" t="str">
        <f>IF(ISBLANK(INDEX('Policy Characteristics'!D:D,MATCH($C1158,'Policy Characteristics'!$C:$C,0))),"",INDEX('Policy Characteristics'!D:D,MATCH($C1158,'Policy Characteristics'!$C:$C,0)))</f>
        <v>Fixed Energy Prices</v>
      </c>
      <c r="K1158" s="277" t="str">
        <f>IF(ISBLANK(INDEX('Policy Characteristics'!E:E,MATCH($C1158,'Policy Characteristics'!$C:$C,0))),"",INDEX('Policy Characteristics'!E:E,MATCH($C1158,'Policy Characteristics'!$C:$C,0)))</f>
        <v>cross toggle whether policies affect energy prices</v>
      </c>
      <c r="L1158" s="277">
        <f>IF(ISBLANK(INDEX('Policy Characteristics'!F:F,MATCH($C1158,'Policy Characteristics'!$C:$C,0))),"",INDEX('Policy Characteristics'!F:F,MATCH($C1158,'Policy Characteristics'!$C:$C,0)))</f>
        <v>0</v>
      </c>
      <c r="M1158" s="277">
        <f>IF(ISBLANK(INDEX('Policy Characteristics'!G:G,MATCH($C1158,'Policy Characteristics'!$C:$C,0))),"",INDEX('Policy Characteristics'!G:G,MATCH($C1158,'Policy Characteristics'!$C:$C,0)))</f>
        <v>1</v>
      </c>
      <c r="N1158" s="277">
        <f>IF(ISBLANK(INDEX('Policy Characteristics'!H:H,MATCH($C1158,'Policy Characteristics'!$C:$C,0))),"",INDEX('Policy Characteristics'!H:H,MATCH($C1158,'Policy Characteristics'!$C:$C,0)))</f>
        <v>1</v>
      </c>
      <c r="O1158" s="277" t="str">
        <f>IF(ISBLANK(INDEX('Policy Characteristics'!I:I,MATCH($C1158,'Policy Characteristics'!$C:$C,0))),"",INDEX('Policy Characteristics'!I:I,MATCH($C1158,'Policy Characteristics'!$C:$C,0)))</f>
        <v>on/off</v>
      </c>
      <c r="P1158" s="277" t="str">
        <f>IF(ISBLANK(INDEX('Policy Characteristics'!J:J,MATCH($C1158,'Policy Characteristics'!$C:$C,0))),"",INDEX('Policy Characteristics'!J:J,MATCH($C1158,'Policy Characteristics'!$C:$C,0)))</f>
        <v/>
      </c>
      <c r="Q1158" s="277" t="str">
        <f>IF(ISBLANK(INDEX('Policy Characteristics'!K:K,MATCH($C1158,'Policy Characteristics'!$C:$C,0))),"",INDEX('Policy Characteristics'!K:K,MATCH($C1158,'Policy Characteristics'!$C:$C,0)))</f>
        <v/>
      </c>
      <c r="R1158" s="277" t="str">
        <f>IF(ISBLANK(INDEX('Policy Characteristics'!L:L,MATCH($C1158,'Policy Characteristics'!$C:$C,0))),"",INDEX('Policy Characteristics'!L:L,MATCH($C1158,'Policy Characteristics'!$C:$C,0)))</f>
        <v/>
      </c>
    </row>
    <row r="1159" spans="1:18" s="2" customFormat="1" x14ac:dyDescent="0.25">
      <c r="A1159" s="277" t="str">
        <f>IF(ISBLANK(INDEX('Policy Characteristics'!A:A,MATCH($C1159,'Policy Characteristics'!$C:$C,0))),"",INDEX('Policy Characteristics'!A:A,MATCH($C1159,'Policy Characteristics'!$C:$C,0)))</f>
        <v>Cross-Sector</v>
      </c>
      <c r="B1159" s="286" t="str">
        <f>IF(ISBLANK(INDEX('Policy Characteristics'!B:B,MATCH($C1159,'Policy Characteristics'!$C:$C,0))),"",INDEX('Policy Characteristics'!B:B,MATCH($C1159,'Policy Characteristics'!$C:$C,0)))</f>
        <v>Fixed Energy Prices</v>
      </c>
      <c r="C1159" s="277" t="str">
        <f t="shared" si="53"/>
        <v>Toggle Whether Policies Affect Energy Prices</v>
      </c>
      <c r="D1159" s="6" t="s">
        <v>56</v>
      </c>
      <c r="E1159" s="47"/>
      <c r="F1159" s="6" t="s">
        <v>98</v>
      </c>
      <c r="G1159" s="6"/>
      <c r="H1159" s="44">
        <v>841</v>
      </c>
      <c r="I1159" s="349" t="s">
        <v>45</v>
      </c>
      <c r="J1159" s="278" t="str">
        <f>IF(ISBLANK(INDEX('Policy Characteristics'!D:D,MATCH($C1159,'Policy Characteristics'!$C:$C,0))),"",INDEX('Policy Characteristics'!D:D,MATCH($C1159,'Policy Characteristics'!$C:$C,0)))</f>
        <v>Fixed Energy Prices</v>
      </c>
      <c r="K1159" s="277" t="str">
        <f>IF(ISBLANK(INDEX('Policy Characteristics'!E:E,MATCH($C1159,'Policy Characteristics'!$C:$C,0))),"",INDEX('Policy Characteristics'!E:E,MATCH($C1159,'Policy Characteristics'!$C:$C,0)))</f>
        <v>cross toggle whether policies affect energy prices</v>
      </c>
      <c r="L1159" s="277">
        <f>IF(ISBLANK(INDEX('Policy Characteristics'!F:F,MATCH($C1159,'Policy Characteristics'!$C:$C,0))),"",INDEX('Policy Characteristics'!F:F,MATCH($C1159,'Policy Characteristics'!$C:$C,0)))</f>
        <v>0</v>
      </c>
      <c r="M1159" s="277">
        <f>IF(ISBLANK(INDEX('Policy Characteristics'!G:G,MATCH($C1159,'Policy Characteristics'!$C:$C,0))),"",INDEX('Policy Characteristics'!G:G,MATCH($C1159,'Policy Characteristics'!$C:$C,0)))</f>
        <v>1</v>
      </c>
      <c r="N1159" s="277">
        <f>IF(ISBLANK(INDEX('Policy Characteristics'!H:H,MATCH($C1159,'Policy Characteristics'!$C:$C,0))),"",INDEX('Policy Characteristics'!H:H,MATCH($C1159,'Policy Characteristics'!$C:$C,0)))</f>
        <v>1</v>
      </c>
      <c r="O1159" s="277" t="str">
        <f>IF(ISBLANK(INDEX('Policy Characteristics'!I:I,MATCH($C1159,'Policy Characteristics'!$C:$C,0))),"",INDEX('Policy Characteristics'!I:I,MATCH($C1159,'Policy Characteristics'!$C:$C,0)))</f>
        <v>on/off</v>
      </c>
      <c r="P1159" s="277" t="str">
        <f>IF(ISBLANK(INDEX('Policy Characteristics'!J:J,MATCH($C1159,'Policy Characteristics'!$C:$C,0))),"",INDEX('Policy Characteristics'!J:J,MATCH($C1159,'Policy Characteristics'!$C:$C,0)))</f>
        <v/>
      </c>
      <c r="Q1159" s="277" t="str">
        <f>IF(ISBLANK(INDEX('Policy Characteristics'!K:K,MATCH($C1159,'Policy Characteristics'!$C:$C,0))),"",INDEX('Policy Characteristics'!K:K,MATCH($C1159,'Policy Characteristics'!$C:$C,0)))</f>
        <v/>
      </c>
      <c r="R1159" s="277" t="str">
        <f>IF(ISBLANK(INDEX('Policy Characteristics'!L:L,MATCH($C1159,'Policy Characteristics'!$C:$C,0))),"",INDEX('Policy Characteristics'!L:L,MATCH($C1159,'Policy Characteristics'!$C:$C,0)))</f>
        <v/>
      </c>
    </row>
    <row r="1160" spans="1:18" s="2" customFormat="1" x14ac:dyDescent="0.25">
      <c r="A1160" s="277" t="str">
        <f>IF(ISBLANK(INDEX('Policy Characteristics'!A:A,MATCH($C1160,'Policy Characteristics'!$C:$C,0))),"",INDEX('Policy Characteristics'!A:A,MATCH($C1160,'Policy Characteristics'!$C:$C,0)))</f>
        <v>Cross-Sector</v>
      </c>
      <c r="B1160" s="286" t="str">
        <f>IF(ISBLANK(INDEX('Policy Characteristics'!B:B,MATCH($C1160,'Policy Characteristics'!$C:$C,0))),"",INDEX('Policy Characteristics'!B:B,MATCH($C1160,'Policy Characteristics'!$C:$C,0)))</f>
        <v>Fixed Energy Prices</v>
      </c>
      <c r="C1160" s="277" t="str">
        <f t="shared" si="53"/>
        <v>Toggle Whether Policies Affect Energy Prices</v>
      </c>
      <c r="D1160" s="6" t="s">
        <v>57</v>
      </c>
      <c r="E1160" s="47"/>
      <c r="F1160" s="6" t="s">
        <v>99</v>
      </c>
      <c r="G1160" s="6"/>
      <c r="H1160" s="49">
        <v>842</v>
      </c>
      <c r="I1160" s="349" t="s">
        <v>45</v>
      </c>
      <c r="J1160" s="278" t="str">
        <f>IF(ISBLANK(INDEX('Policy Characteristics'!D:D,MATCH($C1160,'Policy Characteristics'!$C:$C,0))),"",INDEX('Policy Characteristics'!D:D,MATCH($C1160,'Policy Characteristics'!$C:$C,0)))</f>
        <v>Fixed Energy Prices</v>
      </c>
      <c r="K1160" s="277" t="str">
        <f>IF(ISBLANK(INDEX('Policy Characteristics'!E:E,MATCH($C1160,'Policy Characteristics'!$C:$C,0))),"",INDEX('Policy Characteristics'!E:E,MATCH($C1160,'Policy Characteristics'!$C:$C,0)))</f>
        <v>cross toggle whether policies affect energy prices</v>
      </c>
      <c r="L1160" s="277">
        <f>IF(ISBLANK(INDEX('Policy Characteristics'!F:F,MATCH($C1160,'Policy Characteristics'!$C:$C,0))),"",INDEX('Policy Characteristics'!F:F,MATCH($C1160,'Policy Characteristics'!$C:$C,0)))</f>
        <v>0</v>
      </c>
      <c r="M1160" s="277">
        <f>IF(ISBLANK(INDEX('Policy Characteristics'!G:G,MATCH($C1160,'Policy Characteristics'!$C:$C,0))),"",INDEX('Policy Characteristics'!G:G,MATCH($C1160,'Policy Characteristics'!$C:$C,0)))</f>
        <v>1</v>
      </c>
      <c r="N1160" s="277">
        <f>IF(ISBLANK(INDEX('Policy Characteristics'!H:H,MATCH($C1160,'Policy Characteristics'!$C:$C,0))),"",INDEX('Policy Characteristics'!H:H,MATCH($C1160,'Policy Characteristics'!$C:$C,0)))</f>
        <v>1</v>
      </c>
      <c r="O1160" s="277" t="str">
        <f>IF(ISBLANK(INDEX('Policy Characteristics'!I:I,MATCH($C1160,'Policy Characteristics'!$C:$C,0))),"",INDEX('Policy Characteristics'!I:I,MATCH($C1160,'Policy Characteristics'!$C:$C,0)))</f>
        <v>on/off</v>
      </c>
      <c r="P1160" s="277" t="str">
        <f>IF(ISBLANK(INDEX('Policy Characteristics'!J:J,MATCH($C1160,'Policy Characteristics'!$C:$C,0))),"",INDEX('Policy Characteristics'!J:J,MATCH($C1160,'Policy Characteristics'!$C:$C,0)))</f>
        <v/>
      </c>
      <c r="Q1160" s="277" t="str">
        <f>IF(ISBLANK(INDEX('Policy Characteristics'!K:K,MATCH($C1160,'Policy Characteristics'!$C:$C,0))),"",INDEX('Policy Characteristics'!K:K,MATCH($C1160,'Policy Characteristics'!$C:$C,0)))</f>
        <v/>
      </c>
      <c r="R1160" s="277" t="str">
        <f>IF(ISBLANK(INDEX('Policy Characteristics'!L:L,MATCH($C1160,'Policy Characteristics'!$C:$C,0))),"",INDEX('Policy Characteristics'!L:L,MATCH($C1160,'Policy Characteristics'!$C:$C,0)))</f>
        <v/>
      </c>
    </row>
    <row r="1161" spans="1:18" s="2" customFormat="1" x14ac:dyDescent="0.25">
      <c r="A1161" s="277" t="str">
        <f>IF(ISBLANK(INDEX('Policy Characteristics'!A:A,MATCH($C1161,'Policy Characteristics'!$C:$C,0))),"",INDEX('Policy Characteristics'!A:A,MATCH($C1161,'Policy Characteristics'!$C:$C,0)))</f>
        <v>Cross-Sector</v>
      </c>
      <c r="B1161" s="286" t="str">
        <f>IF(ISBLANK(INDEX('Policy Characteristics'!B:B,MATCH($C1161,'Policy Characteristics'!$C:$C,0))),"",INDEX('Policy Characteristics'!B:B,MATCH($C1161,'Policy Characteristics'!$C:$C,0)))</f>
        <v>Fixed Energy Prices</v>
      </c>
      <c r="C1161" s="277" t="str">
        <f t="shared" si="53"/>
        <v>Toggle Whether Policies Affect Energy Prices</v>
      </c>
      <c r="D1161" s="6" t="s">
        <v>2498</v>
      </c>
      <c r="E1161" s="47"/>
      <c r="F1161" s="6" t="s">
        <v>2499</v>
      </c>
      <c r="G1161" s="6"/>
      <c r="H1161" s="44">
        <v>843</v>
      </c>
      <c r="I1161" s="349" t="s">
        <v>45</v>
      </c>
      <c r="J1161" s="278" t="str">
        <f>IF(ISBLANK(INDEX('Policy Characteristics'!D:D,MATCH($C1161,'Policy Characteristics'!$C:$C,0))),"",INDEX('Policy Characteristics'!D:D,MATCH($C1161,'Policy Characteristics'!$C:$C,0)))</f>
        <v>Fixed Energy Prices</v>
      </c>
      <c r="K1161" s="277" t="str">
        <f>IF(ISBLANK(INDEX('Policy Characteristics'!E:E,MATCH($C1161,'Policy Characteristics'!$C:$C,0))),"",INDEX('Policy Characteristics'!E:E,MATCH($C1161,'Policy Characteristics'!$C:$C,0)))</f>
        <v>cross toggle whether policies affect energy prices</v>
      </c>
      <c r="L1161" s="277">
        <f>IF(ISBLANK(INDEX('Policy Characteristics'!F:F,MATCH($C1161,'Policy Characteristics'!$C:$C,0))),"",INDEX('Policy Characteristics'!F:F,MATCH($C1161,'Policy Characteristics'!$C:$C,0)))</f>
        <v>0</v>
      </c>
      <c r="M1161" s="277">
        <f>IF(ISBLANK(INDEX('Policy Characteristics'!G:G,MATCH($C1161,'Policy Characteristics'!$C:$C,0))),"",INDEX('Policy Characteristics'!G:G,MATCH($C1161,'Policy Characteristics'!$C:$C,0)))</f>
        <v>1</v>
      </c>
      <c r="N1161" s="277">
        <f>IF(ISBLANK(INDEX('Policy Characteristics'!H:H,MATCH($C1161,'Policy Characteristics'!$C:$C,0))),"",INDEX('Policy Characteristics'!H:H,MATCH($C1161,'Policy Characteristics'!$C:$C,0)))</f>
        <v>1</v>
      </c>
      <c r="O1161" s="277" t="str">
        <f>IF(ISBLANK(INDEX('Policy Characteristics'!I:I,MATCH($C1161,'Policy Characteristics'!$C:$C,0))),"",INDEX('Policy Characteristics'!I:I,MATCH($C1161,'Policy Characteristics'!$C:$C,0)))</f>
        <v>on/off</v>
      </c>
      <c r="P1161" s="277" t="str">
        <f>IF(ISBLANK(INDEX('Policy Characteristics'!J:J,MATCH($C1161,'Policy Characteristics'!$C:$C,0))),"",INDEX('Policy Characteristics'!J:J,MATCH($C1161,'Policy Characteristics'!$C:$C,0)))</f>
        <v/>
      </c>
      <c r="Q1161" s="277" t="str">
        <f>IF(ISBLANK(INDEX('Policy Characteristics'!K:K,MATCH($C1161,'Policy Characteristics'!$C:$C,0))),"",INDEX('Policy Characteristics'!K:K,MATCH($C1161,'Policy Characteristics'!$C:$C,0)))</f>
        <v/>
      </c>
      <c r="R1161" s="277" t="str">
        <f>IF(ISBLANK(INDEX('Policy Characteristics'!L:L,MATCH($C1161,'Policy Characteristics'!$C:$C,0))),"",INDEX('Policy Characteristics'!L:L,MATCH($C1161,'Policy Characteristics'!$C:$C,0)))</f>
        <v/>
      </c>
    </row>
    <row r="1162" spans="1:18" s="2" customFormat="1" x14ac:dyDescent="0.25">
      <c r="A1162" s="277" t="str">
        <f>IF(ISBLANK(INDEX('Policy Characteristics'!A:A,MATCH($C1162,'Policy Characteristics'!$C:$C,0))),"",INDEX('Policy Characteristics'!A:A,MATCH($C1162,'Policy Characteristics'!$C:$C,0)))</f>
        <v>Cross-Sector</v>
      </c>
      <c r="B1162" s="286" t="str">
        <f>IF(ISBLANK(INDEX('Policy Characteristics'!B:B,MATCH($C1162,'Policy Characteristics'!$C:$C,0))),"",INDEX('Policy Characteristics'!B:B,MATCH($C1162,'Policy Characteristics'!$C:$C,0)))</f>
        <v>Fixed Energy Prices</v>
      </c>
      <c r="C1162" s="277" t="str">
        <f t="shared" si="53"/>
        <v>Toggle Whether Policies Affect Energy Prices</v>
      </c>
      <c r="D1162" s="6" t="s">
        <v>457</v>
      </c>
      <c r="E1162" s="47"/>
      <c r="F1162" s="6" t="s">
        <v>458</v>
      </c>
      <c r="G1162" s="6"/>
      <c r="H1162" s="49">
        <v>844</v>
      </c>
      <c r="I1162" s="349" t="s">
        <v>45</v>
      </c>
      <c r="J1162" s="278" t="str">
        <f>IF(ISBLANK(INDEX('Policy Characteristics'!D:D,MATCH($C1162,'Policy Characteristics'!$C:$C,0))),"",INDEX('Policy Characteristics'!D:D,MATCH($C1162,'Policy Characteristics'!$C:$C,0)))</f>
        <v>Fixed Energy Prices</v>
      </c>
      <c r="K1162" s="277" t="str">
        <f>IF(ISBLANK(INDEX('Policy Characteristics'!E:E,MATCH($C1162,'Policy Characteristics'!$C:$C,0))),"",INDEX('Policy Characteristics'!E:E,MATCH($C1162,'Policy Characteristics'!$C:$C,0)))</f>
        <v>cross toggle whether policies affect energy prices</v>
      </c>
      <c r="L1162" s="277">
        <f>IF(ISBLANK(INDEX('Policy Characteristics'!F:F,MATCH($C1162,'Policy Characteristics'!$C:$C,0))),"",INDEX('Policy Characteristics'!F:F,MATCH($C1162,'Policy Characteristics'!$C:$C,0)))</f>
        <v>0</v>
      </c>
      <c r="M1162" s="277">
        <f>IF(ISBLANK(INDEX('Policy Characteristics'!G:G,MATCH($C1162,'Policy Characteristics'!$C:$C,0))),"",INDEX('Policy Characteristics'!G:G,MATCH($C1162,'Policy Characteristics'!$C:$C,0)))</f>
        <v>1</v>
      </c>
      <c r="N1162" s="277">
        <f>IF(ISBLANK(INDEX('Policy Characteristics'!H:H,MATCH($C1162,'Policy Characteristics'!$C:$C,0))),"",INDEX('Policy Characteristics'!H:H,MATCH($C1162,'Policy Characteristics'!$C:$C,0)))</f>
        <v>1</v>
      </c>
      <c r="O1162" s="277" t="str">
        <f>IF(ISBLANK(INDEX('Policy Characteristics'!I:I,MATCH($C1162,'Policy Characteristics'!$C:$C,0))),"",INDEX('Policy Characteristics'!I:I,MATCH($C1162,'Policy Characteristics'!$C:$C,0)))</f>
        <v>on/off</v>
      </c>
      <c r="P1162" s="277" t="str">
        <f>IF(ISBLANK(INDEX('Policy Characteristics'!J:J,MATCH($C1162,'Policy Characteristics'!$C:$C,0))),"",INDEX('Policy Characteristics'!J:J,MATCH($C1162,'Policy Characteristics'!$C:$C,0)))</f>
        <v/>
      </c>
      <c r="Q1162" s="277" t="str">
        <f>IF(ISBLANK(INDEX('Policy Characteristics'!K:K,MATCH($C1162,'Policy Characteristics'!$C:$C,0))),"",INDEX('Policy Characteristics'!K:K,MATCH($C1162,'Policy Characteristics'!$C:$C,0)))</f>
        <v/>
      </c>
      <c r="R1162" s="277" t="str">
        <f>IF(ISBLANK(INDEX('Policy Characteristics'!L:L,MATCH($C1162,'Policy Characteristics'!$C:$C,0))),"",INDEX('Policy Characteristics'!L:L,MATCH($C1162,'Policy Characteristics'!$C:$C,0)))</f>
        <v/>
      </c>
    </row>
    <row r="1163" spans="1:18" s="2" customFormat="1" x14ac:dyDescent="0.25">
      <c r="A1163" s="277" t="str">
        <f>IF(ISBLANK(INDEX('Policy Characteristics'!A:A,MATCH($C1163,'Policy Characteristics'!$C:$C,0))),"",INDEX('Policy Characteristics'!A:A,MATCH($C1163,'Policy Characteristics'!$C:$C,0)))</f>
        <v>Cross-Sector</v>
      </c>
      <c r="B1163" s="286" t="str">
        <f>IF(ISBLANK(INDEX('Policy Characteristics'!B:B,MATCH($C1163,'Policy Characteristics'!$C:$C,0))),"",INDEX('Policy Characteristics'!B:B,MATCH($C1163,'Policy Characteristics'!$C:$C,0)))</f>
        <v>Fixed Energy Prices</v>
      </c>
      <c r="C1163" s="277" t="str">
        <f t="shared" si="53"/>
        <v>Toggle Whether Policies Affect Energy Prices</v>
      </c>
      <c r="D1163" s="6" t="s">
        <v>2490</v>
      </c>
      <c r="E1163" s="47"/>
      <c r="F1163" s="6" t="s">
        <v>2494</v>
      </c>
      <c r="G1163" s="6"/>
      <c r="H1163" s="44">
        <v>845</v>
      </c>
      <c r="I1163" s="349" t="s">
        <v>45</v>
      </c>
      <c r="J1163" s="278" t="str">
        <f>IF(ISBLANK(INDEX('Policy Characteristics'!D:D,MATCH($C1163,'Policy Characteristics'!$C:$C,0))),"",INDEX('Policy Characteristics'!D:D,MATCH($C1163,'Policy Characteristics'!$C:$C,0)))</f>
        <v>Fixed Energy Prices</v>
      </c>
      <c r="K1163" s="277" t="str">
        <f>IF(ISBLANK(INDEX('Policy Characteristics'!E:E,MATCH($C1163,'Policy Characteristics'!$C:$C,0))),"",INDEX('Policy Characteristics'!E:E,MATCH($C1163,'Policy Characteristics'!$C:$C,0)))</f>
        <v>cross toggle whether policies affect energy prices</v>
      </c>
      <c r="L1163" s="277">
        <f>IF(ISBLANK(INDEX('Policy Characteristics'!F:F,MATCH($C1163,'Policy Characteristics'!$C:$C,0))),"",INDEX('Policy Characteristics'!F:F,MATCH($C1163,'Policy Characteristics'!$C:$C,0)))</f>
        <v>0</v>
      </c>
      <c r="M1163" s="277">
        <f>IF(ISBLANK(INDEX('Policy Characteristics'!G:G,MATCH($C1163,'Policy Characteristics'!$C:$C,0))),"",INDEX('Policy Characteristics'!G:G,MATCH($C1163,'Policy Characteristics'!$C:$C,0)))</f>
        <v>1</v>
      </c>
      <c r="N1163" s="277">
        <f>IF(ISBLANK(INDEX('Policy Characteristics'!H:H,MATCH($C1163,'Policy Characteristics'!$C:$C,0))),"",INDEX('Policy Characteristics'!H:H,MATCH($C1163,'Policy Characteristics'!$C:$C,0)))</f>
        <v>1</v>
      </c>
      <c r="O1163" s="277" t="str">
        <f>IF(ISBLANK(INDEX('Policy Characteristics'!I:I,MATCH($C1163,'Policy Characteristics'!$C:$C,0))),"",INDEX('Policy Characteristics'!I:I,MATCH($C1163,'Policy Characteristics'!$C:$C,0)))</f>
        <v>on/off</v>
      </c>
      <c r="P1163" s="277" t="str">
        <f>IF(ISBLANK(INDEX('Policy Characteristics'!J:J,MATCH($C1163,'Policy Characteristics'!$C:$C,0))),"",INDEX('Policy Characteristics'!J:J,MATCH($C1163,'Policy Characteristics'!$C:$C,0)))</f>
        <v/>
      </c>
      <c r="Q1163" s="277" t="str">
        <f>IF(ISBLANK(INDEX('Policy Characteristics'!K:K,MATCH($C1163,'Policy Characteristics'!$C:$C,0))),"",INDEX('Policy Characteristics'!K:K,MATCH($C1163,'Policy Characteristics'!$C:$C,0)))</f>
        <v/>
      </c>
      <c r="R1163" s="277" t="str">
        <f>IF(ISBLANK(INDEX('Policy Characteristics'!L:L,MATCH($C1163,'Policy Characteristics'!$C:$C,0))),"",INDEX('Policy Characteristics'!L:L,MATCH($C1163,'Policy Characteristics'!$C:$C,0)))</f>
        <v/>
      </c>
    </row>
    <row r="1164" spans="1:18" s="2" customFormat="1" x14ac:dyDescent="0.25">
      <c r="A1164" s="277" t="str">
        <f>IF(ISBLANK(INDEX('Policy Characteristics'!A:A,MATCH($C1164,'Policy Characteristics'!$C:$C,0))),"",INDEX('Policy Characteristics'!A:A,MATCH($C1164,'Policy Characteristics'!$C:$C,0)))</f>
        <v>Cross-Sector</v>
      </c>
      <c r="B1164" s="286" t="str">
        <f>IF(ISBLANK(INDEX('Policy Characteristics'!B:B,MATCH($C1164,'Policy Characteristics'!$C:$C,0))),"",INDEX('Policy Characteristics'!B:B,MATCH($C1164,'Policy Characteristics'!$C:$C,0)))</f>
        <v>Fixed Energy Prices</v>
      </c>
      <c r="C1164" s="277" t="str">
        <f t="shared" si="53"/>
        <v>Toggle Whether Policies Affect Energy Prices</v>
      </c>
      <c r="D1164" s="6" t="s">
        <v>2500</v>
      </c>
      <c r="E1164" s="47"/>
      <c r="F1164" s="6" t="s">
        <v>2501</v>
      </c>
      <c r="G1164" s="6"/>
      <c r="H1164" s="49">
        <v>846</v>
      </c>
      <c r="I1164" s="349" t="s">
        <v>45</v>
      </c>
      <c r="J1164" s="278" t="str">
        <f>IF(ISBLANK(INDEX('Policy Characteristics'!D:D,MATCH($C1164,'Policy Characteristics'!$C:$C,0))),"",INDEX('Policy Characteristics'!D:D,MATCH($C1164,'Policy Characteristics'!$C:$C,0)))</f>
        <v>Fixed Energy Prices</v>
      </c>
      <c r="K1164" s="277" t="str">
        <f>IF(ISBLANK(INDEX('Policy Characteristics'!E:E,MATCH($C1164,'Policy Characteristics'!$C:$C,0))),"",INDEX('Policy Characteristics'!E:E,MATCH($C1164,'Policy Characteristics'!$C:$C,0)))</f>
        <v>cross toggle whether policies affect energy prices</v>
      </c>
      <c r="L1164" s="277">
        <f>IF(ISBLANK(INDEX('Policy Characteristics'!F:F,MATCH($C1164,'Policy Characteristics'!$C:$C,0))),"",INDEX('Policy Characteristics'!F:F,MATCH($C1164,'Policy Characteristics'!$C:$C,0)))</f>
        <v>0</v>
      </c>
      <c r="M1164" s="277">
        <f>IF(ISBLANK(INDEX('Policy Characteristics'!G:G,MATCH($C1164,'Policy Characteristics'!$C:$C,0))),"",INDEX('Policy Characteristics'!G:G,MATCH($C1164,'Policy Characteristics'!$C:$C,0)))</f>
        <v>1</v>
      </c>
      <c r="N1164" s="277">
        <f>IF(ISBLANK(INDEX('Policy Characteristics'!H:H,MATCH($C1164,'Policy Characteristics'!$C:$C,0))),"",INDEX('Policy Characteristics'!H:H,MATCH($C1164,'Policy Characteristics'!$C:$C,0)))</f>
        <v>1</v>
      </c>
      <c r="O1164" s="277" t="str">
        <f>IF(ISBLANK(INDEX('Policy Characteristics'!I:I,MATCH($C1164,'Policy Characteristics'!$C:$C,0))),"",INDEX('Policy Characteristics'!I:I,MATCH($C1164,'Policy Characteristics'!$C:$C,0)))</f>
        <v>on/off</v>
      </c>
      <c r="P1164" s="277" t="str">
        <f>IF(ISBLANK(INDEX('Policy Characteristics'!J:J,MATCH($C1164,'Policy Characteristics'!$C:$C,0))),"",INDEX('Policy Characteristics'!J:J,MATCH($C1164,'Policy Characteristics'!$C:$C,0)))</f>
        <v/>
      </c>
      <c r="Q1164" s="277" t="str">
        <f>IF(ISBLANK(INDEX('Policy Characteristics'!K:K,MATCH($C1164,'Policy Characteristics'!$C:$C,0))),"",INDEX('Policy Characteristics'!K:K,MATCH($C1164,'Policy Characteristics'!$C:$C,0)))</f>
        <v/>
      </c>
      <c r="R1164" s="277" t="str">
        <f>IF(ISBLANK(INDEX('Policy Characteristics'!L:L,MATCH($C1164,'Policy Characteristics'!$C:$C,0))),"",INDEX('Policy Characteristics'!L:L,MATCH($C1164,'Policy Characteristics'!$C:$C,0)))</f>
        <v/>
      </c>
    </row>
    <row r="1165" spans="1:18" s="2" customFormat="1" x14ac:dyDescent="0.25">
      <c r="A1165" s="277" t="str">
        <f>IF(ISBLANK(INDEX('Policy Characteristics'!A:A,MATCH($C1165,'Policy Characteristics'!$C:$C,0))),"",INDEX('Policy Characteristics'!A:A,MATCH($C1165,'Policy Characteristics'!$C:$C,0)))</f>
        <v>Cross-Sector</v>
      </c>
      <c r="B1165" s="286" t="str">
        <f>IF(ISBLANK(INDEX('Policy Characteristics'!B:B,MATCH($C1165,'Policy Characteristics'!$C:$C,0))),"",INDEX('Policy Characteristics'!B:B,MATCH($C1165,'Policy Characteristics'!$C:$C,0)))</f>
        <v>Fixed Energy Prices</v>
      </c>
      <c r="C1165" s="277" t="str">
        <f t="shared" si="53"/>
        <v>Toggle Whether Policies Affect Energy Prices</v>
      </c>
      <c r="D1165" s="6" t="s">
        <v>2491</v>
      </c>
      <c r="E1165" s="47"/>
      <c r="F1165" s="6" t="s">
        <v>2495</v>
      </c>
      <c r="G1165" s="6"/>
      <c r="H1165" s="44">
        <v>847</v>
      </c>
      <c r="I1165" s="349" t="s">
        <v>45</v>
      </c>
      <c r="J1165" s="278" t="str">
        <f>IF(ISBLANK(INDEX('Policy Characteristics'!D:D,MATCH($C1165,'Policy Characteristics'!$C:$C,0))),"",INDEX('Policy Characteristics'!D:D,MATCH($C1165,'Policy Characteristics'!$C:$C,0)))</f>
        <v>Fixed Energy Prices</v>
      </c>
      <c r="K1165" s="277" t="str">
        <f>IF(ISBLANK(INDEX('Policy Characteristics'!E:E,MATCH($C1165,'Policy Characteristics'!$C:$C,0))),"",INDEX('Policy Characteristics'!E:E,MATCH($C1165,'Policy Characteristics'!$C:$C,0)))</f>
        <v>cross toggle whether policies affect energy prices</v>
      </c>
      <c r="L1165" s="277">
        <f>IF(ISBLANK(INDEX('Policy Characteristics'!F:F,MATCH($C1165,'Policy Characteristics'!$C:$C,0))),"",INDEX('Policy Characteristics'!F:F,MATCH($C1165,'Policy Characteristics'!$C:$C,0)))</f>
        <v>0</v>
      </c>
      <c r="M1165" s="277">
        <f>IF(ISBLANK(INDEX('Policy Characteristics'!G:G,MATCH($C1165,'Policy Characteristics'!$C:$C,0))),"",INDEX('Policy Characteristics'!G:G,MATCH($C1165,'Policy Characteristics'!$C:$C,0)))</f>
        <v>1</v>
      </c>
      <c r="N1165" s="277">
        <f>IF(ISBLANK(INDEX('Policy Characteristics'!H:H,MATCH($C1165,'Policy Characteristics'!$C:$C,0))),"",INDEX('Policy Characteristics'!H:H,MATCH($C1165,'Policy Characteristics'!$C:$C,0)))</f>
        <v>1</v>
      </c>
      <c r="O1165" s="277" t="str">
        <f>IF(ISBLANK(INDEX('Policy Characteristics'!I:I,MATCH($C1165,'Policy Characteristics'!$C:$C,0))),"",INDEX('Policy Characteristics'!I:I,MATCH($C1165,'Policy Characteristics'!$C:$C,0)))</f>
        <v>on/off</v>
      </c>
      <c r="P1165" s="277" t="str">
        <f>IF(ISBLANK(INDEX('Policy Characteristics'!J:J,MATCH($C1165,'Policy Characteristics'!$C:$C,0))),"",INDEX('Policy Characteristics'!J:J,MATCH($C1165,'Policy Characteristics'!$C:$C,0)))</f>
        <v/>
      </c>
      <c r="Q1165" s="277" t="str">
        <f>IF(ISBLANK(INDEX('Policy Characteristics'!K:K,MATCH($C1165,'Policy Characteristics'!$C:$C,0))),"",INDEX('Policy Characteristics'!K:K,MATCH($C1165,'Policy Characteristics'!$C:$C,0)))</f>
        <v/>
      </c>
      <c r="R1165" s="277" t="str">
        <f>IF(ISBLANK(INDEX('Policy Characteristics'!L:L,MATCH($C1165,'Policy Characteristics'!$C:$C,0))),"",INDEX('Policy Characteristics'!L:L,MATCH($C1165,'Policy Characteristics'!$C:$C,0)))</f>
        <v/>
      </c>
    </row>
    <row r="1166" spans="1:18" s="2" customFormat="1" x14ac:dyDescent="0.25">
      <c r="A1166" s="277" t="str">
        <f>IF(ISBLANK(INDEX('Policy Characteristics'!A:A,MATCH($C1166,'Policy Characteristics'!$C:$C,0))),"",INDEX('Policy Characteristics'!A:A,MATCH($C1166,'Policy Characteristics'!$C:$C,0)))</f>
        <v>Cross-Sector</v>
      </c>
      <c r="B1166" s="286" t="str">
        <f>IF(ISBLANK(INDEX('Policy Characteristics'!B:B,MATCH($C1166,'Policy Characteristics'!$C:$C,0))),"",INDEX('Policy Characteristics'!B:B,MATCH($C1166,'Policy Characteristics'!$C:$C,0)))</f>
        <v>Fuel Price Deregulation</v>
      </c>
      <c r="C1166" s="341" t="s">
        <v>2789</v>
      </c>
      <c r="D1166" s="6" t="s">
        <v>464</v>
      </c>
      <c r="E1166" s="47"/>
      <c r="F1166" s="6" t="s">
        <v>461</v>
      </c>
      <c r="G1166" s="6"/>
      <c r="H1166" s="44">
        <v>723</v>
      </c>
      <c r="I1166" s="349" t="s">
        <v>45</v>
      </c>
      <c r="J1166" s="278" t="str">
        <f>IF(ISBLANK(INDEX('Policy Characteristics'!D:D,MATCH($C1166,'Policy Characteristics'!$C:$C,0))),"",INDEX('Policy Characteristics'!D:D,MATCH($C1166,'Policy Characteristics'!$C:$C,0)))</f>
        <v>Fuel Price Deregulation</v>
      </c>
      <c r="K1166" s="277" t="str">
        <f>IF(ISBLANK(INDEX('Policy Characteristics'!E:E,MATCH($C1166,'Policy Characteristics'!$C:$C,0))),"",INDEX('Policy Characteristics'!E:E,MATCH($C1166,'Policy Characteristics'!$C:$C,0)))</f>
        <v>cross fuel price deregulation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1</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of price deregulated</v>
      </c>
      <c r="P1166" s="277" t="str">
        <f>IF(ISBLANK(INDEX('Policy Characteristics'!J:J,MATCH($C1166,'Policy Characteristics'!$C:$C,0))),"",INDEX('Policy Characteristics'!J:J,MATCH($C1166,'Policy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6" s="277" t="str">
        <f>IF(ISBLANK(INDEX('Policy Characteristics'!K:K,MATCH($C1166,'Policy Characteristics'!$C:$C,0))),"",INDEX('Policy Characteristics'!K:K,MATCH($C1166,'Policy Characteristics'!$C:$C,0)))</f>
        <v>fuels.html#fuel-price-deregulation</v>
      </c>
      <c r="R1166" s="277" t="str">
        <f>IF(ISBLANK(INDEX('Policy Characteristics'!L:L,MATCH($C1166,'Policy Characteristics'!$C:$C,0))),"",INDEX('Policy Characteristics'!L:L,MATCH($C1166,'Policy Characteristics'!$C:$C,0)))</f>
        <v/>
      </c>
    </row>
    <row r="1167" spans="1:18" s="2" customFormat="1" x14ac:dyDescent="0.25">
      <c r="A1167" s="277" t="str">
        <f>IF(ISBLANK(INDEX('Policy Characteristics'!A:A,MATCH($C1167,'Policy Characteristics'!$C:$C,0))),"",INDEX('Policy Characteristics'!A:A,MATCH($C1167,'Policy Characteristics'!$C:$C,0)))</f>
        <v>Cross-Sector</v>
      </c>
      <c r="B1167" s="286" t="str">
        <f>IF(ISBLANK(INDEX('Policy Characteristics'!B:B,MATCH($C1167,'Policy Characteristics'!$C:$C,0))),"",INDEX('Policy Characteristics'!B:B,MATCH($C1167,'Policy Characteristics'!$C:$C,0)))</f>
        <v>Fuel Price Deregulation</v>
      </c>
      <c r="C1167" s="277" t="str">
        <f t="shared" ref="C1167:C1180" si="54">C$1166</f>
        <v>Fuel Price Deregulation</v>
      </c>
      <c r="D1167" s="6" t="s">
        <v>47</v>
      </c>
      <c r="E1167" s="47"/>
      <c r="F1167" s="6" t="s">
        <v>88</v>
      </c>
      <c r="G1167" s="6"/>
      <c r="H1167" s="44">
        <v>724</v>
      </c>
      <c r="I1167" s="349" t="s">
        <v>45</v>
      </c>
      <c r="J1167" s="278" t="str">
        <f>IF(ISBLANK(INDEX('Policy Characteristics'!D:D,MATCH($C1167,'Policy Characteristics'!$C:$C,0))),"",INDEX('Policy Characteristics'!D:D,MATCH($C1167,'Policy Characteristics'!$C:$C,0)))</f>
        <v>Fuel Price Deregulation</v>
      </c>
      <c r="K1167" s="277" t="str">
        <f>IF(ISBLANK(INDEX('Policy Characteristics'!E:E,MATCH($C1167,'Policy Characteristics'!$C:$C,0))),"",INDEX('Policy Characteristics'!E:E,MATCH($C1167,'Policy Characteristics'!$C:$C,0)))</f>
        <v>cross fuel price deregulation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1</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of price deregulated</v>
      </c>
      <c r="P1167" s="277" t="str">
        <f>IF(ISBLANK(INDEX('Policy Characteristics'!J:J,MATCH($C1167,'Policy Characteristics'!$C:$C,0))),"",INDEX('Policy Characteristics'!J:J,MATCH($C1167,'Policy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7" s="277" t="str">
        <f>IF(ISBLANK(INDEX('Policy Characteristics'!K:K,MATCH($C1167,'Policy Characteristics'!$C:$C,0))),"",INDEX('Policy Characteristics'!K:K,MATCH($C1167,'Policy Characteristics'!$C:$C,0)))</f>
        <v>fuels.html#fuel-price-deregulation</v>
      </c>
      <c r="R1167" s="277" t="str">
        <f>IF(ISBLANK(INDEX('Policy Characteristics'!L:L,MATCH($C1167,'Policy Characteristics'!$C:$C,0))),"",INDEX('Policy Characteristics'!L:L,MATCH($C1167,'Policy Characteristics'!$C:$C,0)))</f>
        <v/>
      </c>
    </row>
    <row r="1168" spans="1:18" s="2" customFormat="1" x14ac:dyDescent="0.25">
      <c r="A1168" s="277" t="str">
        <f>IF(ISBLANK(INDEX('Policy Characteristics'!A:A,MATCH($C1168,'Policy Characteristics'!$C:$C,0))),"",INDEX('Policy Characteristics'!A:A,MATCH($C1168,'Policy Characteristics'!$C:$C,0)))</f>
        <v>Cross-Sector</v>
      </c>
      <c r="B1168" s="286" t="str">
        <f>IF(ISBLANK(INDEX('Policy Characteristics'!B:B,MATCH($C1168,'Policy Characteristics'!$C:$C,0))),"",INDEX('Policy Characteristics'!B:B,MATCH($C1168,'Policy Characteristics'!$C:$C,0)))</f>
        <v>Fuel Price Deregulation</v>
      </c>
      <c r="C1168" s="277" t="str">
        <f t="shared" si="54"/>
        <v>Fuel Price Deregulation</v>
      </c>
      <c r="D1168" s="6" t="s">
        <v>48</v>
      </c>
      <c r="E1168" s="47"/>
      <c r="F1168" s="6" t="s">
        <v>89</v>
      </c>
      <c r="G1168" s="6"/>
      <c r="H1168" s="44">
        <v>725</v>
      </c>
      <c r="I1168" s="349" t="s">
        <v>45</v>
      </c>
      <c r="J1168" s="278" t="str">
        <f>IF(ISBLANK(INDEX('Policy Characteristics'!D:D,MATCH($C1168,'Policy Characteristics'!$C:$C,0))),"",INDEX('Policy Characteristics'!D:D,MATCH($C1168,'Policy Characteristics'!$C:$C,0)))</f>
        <v>Fuel Price Deregulation</v>
      </c>
      <c r="K1168" s="277" t="str">
        <f>IF(ISBLANK(INDEX('Policy Characteristics'!E:E,MATCH($C1168,'Policy Characteristics'!$C:$C,0))),"",INDEX('Policy Characteristics'!E:E,MATCH($C1168,'Policy Characteristics'!$C:$C,0)))</f>
        <v>cross fuel price deregulation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1</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of price deregulated</v>
      </c>
      <c r="P1168" s="277" t="str">
        <f>IF(ISBLANK(INDEX('Policy Characteristics'!J:J,MATCH($C1168,'Policy Characteristics'!$C:$C,0))),"",INDEX('Policy Characteristics'!J:J,MATCH($C1168,'Policy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8" s="277" t="str">
        <f>IF(ISBLANK(INDEX('Policy Characteristics'!K:K,MATCH($C1168,'Policy Characteristics'!$C:$C,0))),"",INDEX('Policy Characteristics'!K:K,MATCH($C1168,'Policy Characteristics'!$C:$C,0)))</f>
        <v>fuels.html#fuel-price-deregulation</v>
      </c>
      <c r="R1168" s="277" t="str">
        <f>IF(ISBLANK(INDEX('Policy Characteristics'!L:L,MATCH($C1168,'Policy Characteristics'!$C:$C,0))),"",INDEX('Policy Characteristics'!L:L,MATCH($C1168,'Policy Characteristics'!$C:$C,0)))</f>
        <v/>
      </c>
    </row>
    <row r="1169" spans="1:18" s="2" customFormat="1" x14ac:dyDescent="0.25">
      <c r="A1169" s="277" t="str">
        <f>IF(ISBLANK(INDEX('Policy Characteristics'!A:A,MATCH($C1169,'Policy Characteristics'!$C:$C,0))),"",INDEX('Policy Characteristics'!A:A,MATCH($C1169,'Policy Characteristics'!$C:$C,0)))</f>
        <v>Cross-Sector</v>
      </c>
      <c r="B1169" s="286" t="str">
        <f>IF(ISBLANK(INDEX('Policy Characteristics'!B:B,MATCH($C1169,'Policy Characteristics'!$C:$C,0))),"",INDEX('Policy Characteristics'!B:B,MATCH($C1169,'Policy Characteristics'!$C:$C,0)))</f>
        <v>Fuel Price Deregulation</v>
      </c>
      <c r="C1169" s="277" t="str">
        <f t="shared" si="54"/>
        <v>Fuel Price Deregulation</v>
      </c>
      <c r="D1169" s="6" t="s">
        <v>52</v>
      </c>
      <c r="E1169" s="47"/>
      <c r="F1169" s="6" t="s">
        <v>93</v>
      </c>
      <c r="G1169" s="6"/>
      <c r="H1169" s="44">
        <v>726</v>
      </c>
      <c r="I1169" s="349" t="s">
        <v>45</v>
      </c>
      <c r="J1169" s="278" t="str">
        <f>IF(ISBLANK(INDEX('Policy Characteristics'!D:D,MATCH($C1169,'Policy Characteristics'!$C:$C,0))),"",INDEX('Policy Characteristics'!D:D,MATCH($C1169,'Policy Characteristics'!$C:$C,0)))</f>
        <v>Fuel Price Deregulation</v>
      </c>
      <c r="K1169" s="277" t="str">
        <f>IF(ISBLANK(INDEX('Policy Characteristics'!E:E,MATCH($C1169,'Policy Characteristics'!$C:$C,0))),"",INDEX('Policy Characteristics'!E:E,MATCH($C1169,'Policy Characteristics'!$C:$C,0)))</f>
        <v>cross fuel price deregulation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1</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of price deregulated</v>
      </c>
      <c r="P1169" s="277" t="str">
        <f>IF(ISBLANK(INDEX('Policy Characteristics'!J:J,MATCH($C1169,'Policy Characteristics'!$C:$C,0))),"",INDEX('Policy Characteristics'!J:J,MATCH($C1169,'Policy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69" s="277" t="str">
        <f>IF(ISBLANK(INDEX('Policy Characteristics'!K:K,MATCH($C1169,'Policy Characteristics'!$C:$C,0))),"",INDEX('Policy Characteristics'!K:K,MATCH($C1169,'Policy Characteristics'!$C:$C,0)))</f>
        <v>fuels.html#fuel-price-deregulation</v>
      </c>
      <c r="R1169" s="277" t="str">
        <f>IF(ISBLANK(INDEX('Policy Characteristics'!L:L,MATCH($C1169,'Policy Characteristics'!$C:$C,0))),"",INDEX('Policy Characteristics'!L:L,MATCH($C1169,'Policy Characteristics'!$C:$C,0)))</f>
        <v/>
      </c>
    </row>
    <row r="1170" spans="1:18" s="2" customFormat="1" x14ac:dyDescent="0.25">
      <c r="A1170" s="277" t="str">
        <f>IF(ISBLANK(INDEX('Policy Characteristics'!A:A,MATCH($C1170,'Policy Characteristics'!$C:$C,0))),"",INDEX('Policy Characteristics'!A:A,MATCH($C1170,'Policy Characteristics'!$C:$C,0)))</f>
        <v>Cross-Sector</v>
      </c>
      <c r="B1170" s="286" t="str">
        <f>IF(ISBLANK(INDEX('Policy Characteristics'!B:B,MATCH($C1170,'Policy Characteristics'!$C:$C,0))),"",INDEX('Policy Characteristics'!B:B,MATCH($C1170,'Policy Characteristics'!$C:$C,0)))</f>
        <v>Fuel Price Deregulation</v>
      </c>
      <c r="C1170" s="277" t="str">
        <f t="shared" si="54"/>
        <v>Fuel Price Deregulation</v>
      </c>
      <c r="D1170" s="6" t="s">
        <v>54</v>
      </c>
      <c r="E1170" s="47"/>
      <c r="F1170" s="6" t="s">
        <v>96</v>
      </c>
      <c r="G1170" s="6"/>
      <c r="H1170" s="44">
        <v>727</v>
      </c>
      <c r="I1170" s="349" t="s">
        <v>45</v>
      </c>
      <c r="J1170" s="278" t="str">
        <f>IF(ISBLANK(INDEX('Policy Characteristics'!D:D,MATCH($C1170,'Policy Characteristics'!$C:$C,0))),"",INDEX('Policy Characteristics'!D:D,MATCH($C1170,'Policy Characteristics'!$C:$C,0)))</f>
        <v>Fuel Price Deregulation</v>
      </c>
      <c r="K1170" s="277" t="str">
        <f>IF(ISBLANK(INDEX('Policy Characteristics'!E:E,MATCH($C1170,'Policy Characteristics'!$C:$C,0))),"",INDEX('Policy Characteristics'!E:E,MATCH($C1170,'Policy Characteristics'!$C:$C,0)))</f>
        <v>cross fuel price deregulation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1</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of price deregulated</v>
      </c>
      <c r="P1170" s="277" t="str">
        <f>IF(ISBLANK(INDEX('Policy Characteristics'!J:J,MATCH($C1170,'Policy Characteristics'!$C:$C,0))),"",INDEX('Policy Characteristics'!J:J,MATCH($C1170,'Policy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0" s="277" t="str">
        <f>IF(ISBLANK(INDEX('Policy Characteristics'!K:K,MATCH($C1170,'Policy Characteristics'!$C:$C,0))),"",INDEX('Policy Characteristics'!K:K,MATCH($C1170,'Policy Characteristics'!$C:$C,0)))</f>
        <v>fuels.html#fuel-price-deregulation</v>
      </c>
      <c r="R1170" s="277" t="str">
        <f>IF(ISBLANK(INDEX('Policy Characteristics'!L:L,MATCH($C1170,'Policy Characteristics'!$C:$C,0))),"",INDEX('Policy Characteristics'!L:L,MATCH($C1170,'Policy Characteristics'!$C:$C,0)))</f>
        <v/>
      </c>
    </row>
    <row r="1171" spans="1:18" s="2" customFormat="1" x14ac:dyDescent="0.25">
      <c r="A1171" s="277" t="str">
        <f>IF(ISBLANK(INDEX('Policy Characteristics'!A:A,MATCH($C1171,'Policy Characteristics'!$C:$C,0))),"",INDEX('Policy Characteristics'!A:A,MATCH($C1171,'Policy Characteristics'!$C:$C,0)))</f>
        <v>Cross-Sector</v>
      </c>
      <c r="B1171" s="286" t="str">
        <f>IF(ISBLANK(INDEX('Policy Characteristics'!B:B,MATCH($C1171,'Policy Characteristics'!$C:$C,0))),"",INDEX('Policy Characteristics'!B:B,MATCH($C1171,'Policy Characteristics'!$C:$C,0)))</f>
        <v>Fuel Price Deregulation</v>
      </c>
      <c r="C1171" s="277" t="str">
        <f t="shared" si="54"/>
        <v>Fuel Price Deregulation</v>
      </c>
      <c r="D1171" s="6" t="s">
        <v>55</v>
      </c>
      <c r="E1171" s="47"/>
      <c r="F1171" s="6" t="s">
        <v>97</v>
      </c>
      <c r="G1171" s="6"/>
      <c r="H1171" s="44">
        <v>728</v>
      </c>
      <c r="I1171" s="349" t="s">
        <v>45</v>
      </c>
      <c r="J1171" s="278" t="str">
        <f>IF(ISBLANK(INDEX('Policy Characteristics'!D:D,MATCH($C1171,'Policy Characteristics'!$C:$C,0))),"",INDEX('Policy Characteristics'!D:D,MATCH($C1171,'Policy Characteristics'!$C:$C,0)))</f>
        <v>Fuel Price Deregulation</v>
      </c>
      <c r="K1171" s="277" t="str">
        <f>IF(ISBLANK(INDEX('Policy Characteristics'!E:E,MATCH($C1171,'Policy Characteristics'!$C:$C,0))),"",INDEX('Policy Characteristics'!E:E,MATCH($C1171,'Policy Characteristics'!$C:$C,0)))</f>
        <v>cross fuel price deregulation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1</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of price deregulated</v>
      </c>
      <c r="P1171" s="277" t="str">
        <f>IF(ISBLANK(INDEX('Policy Characteristics'!J:J,MATCH($C1171,'Policy Characteristics'!$C:$C,0))),"",INDEX('Policy Characteristics'!J:J,MATCH($C1171,'Policy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1" s="277" t="str">
        <f>IF(ISBLANK(INDEX('Policy Characteristics'!K:K,MATCH($C1171,'Policy Characteristics'!$C:$C,0))),"",INDEX('Policy Characteristics'!K:K,MATCH($C1171,'Policy Characteristics'!$C:$C,0)))</f>
        <v>fuels.html#fuel-price-deregulation</v>
      </c>
      <c r="R1171" s="277" t="str">
        <f>IF(ISBLANK(INDEX('Policy Characteristics'!L:L,MATCH($C1171,'Policy Characteristics'!$C:$C,0))),"",INDEX('Policy Characteristics'!L:L,MATCH($C1171,'Policy Characteristics'!$C:$C,0)))</f>
        <v/>
      </c>
    </row>
    <row r="1172" spans="1:18" s="2" customFormat="1" x14ac:dyDescent="0.25">
      <c r="A1172" s="277" t="str">
        <f>IF(ISBLANK(INDEX('Policy Characteristics'!A:A,MATCH($C1172,'Policy Characteristics'!$C:$C,0))),"",INDEX('Policy Characteristics'!A:A,MATCH($C1172,'Policy Characteristics'!$C:$C,0)))</f>
        <v>Cross-Sector</v>
      </c>
      <c r="B1172" s="286" t="str">
        <f>IF(ISBLANK(INDEX('Policy Characteristics'!B:B,MATCH($C1172,'Policy Characteristics'!$C:$C,0))),"",INDEX('Policy Characteristics'!B:B,MATCH($C1172,'Policy Characteristics'!$C:$C,0)))</f>
        <v>Fuel Price Deregulation</v>
      </c>
      <c r="C1172" s="277" t="str">
        <f t="shared" si="54"/>
        <v>Fuel Price Deregulation</v>
      </c>
      <c r="D1172" s="6" t="s">
        <v>56</v>
      </c>
      <c r="E1172" s="47"/>
      <c r="F1172" s="6" t="s">
        <v>98</v>
      </c>
      <c r="G1172" s="6"/>
      <c r="H1172" s="44">
        <v>729</v>
      </c>
      <c r="I1172" s="349" t="s">
        <v>45</v>
      </c>
      <c r="J1172" s="278" t="str">
        <f>IF(ISBLANK(INDEX('Policy Characteristics'!D:D,MATCH($C1172,'Policy Characteristics'!$C:$C,0))),"",INDEX('Policy Characteristics'!D:D,MATCH($C1172,'Policy Characteristics'!$C:$C,0)))</f>
        <v>Fuel Price Deregulation</v>
      </c>
      <c r="K1172" s="277" t="str">
        <f>IF(ISBLANK(INDEX('Policy Characteristics'!E:E,MATCH($C1172,'Policy Characteristics'!$C:$C,0))),"",INDEX('Policy Characteristics'!E:E,MATCH($C1172,'Policy Characteristics'!$C:$C,0)))</f>
        <v>cross fuel price deregulation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1</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of price deregulated</v>
      </c>
      <c r="P1172" s="277" t="str">
        <f>IF(ISBLANK(INDEX('Policy Characteristics'!J:J,MATCH($C1172,'Policy Characteristics'!$C:$C,0))),"",INDEX('Policy Characteristics'!J:J,MATCH($C1172,'Policy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2" s="277" t="str">
        <f>IF(ISBLANK(INDEX('Policy Characteristics'!K:K,MATCH($C1172,'Policy Characteristics'!$C:$C,0))),"",INDEX('Policy Characteristics'!K:K,MATCH($C1172,'Policy Characteristics'!$C:$C,0)))</f>
        <v>fuels.html#fuel-price-deregulation</v>
      </c>
      <c r="R1172" s="277" t="str">
        <f>IF(ISBLANK(INDEX('Policy Characteristics'!L:L,MATCH($C1172,'Policy Characteristics'!$C:$C,0))),"",INDEX('Policy Characteristics'!L:L,MATCH($C1172,'Policy Characteristics'!$C:$C,0)))</f>
        <v/>
      </c>
    </row>
    <row r="1173" spans="1:18" s="2" customFormat="1" x14ac:dyDescent="0.25">
      <c r="A1173" s="277" t="str">
        <f>IF(ISBLANK(INDEX('Policy Characteristics'!A:A,MATCH($C1173,'Policy Characteristics'!$C:$C,0))),"",INDEX('Policy Characteristics'!A:A,MATCH($C1173,'Policy Characteristics'!$C:$C,0)))</f>
        <v>Cross-Sector</v>
      </c>
      <c r="B1173" s="286" t="str">
        <f>IF(ISBLANK(INDEX('Policy Characteristics'!B:B,MATCH($C1173,'Policy Characteristics'!$C:$C,0))),"",INDEX('Policy Characteristics'!B:B,MATCH($C1173,'Policy Characteristics'!$C:$C,0)))</f>
        <v>Fuel Price Deregulation</v>
      </c>
      <c r="C1173" s="277" t="str">
        <f t="shared" si="54"/>
        <v>Fuel Price Deregulation</v>
      </c>
      <c r="D1173" s="6" t="s">
        <v>57</v>
      </c>
      <c r="E1173" s="47"/>
      <c r="F1173" s="6" t="s">
        <v>99</v>
      </c>
      <c r="G1173" s="6"/>
      <c r="H1173" s="44">
        <v>730</v>
      </c>
      <c r="I1173" s="349" t="s">
        <v>45</v>
      </c>
      <c r="J1173" s="278" t="str">
        <f>IF(ISBLANK(INDEX('Policy Characteristics'!D:D,MATCH($C1173,'Policy Characteristics'!$C:$C,0))),"",INDEX('Policy Characteristics'!D:D,MATCH($C1173,'Policy Characteristics'!$C:$C,0)))</f>
        <v>Fuel Price Deregulation</v>
      </c>
      <c r="K1173" s="277" t="str">
        <f>IF(ISBLANK(INDEX('Policy Characteristics'!E:E,MATCH($C1173,'Policy Characteristics'!$C:$C,0))),"",INDEX('Policy Characteristics'!E:E,MATCH($C1173,'Policy Characteristics'!$C:$C,0)))</f>
        <v>cross fuel price deregulation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1</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of price deregulated</v>
      </c>
      <c r="P1173" s="277" t="str">
        <f>IF(ISBLANK(INDEX('Policy Characteristics'!J:J,MATCH($C1173,'Policy Characteristics'!$C:$C,0))),"",INDEX('Policy Characteristics'!J:J,MATCH($C1173,'Policy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3" s="277" t="str">
        <f>IF(ISBLANK(INDEX('Policy Characteristics'!K:K,MATCH($C1173,'Policy Characteristics'!$C:$C,0))),"",INDEX('Policy Characteristics'!K:K,MATCH($C1173,'Policy Characteristics'!$C:$C,0)))</f>
        <v>fuels.html#fuel-price-deregulation</v>
      </c>
      <c r="R1173" s="277" t="str">
        <f>IF(ISBLANK(INDEX('Policy Characteristics'!L:L,MATCH($C1173,'Policy Characteristics'!$C:$C,0))),"",INDEX('Policy Characteristics'!L:L,MATCH($C1173,'Policy Characteristics'!$C:$C,0)))</f>
        <v/>
      </c>
    </row>
    <row r="1174" spans="1:18" s="2" customFormat="1" x14ac:dyDescent="0.25">
      <c r="A1174" s="277" t="str">
        <f>IF(ISBLANK(INDEX('Policy Characteristics'!A:A,MATCH($C1174,'Policy Characteristics'!$C:$C,0))),"",INDEX('Policy Characteristics'!A:A,MATCH($C1174,'Policy Characteristics'!$C:$C,0)))</f>
        <v>Cross-Sector</v>
      </c>
      <c r="B1174" s="286" t="str">
        <f>IF(ISBLANK(INDEX('Policy Characteristics'!B:B,MATCH($C1174,'Policy Characteristics'!$C:$C,0))),"",INDEX('Policy Characteristics'!B:B,MATCH($C1174,'Policy Characteristics'!$C:$C,0)))</f>
        <v>Fuel Price Deregulation</v>
      </c>
      <c r="C1174" s="277" t="str">
        <f t="shared" si="54"/>
        <v>Fuel Price Deregulation</v>
      </c>
      <c r="D1174" s="6" t="s">
        <v>2498</v>
      </c>
      <c r="E1174" s="47"/>
      <c r="F1174" s="6" t="s">
        <v>2499</v>
      </c>
      <c r="G1174" s="6"/>
      <c r="H1174" s="44">
        <v>731</v>
      </c>
      <c r="I1174" s="349" t="s">
        <v>45</v>
      </c>
      <c r="J1174" s="278" t="str">
        <f>IF(ISBLANK(INDEX('Policy Characteristics'!D:D,MATCH($C1174,'Policy Characteristics'!$C:$C,0))),"",INDEX('Policy Characteristics'!D:D,MATCH($C1174,'Policy Characteristics'!$C:$C,0)))</f>
        <v>Fuel Price Deregulation</v>
      </c>
      <c r="K1174" s="277" t="str">
        <f>IF(ISBLANK(INDEX('Policy Characteristics'!E:E,MATCH($C1174,'Policy Characteristics'!$C:$C,0))),"",INDEX('Policy Characteristics'!E:E,MATCH($C1174,'Policy Characteristics'!$C:$C,0)))</f>
        <v>cross fuel price deregulation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1</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of price deregulated</v>
      </c>
      <c r="P1174" s="277" t="str">
        <f>IF(ISBLANK(INDEX('Policy Characteristics'!J:J,MATCH($C1174,'Policy Characteristics'!$C:$C,0))),"",INDEX('Policy Characteristics'!J:J,MATCH($C1174,'Policy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4" s="277" t="str">
        <f>IF(ISBLANK(INDEX('Policy Characteristics'!K:K,MATCH($C1174,'Policy Characteristics'!$C:$C,0))),"",INDEX('Policy Characteristics'!K:K,MATCH($C1174,'Policy Characteristics'!$C:$C,0)))</f>
        <v>fuels.html#fuel-price-deregulation</v>
      </c>
      <c r="R1174" s="277" t="str">
        <f>IF(ISBLANK(INDEX('Policy Characteristics'!L:L,MATCH($C1174,'Policy Characteristics'!$C:$C,0))),"",INDEX('Policy Characteristics'!L:L,MATCH($C1174,'Policy Characteristics'!$C:$C,0)))</f>
        <v/>
      </c>
    </row>
    <row r="1175" spans="1:18" s="2" customFormat="1" x14ac:dyDescent="0.25">
      <c r="A1175" s="277" t="str">
        <f>IF(ISBLANK(INDEX('Policy Characteristics'!A:A,MATCH($C1175,'Policy Characteristics'!$C:$C,0))),"",INDEX('Policy Characteristics'!A:A,MATCH($C1175,'Policy Characteristics'!$C:$C,0)))</f>
        <v>Cross-Sector</v>
      </c>
      <c r="B1175" s="286" t="str">
        <f>IF(ISBLANK(INDEX('Policy Characteristics'!B:B,MATCH($C1175,'Policy Characteristics'!$C:$C,0))),"",INDEX('Policy Characteristics'!B:B,MATCH($C1175,'Policy Characteristics'!$C:$C,0)))</f>
        <v>Fuel Price Deregulation</v>
      </c>
      <c r="C1175" s="277" t="str">
        <f t="shared" si="54"/>
        <v>Fuel Price Deregulation</v>
      </c>
      <c r="D1175" s="6" t="s">
        <v>457</v>
      </c>
      <c r="E1175" s="47"/>
      <c r="F1175" s="6" t="s">
        <v>458</v>
      </c>
      <c r="G1175" s="6"/>
      <c r="H1175" s="44">
        <v>732</v>
      </c>
      <c r="I1175" s="349" t="s">
        <v>45</v>
      </c>
      <c r="J1175" s="278" t="str">
        <f>IF(ISBLANK(INDEX('Policy Characteristics'!D:D,MATCH($C1175,'Policy Characteristics'!$C:$C,0))),"",INDEX('Policy Characteristics'!D:D,MATCH($C1175,'Policy Characteristics'!$C:$C,0)))</f>
        <v>Fuel Price Deregulation</v>
      </c>
      <c r="K1175" s="277" t="str">
        <f>IF(ISBLANK(INDEX('Policy Characteristics'!E:E,MATCH($C1175,'Policy Characteristics'!$C:$C,0))),"",INDEX('Policy Characteristics'!E:E,MATCH($C1175,'Policy Characteristics'!$C:$C,0)))</f>
        <v>cross fuel price deregulation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1</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of price deregulated</v>
      </c>
      <c r="P1175" s="277" t="str">
        <f>IF(ISBLANK(INDEX('Policy Characteristics'!J:J,MATCH($C1175,'Policy Characteristics'!$C:$C,0))),"",INDEX('Policy Characteristics'!J:J,MATCH($C1175,'Policy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5" s="277" t="str">
        <f>IF(ISBLANK(INDEX('Policy Characteristics'!K:K,MATCH($C1175,'Policy Characteristics'!$C:$C,0))),"",INDEX('Policy Characteristics'!K:K,MATCH($C1175,'Policy Characteristics'!$C:$C,0)))</f>
        <v>fuels.html#fuel-price-deregulation</v>
      </c>
      <c r="R1175" s="277" t="str">
        <f>IF(ISBLANK(INDEX('Policy Characteristics'!L:L,MATCH($C1175,'Policy Characteristics'!$C:$C,0))),"",INDEX('Policy Characteristics'!L:L,MATCH($C1175,'Policy Characteristics'!$C:$C,0)))</f>
        <v/>
      </c>
    </row>
    <row r="1176" spans="1:18" s="2" customFormat="1" x14ac:dyDescent="0.25">
      <c r="A1176" s="277" t="str">
        <f>IF(ISBLANK(INDEX('Policy Characteristics'!A:A,MATCH($C1176,'Policy Characteristics'!$C:$C,0))),"",INDEX('Policy Characteristics'!A:A,MATCH($C1176,'Policy Characteristics'!$C:$C,0)))</f>
        <v>Cross-Sector</v>
      </c>
      <c r="B1176" s="286" t="str">
        <f>IF(ISBLANK(INDEX('Policy Characteristics'!B:B,MATCH($C1176,'Policy Characteristics'!$C:$C,0))),"",INDEX('Policy Characteristics'!B:B,MATCH($C1176,'Policy Characteristics'!$C:$C,0)))</f>
        <v>Fuel Price Deregulation</v>
      </c>
      <c r="C1176" s="277" t="str">
        <f t="shared" si="54"/>
        <v>Fuel Price Deregulation</v>
      </c>
      <c r="D1176" s="6" t="s">
        <v>2490</v>
      </c>
      <c r="E1176" s="47"/>
      <c r="F1176" s="6" t="s">
        <v>2494</v>
      </c>
      <c r="G1176" s="6"/>
      <c r="H1176" s="44">
        <v>733</v>
      </c>
      <c r="I1176" s="349" t="s">
        <v>45</v>
      </c>
      <c r="J1176" s="278" t="str">
        <f>IF(ISBLANK(INDEX('Policy Characteristics'!D:D,MATCH($C1176,'Policy Characteristics'!$C:$C,0))),"",INDEX('Policy Characteristics'!D:D,MATCH($C1176,'Policy Characteristics'!$C:$C,0)))</f>
        <v>Fuel Price Deregulation</v>
      </c>
      <c r="K1176" s="277" t="str">
        <f>IF(ISBLANK(INDEX('Policy Characteristics'!E:E,MATCH($C1176,'Policy Characteristics'!$C:$C,0))),"",INDEX('Policy Characteristics'!E:E,MATCH($C1176,'Policy Characteristics'!$C:$C,0)))</f>
        <v>cross fuel price deregulation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1</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of price deregulated</v>
      </c>
      <c r="P1176" s="277" t="str">
        <f>IF(ISBLANK(INDEX('Policy Characteristics'!J:J,MATCH($C1176,'Policy Characteristics'!$C:$C,0))),"",INDEX('Policy Characteristics'!J:J,MATCH($C1176,'Policy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6" s="277" t="str">
        <f>IF(ISBLANK(INDEX('Policy Characteristics'!K:K,MATCH($C1176,'Policy Characteristics'!$C:$C,0))),"",INDEX('Policy Characteristics'!K:K,MATCH($C1176,'Policy Characteristics'!$C:$C,0)))</f>
        <v>fuels.html#fuel-price-deregulation</v>
      </c>
      <c r="R1176" s="277" t="str">
        <f>IF(ISBLANK(INDEX('Policy Characteristics'!L:L,MATCH($C1176,'Policy Characteristics'!$C:$C,0))),"",INDEX('Policy Characteristics'!L:L,MATCH($C1176,'Policy Characteristics'!$C:$C,0)))</f>
        <v/>
      </c>
    </row>
    <row r="1177" spans="1:18" s="2" customFormat="1" x14ac:dyDescent="0.25">
      <c r="A1177" s="277" t="str">
        <f>IF(ISBLANK(INDEX('Policy Characteristics'!A:A,MATCH($C1177,'Policy Characteristics'!$C:$C,0))),"",INDEX('Policy Characteristics'!A:A,MATCH($C1177,'Policy Characteristics'!$C:$C,0)))</f>
        <v>Cross-Sector</v>
      </c>
      <c r="B1177" s="286" t="str">
        <f>IF(ISBLANK(INDEX('Policy Characteristics'!B:B,MATCH($C1177,'Policy Characteristics'!$C:$C,0))),"",INDEX('Policy Characteristics'!B:B,MATCH($C1177,'Policy Characteristics'!$C:$C,0)))</f>
        <v>Fuel Price Deregulation</v>
      </c>
      <c r="C1177" s="277" t="str">
        <f t="shared" si="54"/>
        <v>Fuel Price Deregulation</v>
      </c>
      <c r="D1177" s="6" t="s">
        <v>2500</v>
      </c>
      <c r="E1177" s="47"/>
      <c r="F1177" s="6" t="s">
        <v>2501</v>
      </c>
      <c r="G1177" s="6"/>
      <c r="H1177" s="44">
        <v>734</v>
      </c>
      <c r="I1177" s="349" t="s">
        <v>45</v>
      </c>
      <c r="J1177" s="278" t="str">
        <f>IF(ISBLANK(INDEX('Policy Characteristics'!D:D,MATCH($C1177,'Policy Characteristics'!$C:$C,0))),"",INDEX('Policy Characteristics'!D:D,MATCH($C1177,'Policy Characteristics'!$C:$C,0)))</f>
        <v>Fuel Price Deregulation</v>
      </c>
      <c r="K1177" s="277" t="str">
        <f>IF(ISBLANK(INDEX('Policy Characteristics'!E:E,MATCH($C1177,'Policy Characteristics'!$C:$C,0))),"",INDEX('Policy Characteristics'!E:E,MATCH($C1177,'Policy Characteristics'!$C:$C,0)))</f>
        <v>cross fuel price deregulation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1</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of price deregulated</v>
      </c>
      <c r="P1177" s="277" t="str">
        <f>IF(ISBLANK(INDEX('Policy Characteristics'!J:J,MATCH($C1177,'Policy Characteristics'!$C:$C,0))),"",INDEX('Policy Characteristics'!J:J,MATCH($C1177,'Policy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7" s="277" t="str">
        <f>IF(ISBLANK(INDEX('Policy Characteristics'!K:K,MATCH($C1177,'Policy Characteristics'!$C:$C,0))),"",INDEX('Policy Characteristics'!K:K,MATCH($C1177,'Policy Characteristics'!$C:$C,0)))</f>
        <v>fuels.html#fuel-price-deregulation</v>
      </c>
      <c r="R1177" s="277" t="str">
        <f>IF(ISBLANK(INDEX('Policy Characteristics'!L:L,MATCH($C1177,'Policy Characteristics'!$C:$C,0))),"",INDEX('Policy Characteristics'!L:L,MATCH($C1177,'Policy Characteristics'!$C:$C,0)))</f>
        <v/>
      </c>
    </row>
    <row r="1178" spans="1:18" s="2" customFormat="1" x14ac:dyDescent="0.25">
      <c r="A1178" s="277" t="str">
        <f>IF(ISBLANK(INDEX('Policy Characteristics'!A:A,MATCH($C1178,'Policy Characteristics'!$C:$C,0))),"",INDEX('Policy Characteristics'!A:A,MATCH($C1178,'Policy Characteristics'!$C:$C,0)))</f>
        <v>Cross-Sector</v>
      </c>
      <c r="B1178" s="286" t="str">
        <f>IF(ISBLANK(INDEX('Policy Characteristics'!B:B,MATCH($C1178,'Policy Characteristics'!$C:$C,0))),"",INDEX('Policy Characteristics'!B:B,MATCH($C1178,'Policy Characteristics'!$C:$C,0)))</f>
        <v>Fuel Price Deregulation</v>
      </c>
      <c r="C1178" s="277" t="str">
        <f t="shared" si="54"/>
        <v>Fuel Price Deregulation</v>
      </c>
      <c r="D1178" s="6" t="s">
        <v>2491</v>
      </c>
      <c r="E1178" s="47"/>
      <c r="F1178" s="6" t="s">
        <v>2495</v>
      </c>
      <c r="G1178" s="6"/>
      <c r="H1178" s="44">
        <v>735</v>
      </c>
      <c r="I1178" s="349" t="s">
        <v>45</v>
      </c>
      <c r="J1178" s="278" t="str">
        <f>IF(ISBLANK(INDEX('Policy Characteristics'!D:D,MATCH($C1178,'Policy Characteristics'!$C:$C,0))),"",INDEX('Policy Characteristics'!D:D,MATCH($C1178,'Policy Characteristics'!$C:$C,0)))</f>
        <v>Fuel Price Deregulation</v>
      </c>
      <c r="K1178" s="277" t="str">
        <f>IF(ISBLANK(INDEX('Policy Characteristics'!E:E,MATCH($C1178,'Policy Characteristics'!$C:$C,0))),"",INDEX('Policy Characteristics'!E:E,MATCH($C1178,'Policy Characteristics'!$C:$C,0)))</f>
        <v>cross fuel price deregulation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1</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of price deregulated</v>
      </c>
      <c r="P1178" s="277" t="str">
        <f>IF(ISBLANK(INDEX('Policy Characteristics'!J:J,MATCH($C1178,'Policy Characteristics'!$C:$C,0))),"",INDEX('Policy Characteristics'!J:J,MATCH($C1178,'Policy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8" s="277" t="str">
        <f>IF(ISBLANK(INDEX('Policy Characteristics'!K:K,MATCH($C1178,'Policy Characteristics'!$C:$C,0))),"",INDEX('Policy Characteristics'!K:K,MATCH($C1178,'Policy Characteristics'!$C:$C,0)))</f>
        <v>fuels.html#fuel-price-deregulation</v>
      </c>
      <c r="R1178" s="277" t="str">
        <f>IF(ISBLANK(INDEX('Policy Characteristics'!L:L,MATCH($C1178,'Policy Characteristics'!$C:$C,0))),"",INDEX('Policy Characteristics'!L:L,MATCH($C1178,'Policy Characteristics'!$C:$C,0)))</f>
        <v/>
      </c>
    </row>
    <row r="1179" spans="1:18" s="2" customFormat="1" x14ac:dyDescent="0.25">
      <c r="A1179" s="277" t="str">
        <f>IF(ISBLANK(INDEX('Policy Characteristics'!A:A,MATCH($C1179,'Policy Characteristics'!$C:$C,0))),"",INDEX('Policy Characteristics'!A:A,MATCH($C1179,'Policy Characteristics'!$C:$C,0)))</f>
        <v>Cross-Sector</v>
      </c>
      <c r="B1179" s="286" t="str">
        <f>IF(ISBLANK(INDEX('Policy Characteristics'!B:B,MATCH($C1179,'Policy Characteristics'!$C:$C,0))),"",INDEX('Policy Characteristics'!B:B,MATCH($C1179,'Policy Characteristics'!$C:$C,0)))</f>
        <v>Fuel Price Deregulation</v>
      </c>
      <c r="C1179" s="277" t="str">
        <f t="shared" si="54"/>
        <v>Fuel Price Deregulation</v>
      </c>
      <c r="D1179" s="6" t="s">
        <v>2492</v>
      </c>
      <c r="E1179" s="47"/>
      <c r="F1179" s="6" t="s">
        <v>2496</v>
      </c>
      <c r="G1179" s="6"/>
      <c r="H1179" s="44">
        <v>736</v>
      </c>
      <c r="I1179" s="349" t="s">
        <v>45</v>
      </c>
      <c r="J1179" s="278" t="str">
        <f>IF(ISBLANK(INDEX('Policy Characteristics'!D:D,MATCH($C1179,'Policy Characteristics'!$C:$C,0))),"",INDEX('Policy Characteristics'!D:D,MATCH($C1179,'Policy Characteristics'!$C:$C,0)))</f>
        <v>Fuel Price Deregulation</v>
      </c>
      <c r="K1179" s="277" t="str">
        <f>IF(ISBLANK(INDEX('Policy Characteristics'!E:E,MATCH($C1179,'Policy Characteristics'!$C:$C,0))),"",INDEX('Policy Characteristics'!E:E,MATCH($C1179,'Policy Characteristics'!$C:$C,0)))</f>
        <v>cross fuel price deregulation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1</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of price deregulated</v>
      </c>
      <c r="P1179" s="277" t="str">
        <f>IF(ISBLANK(INDEX('Policy Characteristics'!J:J,MATCH($C1179,'Policy Characteristics'!$C:$C,0))),"",INDEX('Policy Characteristics'!J:J,MATCH($C1179,'Policy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79" s="277" t="str">
        <f>IF(ISBLANK(INDEX('Policy Characteristics'!K:K,MATCH($C1179,'Policy Characteristics'!$C:$C,0))),"",INDEX('Policy Characteristics'!K:K,MATCH($C1179,'Policy Characteristics'!$C:$C,0)))</f>
        <v>fuels.html#fuel-price-deregulation</v>
      </c>
      <c r="R1179" s="277" t="str">
        <f>IF(ISBLANK(INDEX('Policy Characteristics'!L:L,MATCH($C1179,'Policy Characteristics'!$C:$C,0))),"",INDEX('Policy Characteristics'!L:L,MATCH($C1179,'Policy Characteristics'!$C:$C,0)))</f>
        <v/>
      </c>
    </row>
    <row r="1180" spans="1:18" s="2" customFormat="1" x14ac:dyDescent="0.25">
      <c r="A1180" s="277" t="str">
        <f>IF(ISBLANK(INDEX('Policy Characteristics'!A:A,MATCH($C1180,'Policy Characteristics'!$C:$C,0))),"",INDEX('Policy Characteristics'!A:A,MATCH($C1180,'Policy Characteristics'!$C:$C,0)))</f>
        <v>Cross-Sector</v>
      </c>
      <c r="B1180" s="286" t="str">
        <f>IF(ISBLANK(INDEX('Policy Characteristics'!B:B,MATCH($C1180,'Policy Characteristics'!$C:$C,0))),"",INDEX('Policy Characteristics'!B:B,MATCH($C1180,'Policy Characteristics'!$C:$C,0)))</f>
        <v>Fuel Price Deregulation</v>
      </c>
      <c r="C1180" s="277" t="str">
        <f t="shared" si="54"/>
        <v>Fuel Price Deregulation</v>
      </c>
      <c r="D1180" s="6" t="s">
        <v>2493</v>
      </c>
      <c r="E1180" s="47"/>
      <c r="F1180" s="6" t="s">
        <v>2497</v>
      </c>
      <c r="G1180" s="6"/>
      <c r="H1180" s="44">
        <v>737</v>
      </c>
      <c r="I1180" s="349" t="s">
        <v>45</v>
      </c>
      <c r="J1180" s="278" t="str">
        <f>IF(ISBLANK(INDEX('Policy Characteristics'!D:D,MATCH($C1180,'Policy Characteristics'!$C:$C,0))),"",INDEX('Policy Characteristics'!D:D,MATCH($C1180,'Policy Characteristics'!$C:$C,0)))</f>
        <v>Fuel Price Deregulation</v>
      </c>
      <c r="K1180" s="277" t="str">
        <f>IF(ISBLANK(INDEX('Policy Characteristics'!E:E,MATCH($C1180,'Policy Characteristics'!$C:$C,0))),"",INDEX('Policy Characteristics'!E:E,MATCH($C1180,'Policy Characteristics'!$C:$C,0)))</f>
        <v>cross fuel price deregulation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1</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of price deregulated</v>
      </c>
      <c r="P1180" s="277" t="str">
        <f>IF(ISBLANK(INDEX('Policy Characteristics'!J:J,MATCH($C1180,'Policy Characteristics'!$C:$C,0))),"",INDEX('Policy Characteristics'!J:J,MATCH($C1180,'Policy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80" s="277" t="str">
        <f>IF(ISBLANK(INDEX('Policy Characteristics'!K:K,MATCH($C1180,'Policy Characteristics'!$C:$C,0))),"",INDEX('Policy Characteristics'!K:K,MATCH($C1180,'Policy Characteristics'!$C:$C,0)))</f>
        <v>fuels.html#fuel-price-deregulation</v>
      </c>
      <c r="R1180" s="277" t="str">
        <f>IF(ISBLANK(INDEX('Policy Characteristics'!L:L,MATCH($C1180,'Policy Characteristics'!$C:$C,0))),"",INDEX('Policy Characteristics'!L:L,MATCH($C1180,'Policy Characteristics'!$C:$C,0)))</f>
        <v/>
      </c>
    </row>
    <row r="1181" spans="1:18" s="4" customFormat="1" x14ac:dyDescent="0.25">
      <c r="A1181" s="277" t="str">
        <f>IF(ISBLANK(INDEX('Policy Characteristics'!A:A,MATCH($C1181,'Policy Characteristics'!$C:$C,0))),"",INDEX('Policy Characteristics'!A:A,MATCH($C1181,'Policy Characteristics'!$C:$C,0)))</f>
        <v>Cross-Sector</v>
      </c>
      <c r="B1181" s="286" t="str">
        <f>IF(ISBLANK(INDEX('Policy Characteristics'!B:B,MATCH($C1181,'Policy Characteristics'!$C:$C,0))),"",INDEX('Policy Characteristics'!B:B,MATCH($C1181,'Policy Characteristics'!$C:$C,0)))</f>
        <v>Fuel Taxes or Subsidies</v>
      </c>
      <c r="C1181" t="s">
        <v>3348</v>
      </c>
      <c r="D1181" s="47" t="s">
        <v>53</v>
      </c>
      <c r="E1181" s="47"/>
      <c r="F1181" s="47" t="s">
        <v>94</v>
      </c>
      <c r="G1181" s="47"/>
      <c r="H1181" s="44">
        <v>78</v>
      </c>
      <c r="I1181" s="348" t="s">
        <v>44</v>
      </c>
      <c r="J1181" s="278" t="str">
        <f>IF(ISBLANK(INDEX('Policy Characteristics'!D:D,MATCH($C1181,'Policy Characteristics'!$C:$C,0))),"",INDEX('Policy Characteristics'!D:D,MATCH($C1181,'Policy Characteristics'!$C:$C,0)))</f>
        <v>Fuel Taxes or Subsidies</v>
      </c>
      <c r="K1181" s="277" t="str">
        <f>IF(ISBLANK(INDEX('Policy Characteristics'!E:E,MATCH($C1181,'Policy Characteristics'!$C:$C,0))),"",INDEX('Policy Characteristics'!E:E,MATCH($C1181,'Policy Characteristics'!$C:$C,0)))</f>
        <v>cross fuel tax</v>
      </c>
      <c r="L1181" s="285">
        <f>IF(ISBLANK(INDEX('Policy Characteristics'!F:F,MATCH($C1181,'Policy Characteristics'!$C:$C,0))),"",INDEX('Policy Characteristics'!F:F,MATCH($C1181,'Policy Characteristics'!$C:$C,0)))</f>
        <v>-0.5</v>
      </c>
      <c r="M1181" s="285">
        <f>IF(ISBLANK(INDEX('Policy Characteristics'!G:G,MATCH($C1181,'Policy Characteristics'!$C:$C,0))),"",INDEX('Policy Characteristics'!G:G,MATCH($C1181,'Policy Characteristics'!$C:$C,0)))</f>
        <v>0.5</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of BAU price</v>
      </c>
      <c r="P1181" s="277" t="str">
        <f>IF(ISBLANK(INDEX('Policy Characteristics'!J:J,MATCH($C1181,'Policy Characteristics'!$C:$C,0))),"",INDEX('Policy Characteristics'!J:J,MATCH($C1181,'Policy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1" s="277" t="str">
        <f>IF(ISBLANK(INDEX('Policy Characteristics'!K:K,MATCH($C1181,'Policy Characteristics'!$C:$C,0))),"",INDEX('Policy Characteristics'!K:K,MATCH($C1181,'Policy Characteristics'!$C:$C,0)))</f>
        <v>fuels.html#fuel-taxes</v>
      </c>
      <c r="R1181" s="277" t="str">
        <f>IF(ISBLANK(INDEX('Policy Characteristics'!L:L,MATCH($C1181,'Policy Characteristics'!$C:$C,0))),"",INDEX('Policy Characteristics'!L:L,MATCH($C1181,'Policy Characteristics'!$C:$C,0)))</f>
        <v>fuel-taxes.html</v>
      </c>
    </row>
    <row r="1182" spans="1:18" s="4" customFormat="1" x14ac:dyDescent="0.25">
      <c r="A1182" s="277" t="str">
        <f>IF(ISBLANK(INDEX('Policy Characteristics'!A:A,MATCH($C1182,'Policy Characteristics'!$C:$C,0))),"",INDEX('Policy Characteristics'!A:A,MATCH($C1182,'Policy Characteristics'!$C:$C,0)))</f>
        <v>Cross-Sector</v>
      </c>
      <c r="B1182" s="286" t="str">
        <f>IF(ISBLANK(INDEX('Policy Characteristics'!B:B,MATCH($C1182,'Policy Characteristics'!$C:$C,0))),"",INDEX('Policy Characteristics'!B:B,MATCH($C1182,'Policy Characteristics'!$C:$C,0)))</f>
        <v>Fuel Taxes or Subsidies</v>
      </c>
      <c r="C1182" s="344" t="str">
        <f t="shared" ref="C1182:C1194" si="55">C$1181</f>
        <v>Additional Fuel Tax or Subsidy Rate by Fuel</v>
      </c>
      <c r="D1182" s="6" t="s">
        <v>464</v>
      </c>
      <c r="E1182" s="6"/>
      <c r="F1182" s="6" t="s">
        <v>461</v>
      </c>
      <c r="G1182" s="48"/>
      <c r="H1182" s="44">
        <v>79</v>
      </c>
      <c r="I1182" s="349" t="s">
        <v>44</v>
      </c>
      <c r="J1182" s="278" t="str">
        <f>IF(ISBLANK(INDEX('Policy Characteristics'!D:D,MATCH($C1182,'Policy Characteristics'!$C:$C,0))),"",INDEX('Policy Characteristics'!D:D,MATCH($C1182,'Policy Characteristics'!$C:$C,0)))</f>
        <v>Fuel Taxes or Subsidies</v>
      </c>
      <c r="K1182" s="277" t="str">
        <f>IF(ISBLANK(INDEX('Policy Characteristics'!E:E,MATCH($C1182,'Policy Characteristics'!$C:$C,0))),"",INDEX('Policy Characteristics'!E:E,MATCH($C1182,'Policy Characteristics'!$C:$C,0)))</f>
        <v>cross fuel tax</v>
      </c>
      <c r="L1182" s="285">
        <f>IF(ISBLANK(INDEX('Policy Characteristics'!F:F,MATCH($C1182,'Policy Characteristics'!$C:$C,0))),"",INDEX('Policy Characteristics'!F:F,MATCH($C1182,'Policy Characteristics'!$C:$C,0)))</f>
        <v>-0.5</v>
      </c>
      <c r="M1182" s="285">
        <f>IF(ISBLANK(INDEX('Policy Characteristics'!G:G,MATCH($C1182,'Policy Characteristics'!$C:$C,0))),"",INDEX('Policy Characteristics'!G:G,MATCH($C1182,'Policy Characteristics'!$C:$C,0)))</f>
        <v>0.5</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of BAU price</v>
      </c>
      <c r="P1182" s="277" t="str">
        <f>IF(ISBLANK(INDEX('Policy Characteristics'!J:J,MATCH($C1182,'Policy Characteristics'!$C:$C,0))),"",INDEX('Policy Characteristics'!J:J,MATCH($C1182,'Policy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2" s="277" t="str">
        <f>IF(ISBLANK(INDEX('Policy Characteristics'!K:K,MATCH($C1182,'Policy Characteristics'!$C:$C,0))),"",INDEX('Policy Characteristics'!K:K,MATCH($C1182,'Policy Characteristics'!$C:$C,0)))</f>
        <v>fuels.html#fuel-taxes</v>
      </c>
      <c r="R1182" s="277" t="str">
        <f>IF(ISBLANK(INDEX('Policy Characteristics'!L:L,MATCH($C1182,'Policy Characteristics'!$C:$C,0))),"",INDEX('Policy Characteristics'!L:L,MATCH($C1182,'Policy Characteristics'!$C:$C,0)))</f>
        <v>fuel-taxes.html</v>
      </c>
    </row>
    <row r="1183" spans="1:18" s="4" customFormat="1" x14ac:dyDescent="0.25">
      <c r="A1183" s="277" t="str">
        <f>IF(ISBLANK(INDEX('Policy Characteristics'!A:A,MATCH($C1183,'Policy Characteristics'!$C:$C,0))),"",INDEX('Policy Characteristics'!A:A,MATCH($C1183,'Policy Characteristics'!$C:$C,0)))</f>
        <v>Cross-Sector</v>
      </c>
      <c r="B1183" s="286" t="str">
        <f>IF(ISBLANK(INDEX('Policy Characteristics'!B:B,MATCH($C1183,'Policy Characteristics'!$C:$C,0))),"",INDEX('Policy Characteristics'!B:B,MATCH($C1183,'Policy Characteristics'!$C:$C,0)))</f>
        <v>Fuel Taxes or Subsidies</v>
      </c>
      <c r="C1183" s="344" t="str">
        <f t="shared" si="55"/>
        <v>Additional Fuel Tax or Subsidy Rate by Fuel</v>
      </c>
      <c r="D1183" s="6" t="s">
        <v>47</v>
      </c>
      <c r="E1183" s="6"/>
      <c r="F1183" s="6" t="s">
        <v>88</v>
      </c>
      <c r="G1183" s="48"/>
      <c r="H1183" s="44">
        <v>80</v>
      </c>
      <c r="I1183" s="349" t="s">
        <v>44</v>
      </c>
      <c r="J1183" s="278" t="str">
        <f>IF(ISBLANK(INDEX('Policy Characteristics'!D:D,MATCH($C1183,'Policy Characteristics'!$C:$C,0))),"",INDEX('Policy Characteristics'!D:D,MATCH($C1183,'Policy Characteristics'!$C:$C,0)))</f>
        <v>Fuel Taxes or Subsidies</v>
      </c>
      <c r="K1183" s="277" t="str">
        <f>IF(ISBLANK(INDEX('Policy Characteristics'!E:E,MATCH($C1183,'Policy Characteristics'!$C:$C,0))),"",INDEX('Policy Characteristics'!E:E,MATCH($C1183,'Policy Characteristics'!$C:$C,0)))</f>
        <v>cross fuel tax</v>
      </c>
      <c r="L1183" s="285">
        <f>IF(ISBLANK(INDEX('Policy Characteristics'!F:F,MATCH($C1183,'Policy Characteristics'!$C:$C,0))),"",INDEX('Policy Characteristics'!F:F,MATCH($C1183,'Policy Characteristics'!$C:$C,0)))</f>
        <v>-0.5</v>
      </c>
      <c r="M1183" s="285">
        <f>IF(ISBLANK(INDEX('Policy Characteristics'!G:G,MATCH($C1183,'Policy Characteristics'!$C:$C,0))),"",INDEX('Policy Characteristics'!G:G,MATCH($C1183,'Policy Characteristics'!$C:$C,0)))</f>
        <v>0.5</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BAU price</v>
      </c>
      <c r="P1183" s="277" t="str">
        <f>IF(ISBLANK(INDEX('Policy Characteristics'!J:J,MATCH($C1183,'Policy Characteristics'!$C:$C,0))),"",INDEX('Policy Characteristics'!J:J,MATCH($C1183,'Policy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3" s="277" t="str">
        <f>IF(ISBLANK(INDEX('Policy Characteristics'!K:K,MATCH($C1183,'Policy Characteristics'!$C:$C,0))),"",INDEX('Policy Characteristics'!K:K,MATCH($C1183,'Policy Characteristics'!$C:$C,0)))</f>
        <v>fuels.html#fuel-taxes</v>
      </c>
      <c r="R1183" s="277" t="str">
        <f>IF(ISBLANK(INDEX('Policy Characteristics'!L:L,MATCH($C1183,'Policy Characteristics'!$C:$C,0))),"",INDEX('Policy Characteristics'!L:L,MATCH($C1183,'Policy Characteristics'!$C:$C,0)))</f>
        <v>fuel-taxes.html</v>
      </c>
    </row>
    <row r="1184" spans="1:18" s="4" customFormat="1" x14ac:dyDescent="0.25">
      <c r="A1184" s="277" t="str">
        <f>IF(ISBLANK(INDEX('Policy Characteristics'!A:A,MATCH($C1184,'Policy Characteristics'!$C:$C,0))),"",INDEX('Policy Characteristics'!A:A,MATCH($C1184,'Policy Characteristics'!$C:$C,0)))</f>
        <v>Cross-Sector</v>
      </c>
      <c r="B1184" s="286" t="str">
        <f>IF(ISBLANK(INDEX('Policy Characteristics'!B:B,MATCH($C1184,'Policy Characteristics'!$C:$C,0))),"",INDEX('Policy Characteristics'!B:B,MATCH($C1184,'Policy Characteristics'!$C:$C,0)))</f>
        <v>Fuel Taxes or Subsidies</v>
      </c>
      <c r="C1184" s="344" t="str">
        <f t="shared" si="55"/>
        <v>Additional Fuel Tax or Subsidy Rate by Fuel</v>
      </c>
      <c r="D1184" s="6" t="s">
        <v>48</v>
      </c>
      <c r="E1184" s="6"/>
      <c r="F1184" s="6" t="s">
        <v>89</v>
      </c>
      <c r="G1184" s="48"/>
      <c r="H1184" s="44">
        <v>738</v>
      </c>
      <c r="I1184" s="349" t="s">
        <v>45</v>
      </c>
      <c r="J1184" s="278" t="str">
        <f>IF(ISBLANK(INDEX('Policy Characteristics'!D:D,MATCH($C1184,'Policy Characteristics'!$C:$C,0))),"",INDEX('Policy Characteristics'!D:D,MATCH($C1184,'Policy Characteristics'!$C:$C,0)))</f>
        <v>Fuel Taxes or Subsidies</v>
      </c>
      <c r="K1184" s="277" t="str">
        <f>IF(ISBLANK(INDEX('Policy Characteristics'!E:E,MATCH($C1184,'Policy Characteristics'!$C:$C,0))),"",INDEX('Policy Characteristics'!E:E,MATCH($C1184,'Policy Characteristics'!$C:$C,0)))</f>
        <v>cross fuel tax</v>
      </c>
      <c r="L1184" s="285">
        <f>IF(ISBLANK(INDEX('Policy Characteristics'!F:F,MATCH($C1184,'Policy Characteristics'!$C:$C,0))),"",INDEX('Policy Characteristics'!F:F,MATCH($C1184,'Policy Characteristics'!$C:$C,0)))</f>
        <v>-0.5</v>
      </c>
      <c r="M1184" s="285">
        <f>IF(ISBLANK(INDEX('Policy Characteristics'!G:G,MATCH($C1184,'Policy Characteristics'!$C:$C,0))),"",INDEX('Policy Characteristics'!G:G,MATCH($C1184,'Policy Characteristics'!$C:$C,0)))</f>
        <v>0.5</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of BAU price</v>
      </c>
      <c r="P1184" s="277" t="str">
        <f>IF(ISBLANK(INDEX('Policy Characteristics'!J:J,MATCH($C1184,'Policy Characteristics'!$C:$C,0))),"",INDEX('Policy Characteristics'!J:J,MATCH($C1184,'Policy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4" s="277" t="str">
        <f>IF(ISBLANK(INDEX('Policy Characteristics'!K:K,MATCH($C1184,'Policy Characteristics'!$C:$C,0))),"",INDEX('Policy Characteristics'!K:K,MATCH($C1184,'Policy Characteristics'!$C:$C,0)))</f>
        <v>fuels.html#fuel-taxes</v>
      </c>
      <c r="R1184" s="277" t="str">
        <f>IF(ISBLANK(INDEX('Policy Characteristics'!L:L,MATCH($C1184,'Policy Characteristics'!$C:$C,0))),"",INDEX('Policy Characteristics'!L:L,MATCH($C1184,'Policy Characteristics'!$C:$C,0)))</f>
        <v>fuel-taxes.html</v>
      </c>
    </row>
    <row r="1185" spans="1:18" s="4" customFormat="1" x14ac:dyDescent="0.25">
      <c r="A1185" s="277" t="str">
        <f>IF(ISBLANK(INDEX('Policy Characteristics'!A:A,MATCH($C1185,'Policy Characteristics'!$C:$C,0))),"",INDEX('Policy Characteristics'!A:A,MATCH($C1185,'Policy Characteristics'!$C:$C,0)))</f>
        <v>Cross-Sector</v>
      </c>
      <c r="B1185" s="286" t="str">
        <f>IF(ISBLANK(INDEX('Policy Characteristics'!B:B,MATCH($C1185,'Policy Characteristics'!$C:$C,0))),"",INDEX('Policy Characteristics'!B:B,MATCH($C1185,'Policy Characteristics'!$C:$C,0)))</f>
        <v>Fuel Taxes or Subsidies</v>
      </c>
      <c r="C1185" s="344" t="str">
        <f t="shared" si="55"/>
        <v>Additional Fuel Tax or Subsidy Rate by Fuel</v>
      </c>
      <c r="D1185" s="6" t="s">
        <v>52</v>
      </c>
      <c r="E1185" s="6"/>
      <c r="F1185" s="6" t="s">
        <v>93</v>
      </c>
      <c r="G1185" s="48"/>
      <c r="H1185" s="44">
        <v>739</v>
      </c>
      <c r="I1185" s="349" t="s">
        <v>45</v>
      </c>
      <c r="J1185" s="278" t="str">
        <f>IF(ISBLANK(INDEX('Policy Characteristics'!D:D,MATCH($C1185,'Policy Characteristics'!$C:$C,0))),"",INDEX('Policy Characteristics'!D:D,MATCH($C1185,'Policy Characteristics'!$C:$C,0)))</f>
        <v>Fuel Taxes or Subsidies</v>
      </c>
      <c r="K1185" s="277" t="str">
        <f>IF(ISBLANK(INDEX('Policy Characteristics'!E:E,MATCH($C1185,'Policy Characteristics'!$C:$C,0))),"",INDEX('Policy Characteristics'!E:E,MATCH($C1185,'Policy Characteristics'!$C:$C,0)))</f>
        <v>cross fuel tax</v>
      </c>
      <c r="L1185" s="285">
        <f>IF(ISBLANK(INDEX('Policy Characteristics'!F:F,MATCH($C1185,'Policy Characteristics'!$C:$C,0))),"",INDEX('Policy Characteristics'!F:F,MATCH($C1185,'Policy Characteristics'!$C:$C,0)))</f>
        <v>-0.5</v>
      </c>
      <c r="M1185" s="285">
        <f>IF(ISBLANK(INDEX('Policy Characteristics'!G:G,MATCH($C1185,'Policy Characteristics'!$C:$C,0))),"",INDEX('Policy Characteristics'!G:G,MATCH($C1185,'Policy Characteristics'!$C:$C,0)))</f>
        <v>0.5</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of BAU price</v>
      </c>
      <c r="P1185" s="277" t="str">
        <f>IF(ISBLANK(INDEX('Policy Characteristics'!J:J,MATCH($C1185,'Policy Characteristics'!$C:$C,0))),"",INDEX('Policy Characteristics'!J:J,MATCH($C1185,'Policy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5" s="277" t="str">
        <f>IF(ISBLANK(INDEX('Policy Characteristics'!K:K,MATCH($C1185,'Policy Characteristics'!$C:$C,0))),"",INDEX('Policy Characteristics'!K:K,MATCH($C1185,'Policy Characteristics'!$C:$C,0)))</f>
        <v>fuels.html#fuel-taxes</v>
      </c>
      <c r="R1185" s="277" t="str">
        <f>IF(ISBLANK(INDEX('Policy Characteristics'!L:L,MATCH($C1185,'Policy Characteristics'!$C:$C,0))),"",INDEX('Policy Characteristics'!L:L,MATCH($C1185,'Policy Characteristics'!$C:$C,0)))</f>
        <v>fuel-taxes.html</v>
      </c>
    </row>
    <row r="1186" spans="1:18" s="4" customFormat="1" x14ac:dyDescent="0.25">
      <c r="A1186" s="277" t="str">
        <f>IF(ISBLANK(INDEX('Policy Characteristics'!A:A,MATCH($C1186,'Policy Characteristics'!$C:$C,0))),"",INDEX('Policy Characteristics'!A:A,MATCH($C1186,'Policy Characteristics'!$C:$C,0)))</f>
        <v>Cross-Sector</v>
      </c>
      <c r="B1186" s="286" t="str">
        <f>IF(ISBLANK(INDEX('Policy Characteristics'!B:B,MATCH($C1186,'Policy Characteristics'!$C:$C,0))),"",INDEX('Policy Characteristics'!B:B,MATCH($C1186,'Policy Characteristics'!$C:$C,0)))</f>
        <v>Fuel Taxes or Subsidies</v>
      </c>
      <c r="C1186" s="344" t="str">
        <f t="shared" si="55"/>
        <v>Additional Fuel Tax or Subsidy Rate by Fuel</v>
      </c>
      <c r="D1186" s="6" t="s">
        <v>54</v>
      </c>
      <c r="E1186" s="6"/>
      <c r="F1186" s="6" t="s">
        <v>96</v>
      </c>
      <c r="G1186" s="48"/>
      <c r="H1186" s="44">
        <v>81</v>
      </c>
      <c r="I1186" s="349" t="s">
        <v>44</v>
      </c>
      <c r="J1186" s="278" t="str">
        <f>IF(ISBLANK(INDEX('Policy Characteristics'!D:D,MATCH($C1186,'Policy Characteristics'!$C:$C,0))),"",INDEX('Policy Characteristics'!D:D,MATCH($C1186,'Policy Characteristics'!$C:$C,0)))</f>
        <v>Fuel Taxes or Subsidies</v>
      </c>
      <c r="K1186" s="277" t="str">
        <f>IF(ISBLANK(INDEX('Policy Characteristics'!E:E,MATCH($C1186,'Policy Characteristics'!$C:$C,0))),"",INDEX('Policy Characteristics'!E:E,MATCH($C1186,'Policy Characteristics'!$C:$C,0)))</f>
        <v>cross fuel tax</v>
      </c>
      <c r="L1186" s="285">
        <f>IF(ISBLANK(INDEX('Policy Characteristics'!F:F,MATCH($C1186,'Policy Characteristics'!$C:$C,0))),"",INDEX('Policy Characteristics'!F:F,MATCH($C1186,'Policy Characteristics'!$C:$C,0)))</f>
        <v>-0.5</v>
      </c>
      <c r="M1186" s="285">
        <f>IF(ISBLANK(INDEX('Policy Characteristics'!G:G,MATCH($C1186,'Policy Characteristics'!$C:$C,0))),"",INDEX('Policy Characteristics'!G:G,MATCH($C1186,'Policy Characteristics'!$C:$C,0)))</f>
        <v>0.5</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of BAU price</v>
      </c>
      <c r="P1186" s="277" t="str">
        <f>IF(ISBLANK(INDEX('Policy Characteristics'!J:J,MATCH($C1186,'Policy Characteristics'!$C:$C,0))),"",INDEX('Policy Characteristics'!J:J,MATCH($C1186,'Policy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6" s="277" t="str">
        <f>IF(ISBLANK(INDEX('Policy Characteristics'!K:K,MATCH($C1186,'Policy Characteristics'!$C:$C,0))),"",INDEX('Policy Characteristics'!K:K,MATCH($C1186,'Policy Characteristics'!$C:$C,0)))</f>
        <v>fuels.html#fuel-taxes</v>
      </c>
      <c r="R1186" s="277" t="str">
        <f>IF(ISBLANK(INDEX('Policy Characteristics'!L:L,MATCH($C1186,'Policy Characteristics'!$C:$C,0))),"",INDEX('Policy Characteristics'!L:L,MATCH($C1186,'Policy Characteristics'!$C:$C,0)))</f>
        <v>fuel-taxes.html</v>
      </c>
    </row>
    <row r="1187" spans="1:18" s="4" customFormat="1" x14ac:dyDescent="0.25">
      <c r="A1187" s="277" t="str">
        <f>IF(ISBLANK(INDEX('Policy Characteristics'!A:A,MATCH($C1187,'Policy Characteristics'!$C:$C,0))),"",INDEX('Policy Characteristics'!A:A,MATCH($C1187,'Policy Characteristics'!$C:$C,0)))</f>
        <v>Cross-Sector</v>
      </c>
      <c r="B1187" s="286" t="str">
        <f>IF(ISBLANK(INDEX('Policy Characteristics'!B:B,MATCH($C1187,'Policy Characteristics'!$C:$C,0))),"",INDEX('Policy Characteristics'!B:B,MATCH($C1187,'Policy Characteristics'!$C:$C,0)))</f>
        <v>Fuel Taxes or Subsidies</v>
      </c>
      <c r="C1187" s="344" t="str">
        <f t="shared" si="55"/>
        <v>Additional Fuel Tax or Subsidy Rate by Fuel</v>
      </c>
      <c r="D1187" s="6" t="s">
        <v>55</v>
      </c>
      <c r="E1187" s="6"/>
      <c r="F1187" s="6" t="s">
        <v>97</v>
      </c>
      <c r="G1187" s="48"/>
      <c r="H1187" s="44">
        <v>82</v>
      </c>
      <c r="I1187" s="349" t="s">
        <v>44</v>
      </c>
      <c r="J1187" s="278" t="str">
        <f>IF(ISBLANK(INDEX('Policy Characteristics'!D:D,MATCH($C1187,'Policy Characteristics'!$C:$C,0))),"",INDEX('Policy Characteristics'!D:D,MATCH($C1187,'Policy Characteristics'!$C:$C,0)))</f>
        <v>Fuel Taxes or Subsidies</v>
      </c>
      <c r="K1187" s="277" t="str">
        <f>IF(ISBLANK(INDEX('Policy Characteristics'!E:E,MATCH($C1187,'Policy Characteristics'!$C:$C,0))),"",INDEX('Policy Characteristics'!E:E,MATCH($C1187,'Policy Characteristics'!$C:$C,0)))</f>
        <v>cross fuel tax</v>
      </c>
      <c r="L1187" s="285">
        <f>IF(ISBLANK(INDEX('Policy Characteristics'!F:F,MATCH($C1187,'Policy Characteristics'!$C:$C,0))),"",INDEX('Policy Characteristics'!F:F,MATCH($C1187,'Policy Characteristics'!$C:$C,0)))</f>
        <v>-0.5</v>
      </c>
      <c r="M1187" s="285">
        <f>IF(ISBLANK(INDEX('Policy Characteristics'!G:G,MATCH($C1187,'Policy Characteristics'!$C:$C,0))),"",INDEX('Policy Characteristics'!G:G,MATCH($C1187,'Policy Characteristics'!$C:$C,0)))</f>
        <v>0.5</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of BAU price</v>
      </c>
      <c r="P1187" s="277" t="str">
        <f>IF(ISBLANK(INDEX('Policy Characteristics'!J:J,MATCH($C1187,'Policy Characteristics'!$C:$C,0))),"",INDEX('Policy Characteristics'!J:J,MATCH($C1187,'Policy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7" s="277" t="str">
        <f>IF(ISBLANK(INDEX('Policy Characteristics'!K:K,MATCH($C1187,'Policy Characteristics'!$C:$C,0))),"",INDEX('Policy Characteristics'!K:K,MATCH($C1187,'Policy Characteristics'!$C:$C,0)))</f>
        <v>fuels.html#fuel-taxes</v>
      </c>
      <c r="R1187" s="277" t="str">
        <f>IF(ISBLANK(INDEX('Policy Characteristics'!L:L,MATCH($C1187,'Policy Characteristics'!$C:$C,0))),"",INDEX('Policy Characteristics'!L:L,MATCH($C1187,'Policy Characteristics'!$C:$C,0)))</f>
        <v>fuel-taxes.html</v>
      </c>
    </row>
    <row r="1188" spans="1:18" s="4" customFormat="1" x14ac:dyDescent="0.25">
      <c r="A1188" s="277" t="str">
        <f>IF(ISBLANK(INDEX('Policy Characteristics'!A:A,MATCH($C1188,'Policy Characteristics'!$C:$C,0))),"",INDEX('Policy Characteristics'!A:A,MATCH($C1188,'Policy Characteristics'!$C:$C,0)))</f>
        <v>Cross-Sector</v>
      </c>
      <c r="B1188" s="286" t="str">
        <f>IF(ISBLANK(INDEX('Policy Characteristics'!B:B,MATCH($C1188,'Policy Characteristics'!$C:$C,0))),"",INDEX('Policy Characteristics'!B:B,MATCH($C1188,'Policy Characteristics'!$C:$C,0)))</f>
        <v>Fuel Taxes or Subsidies</v>
      </c>
      <c r="C1188" s="344" t="str">
        <f t="shared" si="55"/>
        <v>Additional Fuel Tax or Subsidy Rate by Fuel</v>
      </c>
      <c r="D1188" s="6" t="s">
        <v>56</v>
      </c>
      <c r="E1188" s="6"/>
      <c r="F1188" s="6" t="s">
        <v>98</v>
      </c>
      <c r="G1188" s="48"/>
      <c r="H1188" s="44">
        <v>740</v>
      </c>
      <c r="I1188" s="349" t="s">
        <v>45</v>
      </c>
      <c r="J1188" s="278" t="str">
        <f>IF(ISBLANK(INDEX('Policy Characteristics'!D:D,MATCH($C1188,'Policy Characteristics'!$C:$C,0))),"",INDEX('Policy Characteristics'!D:D,MATCH($C1188,'Policy Characteristics'!$C:$C,0)))</f>
        <v>Fuel Taxes or Subsidies</v>
      </c>
      <c r="K1188" s="277" t="str">
        <f>IF(ISBLANK(INDEX('Policy Characteristics'!E:E,MATCH($C1188,'Policy Characteristics'!$C:$C,0))),"",INDEX('Policy Characteristics'!E:E,MATCH($C1188,'Policy Characteristics'!$C:$C,0)))</f>
        <v>cross fuel tax</v>
      </c>
      <c r="L1188" s="285">
        <f>IF(ISBLANK(INDEX('Policy Characteristics'!F:F,MATCH($C1188,'Policy Characteristics'!$C:$C,0))),"",INDEX('Policy Characteristics'!F:F,MATCH($C1188,'Policy Characteristics'!$C:$C,0)))</f>
        <v>-0.5</v>
      </c>
      <c r="M1188" s="285">
        <f>IF(ISBLANK(INDEX('Policy Characteristics'!G:G,MATCH($C1188,'Policy Characteristics'!$C:$C,0))),"",INDEX('Policy Characteristics'!G:G,MATCH($C1188,'Policy Characteristics'!$C:$C,0)))</f>
        <v>0.5</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of BAU price</v>
      </c>
      <c r="P1188" s="277" t="str">
        <f>IF(ISBLANK(INDEX('Policy Characteristics'!J:J,MATCH($C1188,'Policy Characteristics'!$C:$C,0))),"",INDEX('Policy Characteristics'!J:J,MATCH($C1188,'Policy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8" s="277" t="str">
        <f>IF(ISBLANK(INDEX('Policy Characteristics'!K:K,MATCH($C1188,'Policy Characteristics'!$C:$C,0))),"",INDEX('Policy Characteristics'!K:K,MATCH($C1188,'Policy Characteristics'!$C:$C,0)))</f>
        <v>fuels.html#fuel-taxes</v>
      </c>
      <c r="R1188" s="277" t="str">
        <f>IF(ISBLANK(INDEX('Policy Characteristics'!L:L,MATCH($C1188,'Policy Characteristics'!$C:$C,0))),"",INDEX('Policy Characteristics'!L:L,MATCH($C1188,'Policy Characteristics'!$C:$C,0)))</f>
        <v>fuel-taxes.html</v>
      </c>
    </row>
    <row r="1189" spans="1:18" s="4" customFormat="1" x14ac:dyDescent="0.25">
      <c r="A1189" s="277" t="str">
        <f>IF(ISBLANK(INDEX('Policy Characteristics'!A:A,MATCH($C1189,'Policy Characteristics'!$C:$C,0))),"",INDEX('Policy Characteristics'!A:A,MATCH($C1189,'Policy Characteristics'!$C:$C,0)))</f>
        <v>Cross-Sector</v>
      </c>
      <c r="B1189" s="286" t="str">
        <f>IF(ISBLANK(INDEX('Policy Characteristics'!B:B,MATCH($C1189,'Policy Characteristics'!$C:$C,0))),"",INDEX('Policy Characteristics'!B:B,MATCH($C1189,'Policy Characteristics'!$C:$C,0)))</f>
        <v>Fuel Taxes or Subsidies</v>
      </c>
      <c r="C1189" s="344" t="str">
        <f t="shared" si="55"/>
        <v>Additional Fuel Tax or Subsidy Rate by Fuel</v>
      </c>
      <c r="D1189" s="6" t="s">
        <v>57</v>
      </c>
      <c r="E1189" s="6"/>
      <c r="F1189" s="6" t="s">
        <v>99</v>
      </c>
      <c r="G1189" s="48"/>
      <c r="H1189" s="44">
        <v>741</v>
      </c>
      <c r="I1189" s="349" t="s">
        <v>45</v>
      </c>
      <c r="J1189" s="278" t="str">
        <f>IF(ISBLANK(INDEX('Policy Characteristics'!D:D,MATCH($C1189,'Policy Characteristics'!$C:$C,0))),"",INDEX('Policy Characteristics'!D:D,MATCH($C1189,'Policy Characteristics'!$C:$C,0)))</f>
        <v>Fuel Taxes or Subsidies</v>
      </c>
      <c r="K1189" s="277" t="str">
        <f>IF(ISBLANK(INDEX('Policy Characteristics'!E:E,MATCH($C1189,'Policy Characteristics'!$C:$C,0))),"",INDEX('Policy Characteristics'!E:E,MATCH($C1189,'Policy Characteristics'!$C:$C,0)))</f>
        <v>cross fuel tax</v>
      </c>
      <c r="L1189" s="285">
        <f>IF(ISBLANK(INDEX('Policy Characteristics'!F:F,MATCH($C1189,'Policy Characteristics'!$C:$C,0))),"",INDEX('Policy Characteristics'!F:F,MATCH($C1189,'Policy Characteristics'!$C:$C,0)))</f>
        <v>-0.5</v>
      </c>
      <c r="M1189" s="285">
        <f>IF(ISBLANK(INDEX('Policy Characteristics'!G:G,MATCH($C1189,'Policy Characteristics'!$C:$C,0))),"",INDEX('Policy Characteristics'!G:G,MATCH($C1189,'Policy Characteristics'!$C:$C,0)))</f>
        <v>0.5</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of BAU price</v>
      </c>
      <c r="P1189" s="277" t="str">
        <f>IF(ISBLANK(INDEX('Policy Characteristics'!J:J,MATCH($C1189,'Policy Characteristics'!$C:$C,0))),"",INDEX('Policy Characteristics'!J:J,MATCH($C1189,'Policy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89" s="277" t="str">
        <f>IF(ISBLANK(INDEX('Policy Characteristics'!K:K,MATCH($C1189,'Policy Characteristics'!$C:$C,0))),"",INDEX('Policy Characteristics'!K:K,MATCH($C1189,'Policy Characteristics'!$C:$C,0)))</f>
        <v>fuels.html#fuel-taxes</v>
      </c>
      <c r="R1189" s="277" t="str">
        <f>IF(ISBLANK(INDEX('Policy Characteristics'!L:L,MATCH($C1189,'Policy Characteristics'!$C:$C,0))),"",INDEX('Policy Characteristics'!L:L,MATCH($C1189,'Policy Characteristics'!$C:$C,0)))</f>
        <v>fuel-taxes.html</v>
      </c>
    </row>
    <row r="1190" spans="1:18" x14ac:dyDescent="0.25">
      <c r="A1190" s="277" t="str">
        <f>IF(ISBLANK(INDEX('Policy Characteristics'!A:A,MATCH($C1190,'Policy Characteristics'!$C:$C,0))),"",INDEX('Policy Characteristics'!A:A,MATCH($C1190,'Policy Characteristics'!$C:$C,0)))</f>
        <v>Cross-Sector</v>
      </c>
      <c r="B1190" s="286" t="str">
        <f>IF(ISBLANK(INDEX('Policy Characteristics'!B:B,MATCH($C1190,'Policy Characteristics'!$C:$C,0))),"",INDEX('Policy Characteristics'!B:B,MATCH($C1190,'Policy Characteristics'!$C:$C,0)))</f>
        <v>Fuel Taxes or Subsidies</v>
      </c>
      <c r="C1190" s="344" t="str">
        <f t="shared" si="55"/>
        <v>Additional Fuel Tax or Subsidy Rate by Fuel</v>
      </c>
      <c r="D1190" s="6" t="s">
        <v>2498</v>
      </c>
      <c r="E1190" s="6"/>
      <c r="F1190" s="6" t="s">
        <v>2499</v>
      </c>
      <c r="G1190" s="48"/>
      <c r="H1190" s="44">
        <v>742</v>
      </c>
      <c r="I1190" s="349" t="s">
        <v>45</v>
      </c>
      <c r="J1190" s="278" t="str">
        <f>IF(ISBLANK(INDEX('Policy Characteristics'!D:D,MATCH($C1190,'Policy Characteristics'!$C:$C,0))),"",INDEX('Policy Characteristics'!D:D,MATCH($C1190,'Policy Characteristics'!$C:$C,0)))</f>
        <v>Fuel Taxes or Subsidies</v>
      </c>
      <c r="K1190" s="277" t="str">
        <f>IF(ISBLANK(INDEX('Policy Characteristics'!E:E,MATCH($C1190,'Policy Characteristics'!$C:$C,0))),"",INDEX('Policy Characteristics'!E:E,MATCH($C1190,'Policy Characteristics'!$C:$C,0)))</f>
        <v>cross fuel tax</v>
      </c>
      <c r="L1190" s="285">
        <f>IF(ISBLANK(INDEX('Policy Characteristics'!F:F,MATCH($C1190,'Policy Characteristics'!$C:$C,0))),"",INDEX('Policy Characteristics'!F:F,MATCH($C1190,'Policy Characteristics'!$C:$C,0)))</f>
        <v>-0.5</v>
      </c>
      <c r="M1190" s="285">
        <f>IF(ISBLANK(INDEX('Policy Characteristics'!G:G,MATCH($C1190,'Policy Characteristics'!$C:$C,0))),"",INDEX('Policy Characteristics'!G:G,MATCH($C1190,'Policy Characteristics'!$C:$C,0)))</f>
        <v>0.5</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of BAU price</v>
      </c>
      <c r="P1190" s="277" t="str">
        <f>IF(ISBLANK(INDEX('Policy Characteristics'!J:J,MATCH($C1190,'Policy Characteristics'!$C:$C,0))),"",INDEX('Policy Characteristics'!J:J,MATCH($C1190,'Policy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0" s="277" t="str">
        <f>IF(ISBLANK(INDEX('Policy Characteristics'!K:K,MATCH($C1190,'Policy Characteristics'!$C:$C,0))),"",INDEX('Policy Characteristics'!K:K,MATCH($C1190,'Policy Characteristics'!$C:$C,0)))</f>
        <v>fuels.html#fuel-taxes</v>
      </c>
      <c r="R1190" s="277" t="str">
        <f>IF(ISBLANK(INDEX('Policy Characteristics'!L:L,MATCH($C1190,'Policy Characteristics'!$C:$C,0))),"",INDEX('Policy Characteristics'!L:L,MATCH($C1190,'Policy Characteristics'!$C:$C,0)))</f>
        <v>fuel-taxes.html</v>
      </c>
    </row>
    <row r="1191" spans="1:18" x14ac:dyDescent="0.25">
      <c r="A1191" s="277" t="str">
        <f>IF(ISBLANK(INDEX('Policy Characteristics'!A:A,MATCH($C1191,'Policy Characteristics'!$C:$C,0))),"",INDEX('Policy Characteristics'!A:A,MATCH($C1191,'Policy Characteristics'!$C:$C,0)))</f>
        <v>Cross-Sector</v>
      </c>
      <c r="B1191" s="286" t="str">
        <f>IF(ISBLANK(INDEX('Policy Characteristics'!B:B,MATCH($C1191,'Policy Characteristics'!$C:$C,0))),"",INDEX('Policy Characteristics'!B:B,MATCH($C1191,'Policy Characteristics'!$C:$C,0)))</f>
        <v>Fuel Taxes or Subsidies</v>
      </c>
      <c r="C1191" s="344" t="str">
        <f t="shared" si="55"/>
        <v>Additional Fuel Tax or Subsidy Rate by Fuel</v>
      </c>
      <c r="D1191" s="6" t="s">
        <v>76</v>
      </c>
      <c r="E1191" s="6"/>
      <c r="F1191" s="6" t="s">
        <v>100</v>
      </c>
      <c r="G1191" s="48"/>
      <c r="H1191" s="44">
        <v>743</v>
      </c>
      <c r="I1191" s="349" t="s">
        <v>45</v>
      </c>
      <c r="J1191" s="278" t="str">
        <f>IF(ISBLANK(INDEX('Policy Characteristics'!D:D,MATCH($C1191,'Policy Characteristics'!$C:$C,0))),"",INDEX('Policy Characteristics'!D:D,MATCH($C1191,'Policy Characteristics'!$C:$C,0)))</f>
        <v>Fuel Taxes or Subsidies</v>
      </c>
      <c r="K1191" s="277" t="str">
        <f>IF(ISBLANK(INDEX('Policy Characteristics'!E:E,MATCH($C1191,'Policy Characteristics'!$C:$C,0))),"",INDEX('Policy Characteristics'!E:E,MATCH($C1191,'Policy Characteristics'!$C:$C,0)))</f>
        <v>cross fuel tax</v>
      </c>
      <c r="L1191" s="285">
        <f>IF(ISBLANK(INDEX('Policy Characteristics'!F:F,MATCH($C1191,'Policy Characteristics'!$C:$C,0))),"",INDEX('Policy Characteristics'!F:F,MATCH($C1191,'Policy Characteristics'!$C:$C,0)))</f>
        <v>-0.5</v>
      </c>
      <c r="M1191" s="285">
        <f>IF(ISBLANK(INDEX('Policy Characteristics'!G:G,MATCH($C1191,'Policy Characteristics'!$C:$C,0))),"",INDEX('Policy Characteristics'!G:G,MATCH($C1191,'Policy Characteristics'!$C:$C,0)))</f>
        <v>0.5</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of BAU price</v>
      </c>
      <c r="P1191" s="277" t="str">
        <f>IF(ISBLANK(INDEX('Policy Characteristics'!J:J,MATCH($C1191,'Policy Characteristics'!$C:$C,0))),"",INDEX('Policy Characteristics'!J:J,MATCH($C1191,'Policy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1" s="277" t="str">
        <f>IF(ISBLANK(INDEX('Policy Characteristics'!K:K,MATCH($C1191,'Policy Characteristics'!$C:$C,0))),"",INDEX('Policy Characteristics'!K:K,MATCH($C1191,'Policy Characteristics'!$C:$C,0)))</f>
        <v>fuels.html#fuel-taxes</v>
      </c>
      <c r="R1191" s="277" t="str">
        <f>IF(ISBLANK(INDEX('Policy Characteristics'!L:L,MATCH($C1191,'Policy Characteristics'!$C:$C,0))),"",INDEX('Policy Characteristics'!L:L,MATCH($C1191,'Policy Characteristics'!$C:$C,0)))</f>
        <v>fuel-taxes.html</v>
      </c>
    </row>
    <row r="1192" spans="1:18" x14ac:dyDescent="0.25">
      <c r="A1192" s="277" t="str">
        <f>IF(ISBLANK(INDEX('Policy Characteristics'!A:A,MATCH($C1192,'Policy Characteristics'!$C:$C,0))),"",INDEX('Policy Characteristics'!A:A,MATCH($C1192,'Policy Characteristics'!$C:$C,0)))</f>
        <v>Cross-Sector</v>
      </c>
      <c r="B1192" s="286" t="str">
        <f>IF(ISBLANK(INDEX('Policy Characteristics'!B:B,MATCH($C1192,'Policy Characteristics'!$C:$C,0))),"",INDEX('Policy Characteristics'!B:B,MATCH($C1192,'Policy Characteristics'!$C:$C,0)))</f>
        <v>Fuel Taxes or Subsidies</v>
      </c>
      <c r="C1192" s="344" t="str">
        <f t="shared" si="55"/>
        <v>Additional Fuel Tax or Subsidy Rate by Fuel</v>
      </c>
      <c r="D1192" s="6" t="s">
        <v>457</v>
      </c>
      <c r="E1192" s="6"/>
      <c r="F1192" s="6" t="s">
        <v>458</v>
      </c>
      <c r="G1192" s="48"/>
      <c r="H1192" s="44">
        <v>744</v>
      </c>
      <c r="I1192" s="349" t="s">
        <v>45</v>
      </c>
      <c r="J1192" s="278" t="str">
        <f>IF(ISBLANK(INDEX('Policy Characteristics'!D:D,MATCH($C1192,'Policy Characteristics'!$C:$C,0))),"",INDEX('Policy Characteristics'!D:D,MATCH($C1192,'Policy Characteristics'!$C:$C,0)))</f>
        <v>Fuel Taxes or Subsidies</v>
      </c>
      <c r="K1192" s="277" t="str">
        <f>IF(ISBLANK(INDEX('Policy Characteristics'!E:E,MATCH($C1192,'Policy Characteristics'!$C:$C,0))),"",INDEX('Policy Characteristics'!E:E,MATCH($C1192,'Policy Characteristics'!$C:$C,0)))</f>
        <v>cross fuel tax</v>
      </c>
      <c r="L1192" s="285">
        <f>IF(ISBLANK(INDEX('Policy Characteristics'!F:F,MATCH($C1192,'Policy Characteristics'!$C:$C,0))),"",INDEX('Policy Characteristics'!F:F,MATCH($C1192,'Policy Characteristics'!$C:$C,0)))</f>
        <v>-0.5</v>
      </c>
      <c r="M1192" s="285">
        <f>IF(ISBLANK(INDEX('Policy Characteristics'!G:G,MATCH($C1192,'Policy Characteristics'!$C:$C,0))),"",INDEX('Policy Characteristics'!G:G,MATCH($C1192,'Policy Characteristics'!$C:$C,0)))</f>
        <v>0.5</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of BAU price</v>
      </c>
      <c r="P1192" s="277" t="str">
        <f>IF(ISBLANK(INDEX('Policy Characteristics'!J:J,MATCH($C1192,'Policy Characteristics'!$C:$C,0))),"",INDEX('Policy Characteristics'!J:J,MATCH($C1192,'Policy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2" s="277" t="str">
        <f>IF(ISBLANK(INDEX('Policy Characteristics'!K:K,MATCH($C1192,'Policy Characteristics'!$C:$C,0))),"",INDEX('Policy Characteristics'!K:K,MATCH($C1192,'Policy Characteristics'!$C:$C,0)))</f>
        <v>fuels.html#fuel-taxes</v>
      </c>
      <c r="R1192" s="277" t="str">
        <f>IF(ISBLANK(INDEX('Policy Characteristics'!L:L,MATCH($C1192,'Policy Characteristics'!$C:$C,0))),"",INDEX('Policy Characteristics'!L:L,MATCH($C1192,'Policy Characteristics'!$C:$C,0)))</f>
        <v>fuel-taxes.html</v>
      </c>
    </row>
    <row r="1193" spans="1:18" x14ac:dyDescent="0.25">
      <c r="A1193" s="277" t="str">
        <f>IF(ISBLANK(INDEX('Policy Characteristics'!A:A,MATCH($C1193,'Policy Characteristics'!$C:$C,0))),"",INDEX('Policy Characteristics'!A:A,MATCH($C1193,'Policy Characteristics'!$C:$C,0)))</f>
        <v>Cross-Sector</v>
      </c>
      <c r="B1193" s="286" t="str">
        <f>IF(ISBLANK(INDEX('Policy Characteristics'!B:B,MATCH($C1193,'Policy Characteristics'!$C:$C,0))),"",INDEX('Policy Characteristics'!B:B,MATCH($C1193,'Policy Characteristics'!$C:$C,0)))</f>
        <v>Fuel Taxes or Subsidies</v>
      </c>
      <c r="C1193" s="344" t="str">
        <f t="shared" si="55"/>
        <v>Additional Fuel Tax or Subsidy Rate by Fuel</v>
      </c>
      <c r="D1193" s="6" t="s">
        <v>2490</v>
      </c>
      <c r="E1193" s="6"/>
      <c r="F1193" s="6" t="s">
        <v>2494</v>
      </c>
      <c r="G1193" s="48"/>
      <c r="H1193" s="44">
        <v>745</v>
      </c>
      <c r="I1193" s="349" t="s">
        <v>45</v>
      </c>
      <c r="J1193" s="278" t="str">
        <f>IF(ISBLANK(INDEX('Policy Characteristics'!D:D,MATCH($C1193,'Policy Characteristics'!$C:$C,0))),"",INDEX('Policy Characteristics'!D:D,MATCH($C1193,'Policy Characteristics'!$C:$C,0)))</f>
        <v>Fuel Taxes or Subsidies</v>
      </c>
      <c r="K1193" s="277" t="str">
        <f>IF(ISBLANK(INDEX('Policy Characteristics'!E:E,MATCH($C1193,'Policy Characteristics'!$C:$C,0))),"",INDEX('Policy Characteristics'!E:E,MATCH($C1193,'Policy Characteristics'!$C:$C,0)))</f>
        <v>cross fuel tax</v>
      </c>
      <c r="L1193" s="285">
        <f>IF(ISBLANK(INDEX('Policy Characteristics'!F:F,MATCH($C1193,'Policy Characteristics'!$C:$C,0))),"",INDEX('Policy Characteristics'!F:F,MATCH($C1193,'Policy Characteristics'!$C:$C,0)))</f>
        <v>-0.5</v>
      </c>
      <c r="M1193" s="285">
        <f>IF(ISBLANK(INDEX('Policy Characteristics'!G:G,MATCH($C1193,'Policy Characteristics'!$C:$C,0))),"",INDEX('Policy Characteristics'!G:G,MATCH($C1193,'Policy Characteristics'!$C:$C,0)))</f>
        <v>0.5</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of BAU price</v>
      </c>
      <c r="P1193" s="277" t="str">
        <f>IF(ISBLANK(INDEX('Policy Characteristics'!J:J,MATCH($C1193,'Policy Characteristics'!$C:$C,0))),"",INDEX('Policy Characteristics'!J:J,MATCH($C1193,'Policy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3" s="277" t="str">
        <f>IF(ISBLANK(INDEX('Policy Characteristics'!K:K,MATCH($C1193,'Policy Characteristics'!$C:$C,0))),"",INDEX('Policy Characteristics'!K:K,MATCH($C1193,'Policy Characteristics'!$C:$C,0)))</f>
        <v>fuels.html#fuel-taxes</v>
      </c>
      <c r="R1193" s="277" t="str">
        <f>IF(ISBLANK(INDEX('Policy Characteristics'!L:L,MATCH($C1193,'Policy Characteristics'!$C:$C,0))),"",INDEX('Policy Characteristics'!L:L,MATCH($C1193,'Policy Characteristics'!$C:$C,0)))</f>
        <v>fuel-taxes.html</v>
      </c>
    </row>
    <row r="1194" spans="1:18" x14ac:dyDescent="0.25">
      <c r="A1194" s="277" t="str">
        <f>IF(ISBLANK(INDEX('Policy Characteristics'!A:A,MATCH($C1194,'Policy Characteristics'!$C:$C,0))),"",INDEX('Policy Characteristics'!A:A,MATCH($C1194,'Policy Characteristics'!$C:$C,0)))</f>
        <v>Cross-Sector</v>
      </c>
      <c r="B1194" s="286" t="str">
        <f>IF(ISBLANK(INDEX('Policy Characteristics'!B:B,MATCH($C1194,'Policy Characteristics'!$C:$C,0))),"",INDEX('Policy Characteristics'!B:B,MATCH($C1194,'Policy Characteristics'!$C:$C,0)))</f>
        <v>Fuel Taxes or Subsidies</v>
      </c>
      <c r="C1194" s="344" t="str">
        <f t="shared" si="55"/>
        <v>Additional Fuel Tax or Subsidy Rate by Fuel</v>
      </c>
      <c r="D1194" s="6" t="s">
        <v>2500</v>
      </c>
      <c r="E1194" s="6"/>
      <c r="F1194" s="6" t="s">
        <v>2501</v>
      </c>
      <c r="G1194" s="48"/>
      <c r="H1194" s="44">
        <v>746</v>
      </c>
      <c r="I1194" s="349" t="s">
        <v>45</v>
      </c>
      <c r="J1194" s="278" t="str">
        <f>IF(ISBLANK(INDEX('Policy Characteristics'!D:D,MATCH($C1194,'Policy Characteristics'!$C:$C,0))),"",INDEX('Policy Characteristics'!D:D,MATCH($C1194,'Policy Characteristics'!$C:$C,0)))</f>
        <v>Fuel Taxes or Subsidies</v>
      </c>
      <c r="K1194" s="277" t="str">
        <f>IF(ISBLANK(INDEX('Policy Characteristics'!E:E,MATCH($C1194,'Policy Characteristics'!$C:$C,0))),"",INDEX('Policy Characteristics'!E:E,MATCH($C1194,'Policy Characteristics'!$C:$C,0)))</f>
        <v>cross fuel tax</v>
      </c>
      <c r="L1194" s="285">
        <f>IF(ISBLANK(INDEX('Policy Characteristics'!F:F,MATCH($C1194,'Policy Characteristics'!$C:$C,0))),"",INDEX('Policy Characteristics'!F:F,MATCH($C1194,'Policy Characteristics'!$C:$C,0)))</f>
        <v>-0.5</v>
      </c>
      <c r="M1194" s="285">
        <f>IF(ISBLANK(INDEX('Policy Characteristics'!G:G,MATCH($C1194,'Policy Characteristics'!$C:$C,0))),"",INDEX('Policy Characteristics'!G:G,MATCH($C1194,'Policy Characteristics'!$C:$C,0)))</f>
        <v>0.5</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of BAU price</v>
      </c>
      <c r="P1194" s="277" t="str">
        <f>IF(ISBLANK(INDEX('Policy Characteristics'!J:J,MATCH($C1194,'Policy Characteristics'!$C:$C,0))),"",INDEX('Policy Characteristics'!J:J,MATCH($C1194,'Policy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4" s="277" t="str">
        <f>IF(ISBLANK(INDEX('Policy Characteristics'!K:K,MATCH($C1194,'Policy Characteristics'!$C:$C,0))),"",INDEX('Policy Characteristics'!K:K,MATCH($C1194,'Policy Characteristics'!$C:$C,0)))</f>
        <v>fuels.html#fuel-taxes</v>
      </c>
      <c r="R1194" s="277" t="str">
        <f>IF(ISBLANK(INDEX('Policy Characteristics'!L:L,MATCH($C1194,'Policy Characteristics'!$C:$C,0))),"",INDEX('Policy Characteristics'!L:L,MATCH($C1194,'Policy Characteristics'!$C:$C,0)))</f>
        <v>fuel-taxes.html</v>
      </c>
    </row>
    <row r="1195" spans="1:18" x14ac:dyDescent="0.25">
      <c r="A1195" s="277" t="str">
        <f>IF(ISBLANK(INDEX('Policy Characteristics'!A:A,MATCH($C1195,'Policy Characteristics'!$C:$C,0))),"",INDEX('Policy Characteristics'!A:A,MATCH($C1195,'Policy Characteristics'!$C:$C,0)))</f>
        <v>Cross-Sector</v>
      </c>
      <c r="B1195" s="286" t="str">
        <f>IF(ISBLANK(INDEX('Policy Characteristics'!B:B,MATCH($C1195,'Policy Characteristics'!$C:$C,0))),"",INDEX('Policy Characteristics'!B:B,MATCH($C1195,'Policy Characteristics'!$C:$C,0)))</f>
        <v>Fuel Taxes or Subsidies</v>
      </c>
      <c r="C1195" s="344" t="str">
        <f t="shared" ref="C1195:C1197" si="56">C$1181</f>
        <v>Additional Fuel Tax or Subsidy Rate by Fuel</v>
      </c>
      <c r="D1195" s="6" t="s">
        <v>2491</v>
      </c>
      <c r="E1195" s="6"/>
      <c r="F1195" s="6" t="s">
        <v>2495</v>
      </c>
      <c r="G1195" s="48"/>
      <c r="H1195" s="44">
        <v>747</v>
      </c>
      <c r="I1195" s="349" t="s">
        <v>45</v>
      </c>
      <c r="J1195" s="278" t="str">
        <f>IF(ISBLANK(INDEX('Policy Characteristics'!D:D,MATCH($C1195,'Policy Characteristics'!$C:$C,0))),"",INDEX('Policy Characteristics'!D:D,MATCH($C1195,'Policy Characteristics'!$C:$C,0)))</f>
        <v>Fuel Taxes or Subsidies</v>
      </c>
      <c r="K1195" s="277" t="str">
        <f>IF(ISBLANK(INDEX('Policy Characteristics'!E:E,MATCH($C1195,'Policy Characteristics'!$C:$C,0))),"",INDEX('Policy Characteristics'!E:E,MATCH($C1195,'Policy Characteristics'!$C:$C,0)))</f>
        <v>cross fuel tax</v>
      </c>
      <c r="L1195" s="285">
        <f>IF(ISBLANK(INDEX('Policy Characteristics'!F:F,MATCH($C1195,'Policy Characteristics'!$C:$C,0))),"",INDEX('Policy Characteristics'!F:F,MATCH($C1195,'Policy Characteristics'!$C:$C,0)))</f>
        <v>-0.5</v>
      </c>
      <c r="M1195" s="285">
        <f>IF(ISBLANK(INDEX('Policy Characteristics'!G:G,MATCH($C1195,'Policy Characteristics'!$C:$C,0))),"",INDEX('Policy Characteristics'!G:G,MATCH($C1195,'Policy Characteristics'!$C:$C,0)))</f>
        <v>0.5</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of BAU price</v>
      </c>
      <c r="P1195" s="277" t="str">
        <f>IF(ISBLANK(INDEX('Policy Characteristics'!J:J,MATCH($C1195,'Policy Characteristics'!$C:$C,0))),"",INDEX('Policy Characteristics'!J:J,MATCH($C1195,'Policy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5" s="277" t="str">
        <f>IF(ISBLANK(INDEX('Policy Characteristics'!K:K,MATCH($C1195,'Policy Characteristics'!$C:$C,0))),"",INDEX('Policy Characteristics'!K:K,MATCH($C1195,'Policy Characteristics'!$C:$C,0)))</f>
        <v>fuels.html#fuel-taxes</v>
      </c>
      <c r="R1195" s="277" t="str">
        <f>IF(ISBLANK(INDEX('Policy Characteristics'!L:L,MATCH($C1195,'Policy Characteristics'!$C:$C,0))),"",INDEX('Policy Characteristics'!L:L,MATCH($C1195,'Policy Characteristics'!$C:$C,0)))</f>
        <v>fuel-taxes.html</v>
      </c>
    </row>
    <row r="1196" spans="1:18" x14ac:dyDescent="0.25">
      <c r="A1196" s="277" t="str">
        <f>IF(ISBLANK(INDEX('Policy Characteristics'!A:A,MATCH($C1196,'Policy Characteristics'!$C:$C,0))),"",INDEX('Policy Characteristics'!A:A,MATCH($C1196,'Policy Characteristics'!$C:$C,0)))</f>
        <v>Cross-Sector</v>
      </c>
      <c r="B1196" s="286" t="str">
        <f>IF(ISBLANK(INDEX('Policy Characteristics'!B:B,MATCH($C1196,'Policy Characteristics'!$C:$C,0))),"",INDEX('Policy Characteristics'!B:B,MATCH($C1196,'Policy Characteristics'!$C:$C,0)))</f>
        <v>Fuel Taxes or Subsidies</v>
      </c>
      <c r="C1196" s="344" t="str">
        <f t="shared" si="56"/>
        <v>Additional Fuel Tax or Subsidy Rate by Fuel</v>
      </c>
      <c r="D1196" s="6" t="s">
        <v>2492</v>
      </c>
      <c r="E1196" s="6"/>
      <c r="F1196" s="6" t="s">
        <v>2496</v>
      </c>
      <c r="G1196" s="48"/>
      <c r="H1196" s="44">
        <v>748</v>
      </c>
      <c r="I1196" s="349" t="s">
        <v>45</v>
      </c>
      <c r="J1196" s="278" t="str">
        <f>IF(ISBLANK(INDEX('Policy Characteristics'!D:D,MATCH($C1196,'Policy Characteristics'!$C:$C,0))),"",INDEX('Policy Characteristics'!D:D,MATCH($C1196,'Policy Characteristics'!$C:$C,0)))</f>
        <v>Fuel Taxes or Subsidies</v>
      </c>
      <c r="K1196" s="277" t="str">
        <f>IF(ISBLANK(INDEX('Policy Characteristics'!E:E,MATCH($C1196,'Policy Characteristics'!$C:$C,0))),"",INDEX('Policy Characteristics'!E:E,MATCH($C1196,'Policy Characteristics'!$C:$C,0)))</f>
        <v>cross fuel tax</v>
      </c>
      <c r="L1196" s="285">
        <f>IF(ISBLANK(INDEX('Policy Characteristics'!F:F,MATCH($C1196,'Policy Characteristics'!$C:$C,0))),"",INDEX('Policy Characteristics'!F:F,MATCH($C1196,'Policy Characteristics'!$C:$C,0)))</f>
        <v>-0.5</v>
      </c>
      <c r="M1196" s="285">
        <f>IF(ISBLANK(INDEX('Policy Characteristics'!G:G,MATCH($C1196,'Policy Characteristics'!$C:$C,0))),"",INDEX('Policy Characteristics'!G:G,MATCH($C1196,'Policy Characteristics'!$C:$C,0)))</f>
        <v>0.5</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of BAU price</v>
      </c>
      <c r="P1196" s="277" t="str">
        <f>IF(ISBLANK(INDEX('Policy Characteristics'!J:J,MATCH($C1196,'Policy Characteristics'!$C:$C,0))),"",INDEX('Policy Characteristics'!J:J,MATCH($C1196,'Policy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6" s="277" t="str">
        <f>IF(ISBLANK(INDEX('Policy Characteristics'!K:K,MATCH($C1196,'Policy Characteristics'!$C:$C,0))),"",INDEX('Policy Characteristics'!K:K,MATCH($C1196,'Policy Characteristics'!$C:$C,0)))</f>
        <v>fuels.html#fuel-taxes</v>
      </c>
      <c r="R1196" s="277" t="str">
        <f>IF(ISBLANK(INDEX('Policy Characteristics'!L:L,MATCH($C1196,'Policy Characteristics'!$C:$C,0))),"",INDEX('Policy Characteristics'!L:L,MATCH($C1196,'Policy Characteristics'!$C:$C,0)))</f>
        <v>fuel-taxes.html</v>
      </c>
    </row>
    <row r="1197" spans="1:18" x14ac:dyDescent="0.25">
      <c r="A1197" s="277" t="str">
        <f>IF(ISBLANK(INDEX('Policy Characteristics'!A:A,MATCH($C1197,'Policy Characteristics'!$C:$C,0))),"",INDEX('Policy Characteristics'!A:A,MATCH($C1197,'Policy Characteristics'!$C:$C,0)))</f>
        <v>Cross-Sector</v>
      </c>
      <c r="B1197" s="286" t="str">
        <f>IF(ISBLANK(INDEX('Policy Characteristics'!B:B,MATCH($C1197,'Policy Characteristics'!$C:$C,0))),"",INDEX('Policy Characteristics'!B:B,MATCH($C1197,'Policy Characteristics'!$C:$C,0)))</f>
        <v>Fuel Taxes or Subsidies</v>
      </c>
      <c r="C1197" s="344" t="str">
        <f t="shared" si="56"/>
        <v>Additional Fuel Tax or Subsidy Rate by Fuel</v>
      </c>
      <c r="D1197" s="6" t="s">
        <v>2493</v>
      </c>
      <c r="E1197" s="6"/>
      <c r="F1197" s="6" t="s">
        <v>2497</v>
      </c>
      <c r="G1197" s="48"/>
      <c r="H1197" s="44">
        <v>749</v>
      </c>
      <c r="I1197" s="349" t="s">
        <v>45</v>
      </c>
      <c r="J1197" s="278" t="str">
        <f>IF(ISBLANK(INDEX('Policy Characteristics'!D:D,MATCH($C1197,'Policy Characteristics'!$C:$C,0))),"",INDEX('Policy Characteristics'!D:D,MATCH($C1197,'Policy Characteristics'!$C:$C,0)))</f>
        <v>Fuel Taxes or Subsidies</v>
      </c>
      <c r="K1197" s="277" t="str">
        <f>IF(ISBLANK(INDEX('Policy Characteristics'!E:E,MATCH($C1197,'Policy Characteristics'!$C:$C,0))),"",INDEX('Policy Characteristics'!E:E,MATCH($C1197,'Policy Characteristics'!$C:$C,0)))</f>
        <v>cross fuel tax</v>
      </c>
      <c r="L1197" s="285">
        <f>IF(ISBLANK(INDEX('Policy Characteristics'!F:F,MATCH($C1197,'Policy Characteristics'!$C:$C,0))),"",INDEX('Policy Characteristics'!F:F,MATCH($C1197,'Policy Characteristics'!$C:$C,0)))</f>
        <v>-0.5</v>
      </c>
      <c r="M1197" s="285">
        <f>IF(ISBLANK(INDEX('Policy Characteristics'!G:G,MATCH($C1197,'Policy Characteristics'!$C:$C,0))),"",INDEX('Policy Characteristics'!G:G,MATCH($C1197,'Policy Characteristics'!$C:$C,0)))</f>
        <v>0.5</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of BAU price</v>
      </c>
      <c r="P1197" s="277" t="str">
        <f>IF(ISBLANK(INDEX('Policy Characteristics'!J:J,MATCH($C1197,'Policy Characteristics'!$C:$C,0))),"",INDEX('Policy Characteristics'!J:J,MATCH($C1197,'Policy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97" s="277" t="str">
        <f>IF(ISBLANK(INDEX('Policy Characteristics'!K:K,MATCH($C1197,'Policy Characteristics'!$C:$C,0))),"",INDEX('Policy Characteristics'!K:K,MATCH($C1197,'Policy Characteristics'!$C:$C,0)))</f>
        <v>fuels.html#fuel-taxes</v>
      </c>
      <c r="R1197" s="277" t="str">
        <f>IF(ISBLANK(INDEX('Policy Characteristics'!L:L,MATCH($C1197,'Policy Characteristics'!$C:$C,0))),"",INDEX('Policy Characteristics'!L:L,MATCH($C1197,'Policy Characteristics'!$C:$C,0)))</f>
        <v>fuel-taxes.html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Capital Cost Reduction</v>
      </c>
      <c r="C1198" t="s">
        <v>302</v>
      </c>
      <c r="D1198" s="47" t="s">
        <v>116</v>
      </c>
      <c r="E1198" s="47"/>
      <c r="F1198" s="47" t="s">
        <v>329</v>
      </c>
      <c r="G1198" s="47"/>
      <c r="H1198" s="44">
        <v>85</v>
      </c>
      <c r="I1198" s="348" t="s">
        <v>44</v>
      </c>
      <c r="J1198" s="278" t="str">
        <f>IF(ISBLANK(INDEX('Policy Characteristics'!D:D,MATCH($C1198,'Policy Characteristics'!$C:$C,0))),"",INDEX('Policy Characteristics'!D:D,MATCH($C1198,'Policy Characteristics'!$C:$C,0)))</f>
        <v>R&amp;D Capital Cost Reductions</v>
      </c>
      <c r="K1198" s="277" t="str">
        <f>IF(ISBLANK(INDEX('Policy Characteristics'!E:E,MATCH($C1198,'Policy Characteristics'!$C:$C,0))),"",INDEX('Policy Characteristics'!E:E,MATCH($C1198,'Policy Characteristics'!$C:$C,0)))</f>
        <v>RnD building capital cost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cost</v>
      </c>
      <c r="P1198" s="277" t="str">
        <f>IF(ISBLANK(INDEX('Policy Characteristics'!J:J,MATCH($C1198,'Policy Characteristics'!$C:$C,0))),"",INDEX('Policy Characteristics'!J:J,MATCH($C1198,'Policy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Capital Cost Reduction</v>
      </c>
      <c r="C1199" s="277" t="str">
        <f t="shared" ref="C1199:C1203" si="57">C$1198</f>
        <v>RnD Building Capital Cost Perc Reduction</v>
      </c>
      <c r="D1199" s="47" t="s">
        <v>117</v>
      </c>
      <c r="E1199" s="47"/>
      <c r="F1199" s="47" t="s">
        <v>330</v>
      </c>
      <c r="G1199" s="47"/>
      <c r="H1199" s="44">
        <v>86</v>
      </c>
      <c r="I1199" s="348" t="s">
        <v>44</v>
      </c>
      <c r="J1199" s="278" t="str">
        <f>IF(ISBLANK(INDEX('Policy Characteristics'!D:D,MATCH($C1199,'Policy Characteristics'!$C:$C,0))),"",INDEX('Policy Characteristics'!D:D,MATCH($C1199,'Policy Characteristics'!$C:$C,0)))</f>
        <v>R&amp;D Capital Cost Reductions</v>
      </c>
      <c r="K1199" s="277" t="str">
        <f>IF(ISBLANK(INDEX('Policy Characteristics'!E:E,MATCH($C1199,'Policy Characteristics'!$C:$C,0))),"",INDEX('Policy Characteristics'!E:E,MATCH($C1199,'Policy Characteristics'!$C:$C,0)))</f>
        <v>RnD building capital cost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cost</v>
      </c>
      <c r="P1199" s="277" t="str">
        <f>IF(ISBLANK(INDEX('Policy Characteristics'!J:J,MATCH($C1199,'Policy Characteristics'!$C:$C,0))),"",INDEX('Policy Characteristics'!J:J,MATCH($C1199,'Policy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Capital Cost Reduction</v>
      </c>
      <c r="C1200" s="277" t="str">
        <f t="shared" si="57"/>
        <v>RnD Building Capital Cost Perc Reduction</v>
      </c>
      <c r="D1200" s="47" t="s">
        <v>118</v>
      </c>
      <c r="E1200" s="47"/>
      <c r="F1200" s="47" t="s">
        <v>331</v>
      </c>
      <c r="G1200" s="47"/>
      <c r="H1200" s="44">
        <v>87</v>
      </c>
      <c r="I1200" s="348" t="s">
        <v>44</v>
      </c>
      <c r="J1200" s="278" t="str">
        <f>IF(ISBLANK(INDEX('Policy Characteristics'!D:D,MATCH($C1200,'Policy Characteristics'!$C:$C,0))),"",INDEX('Policy Characteristics'!D:D,MATCH($C1200,'Policy Characteristics'!$C:$C,0)))</f>
        <v>R&amp;D Capital Cost Reductions</v>
      </c>
      <c r="K1200" s="277" t="str">
        <f>IF(ISBLANK(INDEX('Policy Characteristics'!E:E,MATCH($C1200,'Policy Characteristics'!$C:$C,0))),"",INDEX('Policy Characteristics'!E:E,MATCH($C1200,'Policy Characteristics'!$C:$C,0)))</f>
        <v>RnD building capital cost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cost</v>
      </c>
      <c r="P1200" s="277" t="str">
        <f>IF(ISBLANK(INDEX('Policy Characteristics'!J:J,MATCH($C1200,'Policy Characteristics'!$C:$C,0))),"",INDEX('Policy Characteristics'!J:J,MATCH($C1200,'Policy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Capital Cost Reduction</v>
      </c>
      <c r="C1201" s="277" t="str">
        <f t="shared" si="57"/>
        <v>RnD Building Capital Cost Perc Reduction</v>
      </c>
      <c r="D1201" s="47" t="s">
        <v>119</v>
      </c>
      <c r="E1201" s="47"/>
      <c r="F1201" s="47" t="s">
        <v>332</v>
      </c>
      <c r="G1201" s="47"/>
      <c r="H1201" s="44">
        <v>88</v>
      </c>
      <c r="I1201" s="348" t="s">
        <v>44</v>
      </c>
      <c r="J1201" s="278" t="str">
        <f>IF(ISBLANK(INDEX('Policy Characteristics'!D:D,MATCH($C1201,'Policy Characteristics'!$C:$C,0))),"",INDEX('Policy Characteristics'!D:D,MATCH($C1201,'Policy Characteristics'!$C:$C,0)))</f>
        <v>R&amp;D Capital Cost Reductions</v>
      </c>
      <c r="K1201" s="277" t="str">
        <f>IF(ISBLANK(INDEX('Policy Characteristics'!E:E,MATCH($C1201,'Policy Characteristics'!$C:$C,0))),"",INDEX('Policy Characteristics'!E:E,MATCH($C1201,'Policy Characteristics'!$C:$C,0)))</f>
        <v>RnD building capital cost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cost</v>
      </c>
      <c r="P1201" s="277" t="str">
        <f>IF(ISBLANK(INDEX('Policy Characteristics'!J:J,MATCH($C1201,'Policy Characteristics'!$C:$C,0))),"",INDEX('Policy Characteristics'!J:J,MATCH($C1201,'Policy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Capital Cost Reduction</v>
      </c>
      <c r="C1202" s="277" t="str">
        <f t="shared" si="57"/>
        <v>RnD Building Capital Cost Perc Reduction</v>
      </c>
      <c r="D1202" s="47" t="s">
        <v>120</v>
      </c>
      <c r="E1202" s="47"/>
      <c r="F1202" s="47" t="s">
        <v>333</v>
      </c>
      <c r="G1202" s="47"/>
      <c r="H1202" s="44">
        <v>89</v>
      </c>
      <c r="I1202" s="348" t="s">
        <v>44</v>
      </c>
      <c r="J1202" s="278" t="str">
        <f>IF(ISBLANK(INDEX('Policy Characteristics'!D:D,MATCH($C1202,'Policy Characteristics'!$C:$C,0))),"",INDEX('Policy Characteristics'!D:D,MATCH($C1202,'Policy Characteristics'!$C:$C,0)))</f>
        <v>R&amp;D Capital Cost Reductions</v>
      </c>
      <c r="K1202" s="277" t="str">
        <f>IF(ISBLANK(INDEX('Policy Characteristics'!E:E,MATCH($C1202,'Policy Characteristics'!$C:$C,0))),"",INDEX('Policy Characteristics'!E:E,MATCH($C1202,'Policy Characteristics'!$C:$C,0)))</f>
        <v>RnD building capital cost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cost</v>
      </c>
      <c r="P1202" s="277" t="str">
        <f>IF(ISBLANK(INDEX('Policy Characteristics'!J:J,MATCH($C1202,'Policy Characteristics'!$C:$C,0))),"",INDEX('Policy Characteristics'!J:J,MATCH($C1202,'Policy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Capital Cost Reduction</v>
      </c>
      <c r="C1203" s="277" t="str">
        <f t="shared" si="57"/>
        <v>RnD Building Capital Cost Perc Reduction</v>
      </c>
      <c r="D1203" s="47" t="s">
        <v>121</v>
      </c>
      <c r="E1203" s="47"/>
      <c r="F1203" s="47" t="s">
        <v>334</v>
      </c>
      <c r="G1203" s="47"/>
      <c r="H1203" s="44">
        <v>90</v>
      </c>
      <c r="I1203" s="348" t="s">
        <v>44</v>
      </c>
      <c r="J1203" s="278" t="str">
        <f>IF(ISBLANK(INDEX('Policy Characteristics'!D:D,MATCH($C1203,'Policy Characteristics'!$C:$C,0))),"",INDEX('Policy Characteristics'!D:D,MATCH($C1203,'Policy Characteristics'!$C:$C,0)))</f>
        <v>R&amp;D Capital Cost Reductions</v>
      </c>
      <c r="K1203" s="277" t="str">
        <f>IF(ISBLANK(INDEX('Policy Characteristics'!E:E,MATCH($C1203,'Policy Characteristics'!$C:$C,0))),"",INDEX('Policy Characteristics'!E:E,MATCH($C1203,'Policy Characteristics'!$C:$C,0)))</f>
        <v>RnD building capital cost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cost</v>
      </c>
      <c r="P1203" s="277" t="str">
        <f>IF(ISBLANK(INDEX('Policy Characteristics'!J:J,MATCH($C1203,'Policy Characteristics'!$C:$C,0))),"",INDEX('Policy Characteristics'!J:J,MATCH($C1203,'Policy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Capital Cost Reduction</v>
      </c>
      <c r="C1204" t="s">
        <v>303</v>
      </c>
      <c r="D1204" s="47"/>
      <c r="E1204" s="47"/>
      <c r="F1204" s="47" t="s">
        <v>27</v>
      </c>
      <c r="G1204" s="47"/>
      <c r="H1204" s="44">
        <v>91</v>
      </c>
      <c r="I1204" s="348" t="s">
        <v>44</v>
      </c>
      <c r="J1204" s="278" t="str">
        <f>IF(ISBLANK(INDEX('Policy Characteristics'!D:D,MATCH($C1204,'Policy Characteristics'!$C:$C,0))),"",INDEX('Policy Characteristics'!D:D,MATCH($C1204,'Policy Characteristics'!$C:$C,0)))</f>
        <v>R&amp;D Capital Cost Reductions</v>
      </c>
      <c r="K1204" s="277" t="str">
        <f>IF(ISBLANK(INDEX('Policy Characteristics'!E:E,MATCH($C1204,'Policy Characteristics'!$C:$C,0))),"",INDEX('Policy Characteristics'!E:E,MATCH($C1204,'Policy Characteristics'!$C:$C,0)))</f>
        <v>RnD CCS capital cost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cost</v>
      </c>
      <c r="P1204" s="277" t="str">
        <f>IF(ISBLANK(INDEX('Policy Characteristics'!J:J,MATCH($C1204,'Policy Characteristics'!$C:$C,0))),"",INDEX('Policy Characteristics'!J:J,MATCH($C1204,'Policy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Capital Cost Reduction</v>
      </c>
      <c r="C1205" t="s">
        <v>304</v>
      </c>
      <c r="D1205" s="47" t="s">
        <v>462</v>
      </c>
      <c r="E1205" s="47"/>
      <c r="F1205" s="47" t="s">
        <v>465</v>
      </c>
      <c r="G1205" s="47"/>
      <c r="H1205" s="44">
        <v>92</v>
      </c>
      <c r="I1205" s="348" t="s">
        <v>44</v>
      </c>
      <c r="J1205" s="278" t="str">
        <f>IF(ISBLANK(INDEX('Policy Characteristics'!D:D,MATCH($C1205,'Policy Characteristics'!$C:$C,0))),"",INDEX('Policy Characteristics'!D:D,MATCH($C1205,'Policy Characteristics'!$C:$C,0)))</f>
        <v>R&amp;D Capital Cost Reductions</v>
      </c>
      <c r="K1205" s="277" t="str">
        <f>IF(ISBLANK(INDEX('Policy Characteristics'!E:E,MATCH($C1205,'Policy Characteristics'!$C:$C,0))),"",INDEX('Policy Characteristics'!E:E,MATCH($C1205,'Policy Characteristics'!$C:$C,0)))</f>
        <v>RnD electricity capital cost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cost</v>
      </c>
      <c r="P1205" s="277" t="str">
        <f>IF(ISBLANK(INDEX('Policy Characteristics'!J:J,MATCH($C1205,'Policy Characteristics'!$C:$C,0))),"",INDEX('Policy Characteristics'!J:J,MATCH($C1205,'Policy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Capital Cost Reduction</v>
      </c>
      <c r="C1206" s="277" t="str">
        <f t="shared" ref="C1206:C1227" si="58">C$1205</f>
        <v>RnD Electricity Capital Cost Perc Reduction</v>
      </c>
      <c r="D1206" s="6" t="s">
        <v>3608</v>
      </c>
      <c r="E1206" s="47"/>
      <c r="F1206" s="6" t="s">
        <v>3622</v>
      </c>
      <c r="G1206" s="47"/>
      <c r="H1206" s="44">
        <v>93</v>
      </c>
      <c r="I1206" s="348" t="s">
        <v>44</v>
      </c>
      <c r="J1206" s="278" t="str">
        <f>IF(ISBLANK(INDEX('Policy Characteristics'!D:D,MATCH($C1206,'Policy Characteristics'!$C:$C,0))),"",INDEX('Policy Characteristics'!D:D,MATCH($C1206,'Policy Characteristics'!$C:$C,0)))</f>
        <v>R&amp;D Capital Cost Reductions</v>
      </c>
      <c r="K1206" s="277" t="str">
        <f>IF(ISBLANK(INDEX('Policy Characteristics'!E:E,MATCH($C1206,'Policy Characteristics'!$C:$C,0))),"",INDEX('Policy Characteristics'!E:E,MATCH($C1206,'Policy Characteristics'!$C:$C,0)))</f>
        <v>RnD electricity capital cost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cost</v>
      </c>
      <c r="P1206" s="277" t="str">
        <f>IF(ISBLANK(INDEX('Policy Characteristics'!J:J,MATCH($C1206,'Policy Characteristics'!$C:$C,0))),"",INDEX('Policy Characteristics'!J:J,MATCH($C1206,'Policy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Capital Cost Reduction</v>
      </c>
      <c r="C1207" s="277" t="str">
        <f t="shared" si="58"/>
        <v>RnD Electricity Capital Cost Perc Reduction</v>
      </c>
      <c r="D1207" s="6" t="s">
        <v>3609</v>
      </c>
      <c r="E1207" s="47"/>
      <c r="F1207" s="6" t="s">
        <v>3623</v>
      </c>
      <c r="G1207" s="47"/>
      <c r="H1207" s="44">
        <v>1810</v>
      </c>
      <c r="I1207" s="348" t="s">
        <v>44</v>
      </c>
      <c r="J1207" s="278" t="str">
        <f>IF(ISBLANK(INDEX('Policy Characteristics'!D:D,MATCH($C1207,'Policy Characteristics'!$C:$C,0))),"",INDEX('Policy Characteristics'!D:D,MATCH($C1207,'Policy Characteristics'!$C:$C,0)))</f>
        <v>R&amp;D Capital Cost Reductions</v>
      </c>
      <c r="K1207" s="277" t="str">
        <f>IF(ISBLANK(INDEX('Policy Characteristics'!E:E,MATCH($C1207,'Policy Characteristics'!$C:$C,0))),"",INDEX('Policy Characteristics'!E:E,MATCH($C1207,'Policy Characteristics'!$C:$C,0)))</f>
        <v>RnD electricity capital cost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cost</v>
      </c>
      <c r="P1207" s="277" t="str">
        <f>IF(ISBLANK(INDEX('Policy Characteristics'!J:J,MATCH($C1207,'Policy Characteristics'!$C:$C,0))),"",INDEX('Policy Characteristics'!J:J,MATCH($C1207,'Policy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Capital Cost Reduction</v>
      </c>
      <c r="C1208" s="277" t="str">
        <f t="shared" si="58"/>
        <v>RnD Electricity Capital Cost Perc Reduction</v>
      </c>
      <c r="D1208" s="6" t="s">
        <v>77</v>
      </c>
      <c r="E1208" s="47"/>
      <c r="F1208" s="6" t="s">
        <v>3624</v>
      </c>
      <c r="G1208" s="47"/>
      <c r="H1208" s="44">
        <v>94</v>
      </c>
      <c r="I1208" s="348" t="s">
        <v>44</v>
      </c>
      <c r="J1208" s="278" t="str">
        <f>IF(ISBLANK(INDEX('Policy Characteristics'!D:D,MATCH($C1208,'Policy Characteristics'!$C:$C,0))),"",INDEX('Policy Characteristics'!D:D,MATCH($C1208,'Policy Characteristics'!$C:$C,0)))</f>
        <v>R&amp;D Capital Cost Reductions</v>
      </c>
      <c r="K1208" s="277" t="str">
        <f>IF(ISBLANK(INDEX('Policy Characteristics'!E:E,MATCH($C1208,'Policy Characteristics'!$C:$C,0))),"",INDEX('Policy Characteristics'!E:E,MATCH($C1208,'Policy Characteristics'!$C:$C,0)))</f>
        <v>RnD electricity capital cost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cost</v>
      </c>
      <c r="P1208" s="277" t="str">
        <f>IF(ISBLANK(INDEX('Policy Characteristics'!J:J,MATCH($C1208,'Policy Characteristics'!$C:$C,0))),"",INDEX('Policy Characteristics'!J:J,MATCH($C1208,'Policy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Capital Cost Reduction</v>
      </c>
      <c r="C1209" s="277" t="str">
        <f t="shared" si="58"/>
        <v>RnD Electricity Capital Cost Perc Reduction</v>
      </c>
      <c r="D1209" s="6" t="s">
        <v>78</v>
      </c>
      <c r="E1209" s="47"/>
      <c r="F1209" s="6" t="s">
        <v>335</v>
      </c>
      <c r="G1209" s="47"/>
      <c r="H1209" s="44">
        <v>95</v>
      </c>
      <c r="I1209" s="348" t="s">
        <v>44</v>
      </c>
      <c r="J1209" s="278" t="str">
        <f>IF(ISBLANK(INDEX('Policy Characteristics'!D:D,MATCH($C1209,'Policy Characteristics'!$C:$C,0))),"",INDEX('Policy Characteristics'!D:D,MATCH($C1209,'Policy Characteristics'!$C:$C,0)))</f>
        <v>R&amp;D Capital Cost Reductions</v>
      </c>
      <c r="K1209" s="277" t="str">
        <f>IF(ISBLANK(INDEX('Policy Characteristics'!E:E,MATCH($C1209,'Policy Characteristics'!$C:$C,0))),"",INDEX('Policy Characteristics'!E:E,MATCH($C1209,'Policy Characteristics'!$C:$C,0)))</f>
        <v>RnD electricity capital cost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cost</v>
      </c>
      <c r="P1209" s="277" t="str">
        <f>IF(ISBLANK(INDEX('Policy Characteristics'!J:J,MATCH($C1209,'Policy Characteristics'!$C:$C,0))),"",INDEX('Policy Characteristics'!J:J,MATCH($C1209,'Policy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Capital Cost Reduction</v>
      </c>
      <c r="C1210" s="277" t="str">
        <f t="shared" si="58"/>
        <v>RnD Electricity Capital Cost Perc Reduction</v>
      </c>
      <c r="D1210" s="6" t="s">
        <v>463</v>
      </c>
      <c r="E1210" s="47"/>
      <c r="F1210" s="6" t="s">
        <v>467</v>
      </c>
      <c r="G1210" s="47"/>
      <c r="H1210" s="44">
        <v>96</v>
      </c>
      <c r="I1210" s="348" t="s">
        <v>44</v>
      </c>
      <c r="J1210" s="278" t="str">
        <f>IF(ISBLANK(INDEX('Policy Characteristics'!D:D,MATCH($C1210,'Policy Characteristics'!$C:$C,0))),"",INDEX('Policy Characteristics'!D:D,MATCH($C1210,'Policy Characteristics'!$C:$C,0)))</f>
        <v>R&amp;D Capital Cost Reductions</v>
      </c>
      <c r="K1210" s="277" t="str">
        <f>IF(ISBLANK(INDEX('Policy Characteristics'!E:E,MATCH($C1210,'Policy Characteristics'!$C:$C,0))),"",INDEX('Policy Characteristics'!E:E,MATCH($C1210,'Policy Characteristics'!$C:$C,0)))</f>
        <v>RnD electricity capital cost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cost</v>
      </c>
      <c r="P1210" s="277" t="str">
        <f>IF(ISBLANK(INDEX('Policy Characteristics'!J:J,MATCH($C1210,'Policy Characteristics'!$C:$C,0))),"",INDEX('Policy Characteristics'!J:J,MATCH($C1210,'Policy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Capital Cost Reduction</v>
      </c>
      <c r="C1211" s="277" t="str">
        <f t="shared" si="58"/>
        <v>RnD Electricity Capital Cost Perc Reduction</v>
      </c>
      <c r="D1211" s="6" t="s">
        <v>79</v>
      </c>
      <c r="E1211" s="47"/>
      <c r="F1211" s="6" t="s">
        <v>336</v>
      </c>
      <c r="G1211" s="47"/>
      <c r="H1211" s="44">
        <v>97</v>
      </c>
      <c r="I1211" s="348" t="s">
        <v>44</v>
      </c>
      <c r="J1211" s="278" t="str">
        <f>IF(ISBLANK(INDEX('Policy Characteristics'!D:D,MATCH($C1211,'Policy Characteristics'!$C:$C,0))),"",INDEX('Policy Characteristics'!D:D,MATCH($C1211,'Policy Characteristics'!$C:$C,0)))</f>
        <v>R&amp;D Capital Cost Reductions</v>
      </c>
      <c r="K1211" s="277" t="str">
        <f>IF(ISBLANK(INDEX('Policy Characteristics'!E:E,MATCH($C1211,'Policy Characteristics'!$C:$C,0))),"",INDEX('Policy Characteristics'!E:E,MATCH($C1211,'Policy Characteristics'!$C:$C,0)))</f>
        <v>RnD electricity capital cost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cost</v>
      </c>
      <c r="P1211" s="277" t="str">
        <f>IF(ISBLANK(INDEX('Policy Characteristics'!J:J,MATCH($C1211,'Policy Characteristics'!$C:$C,0))),"",INDEX('Policy Characteristics'!J:J,MATCH($C1211,'Policy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Capital Cost Reduction</v>
      </c>
      <c r="C1212" s="277" t="str">
        <f t="shared" si="58"/>
        <v>RnD Electricity Capital Cost Perc Reduction</v>
      </c>
      <c r="D1212" s="6" t="s">
        <v>80</v>
      </c>
      <c r="E1212" s="47"/>
      <c r="F1212" s="6" t="s">
        <v>337</v>
      </c>
      <c r="G1212" s="47"/>
      <c r="H1212" s="44">
        <v>98</v>
      </c>
      <c r="I1212" s="348" t="s">
        <v>44</v>
      </c>
      <c r="J1212" s="278" t="str">
        <f>IF(ISBLANK(INDEX('Policy Characteristics'!D:D,MATCH($C1212,'Policy Characteristics'!$C:$C,0))),"",INDEX('Policy Characteristics'!D:D,MATCH($C1212,'Policy Characteristics'!$C:$C,0)))</f>
        <v>R&amp;D Capital Cost Reductions</v>
      </c>
      <c r="K1212" s="277" t="str">
        <f>IF(ISBLANK(INDEX('Policy Characteristics'!E:E,MATCH($C1212,'Policy Characteristics'!$C:$C,0))),"",INDEX('Policy Characteristics'!E:E,MATCH($C1212,'Policy Characteristics'!$C:$C,0)))</f>
        <v>RnD electricity capital cost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cost</v>
      </c>
      <c r="P1212" s="277" t="str">
        <f>IF(ISBLANK(INDEX('Policy Characteristics'!J:J,MATCH($C1212,'Policy Characteristics'!$C:$C,0))),"",INDEX('Policy Characteristics'!J:J,MATCH($C1212,'Policy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Capital Cost Reduction</v>
      </c>
      <c r="C1213" s="277" t="str">
        <f t="shared" si="58"/>
        <v>RnD Electricity Capital Cost Perc Reduction</v>
      </c>
      <c r="D1213" s="6" t="s">
        <v>81</v>
      </c>
      <c r="E1213" s="47"/>
      <c r="F1213" s="6" t="s">
        <v>338</v>
      </c>
      <c r="G1213" s="47"/>
      <c r="H1213" s="44">
        <v>99</v>
      </c>
      <c r="I1213" s="348" t="s">
        <v>44</v>
      </c>
      <c r="J1213" s="278" t="str">
        <f>IF(ISBLANK(INDEX('Policy Characteristics'!D:D,MATCH($C1213,'Policy Characteristics'!$C:$C,0))),"",INDEX('Policy Characteristics'!D:D,MATCH($C1213,'Policy Characteristics'!$C:$C,0)))</f>
        <v>R&amp;D Capital Cost Reductions</v>
      </c>
      <c r="K1213" s="277" t="str">
        <f>IF(ISBLANK(INDEX('Policy Characteristics'!E:E,MATCH($C1213,'Policy Characteristics'!$C:$C,0))),"",INDEX('Policy Characteristics'!E:E,MATCH($C1213,'Policy Characteristics'!$C:$C,0)))</f>
        <v>RnD electricity capital cost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cost</v>
      </c>
      <c r="P1213" s="277" t="str">
        <f>IF(ISBLANK(INDEX('Policy Characteristics'!J:J,MATCH($C1213,'Policy Characteristics'!$C:$C,0))),"",INDEX('Policy Characteristics'!J:J,MATCH($C1213,'Policy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Capital Cost Reduction</v>
      </c>
      <c r="C1214" s="277" t="str">
        <f t="shared" si="58"/>
        <v>RnD Electricity Capital Cost Perc Reduction</v>
      </c>
      <c r="D1214" s="6" t="s">
        <v>2450</v>
      </c>
      <c r="E1214" s="47"/>
      <c r="F1214" s="6" t="s">
        <v>3625</v>
      </c>
      <c r="G1214" s="47"/>
      <c r="H1214" s="44">
        <v>192</v>
      </c>
      <c r="I1214" s="348" t="s">
        <v>44</v>
      </c>
      <c r="J1214" s="278" t="str">
        <f>IF(ISBLANK(INDEX('Policy Characteristics'!D:D,MATCH($C1214,'Policy Characteristics'!$C:$C,0))),"",INDEX('Policy Characteristics'!D:D,MATCH($C1214,'Policy Characteristics'!$C:$C,0)))</f>
        <v>R&amp;D Capital Cost Reductions</v>
      </c>
      <c r="K1214" s="277" t="str">
        <f>IF(ISBLANK(INDEX('Policy Characteristics'!E:E,MATCH($C1214,'Policy Characteristics'!$C:$C,0))),"",INDEX('Policy Characteristics'!E:E,MATCH($C1214,'Policy Characteristics'!$C:$C,0)))</f>
        <v>RnD electricity capital cost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cost</v>
      </c>
      <c r="P1214" s="277" t="str">
        <f>IF(ISBLANK(INDEX('Policy Characteristics'!J:J,MATCH($C1214,'Policy Characteristics'!$C:$C,0))),"",INDEX('Policy Characteristics'!J:J,MATCH($C1214,'Policy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Capital Cost Reduction</v>
      </c>
      <c r="C1215" s="277" t="str">
        <f t="shared" si="58"/>
        <v>RnD Electricity Capital Cost Perc Reduction</v>
      </c>
      <c r="D1215" s="6" t="s">
        <v>322</v>
      </c>
      <c r="E1215" s="47"/>
      <c r="F1215" s="6" t="s">
        <v>3626</v>
      </c>
      <c r="G1215" s="47"/>
      <c r="H1215" s="44">
        <v>180</v>
      </c>
      <c r="I1215" s="348" t="s">
        <v>44</v>
      </c>
      <c r="J1215" s="278" t="str">
        <f>IF(ISBLANK(INDEX('Policy Characteristics'!D:D,MATCH($C1215,'Policy Characteristics'!$C:$C,0))),"",INDEX('Policy Characteristics'!D:D,MATCH($C1215,'Policy Characteristics'!$C:$C,0)))</f>
        <v>R&amp;D Capital Cost Reductions</v>
      </c>
      <c r="K1215" s="277" t="str">
        <f>IF(ISBLANK(INDEX('Policy Characteristics'!E:E,MATCH($C1215,'Policy Characteristics'!$C:$C,0))),"",INDEX('Policy Characteristics'!E:E,MATCH($C1215,'Policy Characteristics'!$C:$C,0)))</f>
        <v>RnD electricity capital cost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cost</v>
      </c>
      <c r="P1215" s="277" t="str">
        <f>IF(ISBLANK(INDEX('Policy Characteristics'!J:J,MATCH($C1215,'Policy Characteristics'!$C:$C,0))),"",INDEX('Policy Characteristics'!J:J,MATCH($C1215,'Policy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Capital Cost Reduction</v>
      </c>
      <c r="C1216" s="277" t="str">
        <f t="shared" si="58"/>
        <v>RnD Electricity Capital Cost Perc Reduction</v>
      </c>
      <c r="D1216" s="6" t="s">
        <v>323</v>
      </c>
      <c r="E1216" s="47"/>
      <c r="F1216" s="6" t="s">
        <v>2273</v>
      </c>
      <c r="G1216" s="47"/>
      <c r="H1216" s="44">
        <v>183</v>
      </c>
      <c r="I1216" s="348" t="s">
        <v>44</v>
      </c>
      <c r="J1216" s="278" t="str">
        <f>IF(ISBLANK(INDEX('Policy Characteristics'!D:D,MATCH($C1216,'Policy Characteristics'!$C:$C,0))),"",INDEX('Policy Characteristics'!D:D,MATCH($C1216,'Policy Characteristics'!$C:$C,0)))</f>
        <v>R&amp;D Capital Cost Reductions</v>
      </c>
      <c r="K1216" s="277" t="str">
        <f>IF(ISBLANK(INDEX('Policy Characteristics'!E:E,MATCH($C1216,'Policy Characteristics'!$C:$C,0))),"",INDEX('Policy Characteristics'!E:E,MATCH($C1216,'Policy Characteristics'!$C:$C,0)))</f>
        <v>RnD electricity capital cost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cost</v>
      </c>
      <c r="P1216" s="277" t="str">
        <f>IF(ISBLANK(INDEX('Policy Characteristics'!J:J,MATCH($C1216,'Policy Characteristics'!$C:$C,0))),"",INDEX('Policy Characteristics'!J:J,MATCH($C1216,'Policy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Capital Cost Reduction</v>
      </c>
      <c r="C1217" s="277" t="str">
        <f t="shared" si="58"/>
        <v>RnD Electricity Capital Cost Perc Reduction</v>
      </c>
      <c r="D1217" s="6" t="s">
        <v>459</v>
      </c>
      <c r="E1217" s="47"/>
      <c r="F1217" s="6" t="s">
        <v>460</v>
      </c>
      <c r="G1217" s="47"/>
      <c r="H1217" s="44">
        <v>1811</v>
      </c>
      <c r="I1217" s="348" t="s">
        <v>44</v>
      </c>
      <c r="J1217" s="278" t="str">
        <f>IF(ISBLANK(INDEX('Policy Characteristics'!D:D,MATCH($C1217,'Policy Characteristics'!$C:$C,0))),"",INDEX('Policy Characteristics'!D:D,MATCH($C1217,'Policy Characteristics'!$C:$C,0)))</f>
        <v>R&amp;D Capital Cost Reductions</v>
      </c>
      <c r="K1217" s="277" t="str">
        <f>IF(ISBLANK(INDEX('Policy Characteristics'!E:E,MATCH($C1217,'Policy Characteristics'!$C:$C,0))),"",INDEX('Policy Characteristics'!E:E,MATCH($C1217,'Policy Characteristics'!$C:$C,0)))</f>
        <v>RnD electricity capital cost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cost</v>
      </c>
      <c r="P1217" s="277" t="str">
        <f>IF(ISBLANK(INDEX('Policy Characteristics'!J:J,MATCH($C1217,'Policy Characteristics'!$C:$C,0))),"",INDEX('Policy Characteristics'!J:J,MATCH($C1217,'Policy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Capital Cost Reduction</v>
      </c>
      <c r="C1218" s="277" t="str">
        <f t="shared" si="58"/>
        <v>RnD Electricity Capital Cost Perc Reduction</v>
      </c>
      <c r="D1218" s="6" t="s">
        <v>468</v>
      </c>
      <c r="E1218" s="47"/>
      <c r="F1218" s="6" t="s">
        <v>470</v>
      </c>
      <c r="G1218" s="47"/>
      <c r="H1218" s="44">
        <v>1812</v>
      </c>
      <c r="I1218" s="348" t="s">
        <v>44</v>
      </c>
      <c r="J1218" s="278" t="str">
        <f>IF(ISBLANK(INDEX('Policy Characteristics'!D:D,MATCH($C1218,'Policy Characteristics'!$C:$C,0))),"",INDEX('Policy Characteristics'!D:D,MATCH($C1218,'Policy Characteristics'!$C:$C,0)))</f>
        <v>R&amp;D Capital Cost Reductions</v>
      </c>
      <c r="K1218" s="277" t="str">
        <f>IF(ISBLANK(INDEX('Policy Characteristics'!E:E,MATCH($C1218,'Policy Characteristics'!$C:$C,0))),"",INDEX('Policy Characteristics'!E:E,MATCH($C1218,'Policy Characteristics'!$C:$C,0)))</f>
        <v>RnD electricity capital cost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cost</v>
      </c>
      <c r="P1218" s="277" t="str">
        <f>IF(ISBLANK(INDEX('Policy Characteristics'!J:J,MATCH($C1218,'Policy Characteristics'!$C:$C,0))),"",INDEX('Policy Characteristics'!J:J,MATCH($C1218,'Policy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Capital Cost Reduction</v>
      </c>
      <c r="C1219" s="277" t="str">
        <f t="shared" si="58"/>
        <v>RnD Electricity Capital Cost Perc Reduction</v>
      </c>
      <c r="D1219" s="6" t="s">
        <v>2781</v>
      </c>
      <c r="E1219" s="47"/>
      <c r="F1219" s="6" t="s">
        <v>3627</v>
      </c>
      <c r="G1219" s="47"/>
      <c r="H1219" s="44">
        <v>1813</v>
      </c>
      <c r="I1219" s="348" t="s">
        <v>45</v>
      </c>
      <c r="J1219" s="278" t="str">
        <f>IF(ISBLANK(INDEX('Policy Characteristics'!D:D,MATCH($C1219,'Policy Characteristics'!$C:$C,0))),"",INDEX('Policy Characteristics'!D:D,MATCH($C1219,'Policy Characteristics'!$C:$C,0)))</f>
        <v>R&amp;D Capital Cost Reductions</v>
      </c>
      <c r="K1219" s="277" t="str">
        <f>IF(ISBLANK(INDEX('Policy Characteristics'!E:E,MATCH($C1219,'Policy Characteristics'!$C:$C,0))),"",INDEX('Policy Characteristics'!E:E,MATCH($C1219,'Policy Characteristics'!$C:$C,0)))</f>
        <v>RnD electricity capital cost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cost</v>
      </c>
      <c r="P1219" s="277" t="str">
        <f>IF(ISBLANK(INDEX('Policy Characteristics'!J:J,MATCH($C1219,'Policy Characteristics'!$C:$C,0))),"",INDEX('Policy Characteristics'!J:J,MATCH($C1219,'Policy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Capital Cost Reduction</v>
      </c>
      <c r="C1220" s="277" t="str">
        <f t="shared" si="58"/>
        <v>RnD Electricity Capital Cost Perc Reduction</v>
      </c>
      <c r="D1220" s="6" t="s">
        <v>2782</v>
      </c>
      <c r="E1220" s="47"/>
      <c r="F1220" s="6" t="s">
        <v>3628</v>
      </c>
      <c r="G1220" s="47"/>
      <c r="H1220" s="44">
        <v>1814</v>
      </c>
      <c r="I1220" s="348" t="s">
        <v>45</v>
      </c>
      <c r="J1220" s="278" t="str">
        <f>IF(ISBLANK(INDEX('Policy Characteristics'!D:D,MATCH($C1220,'Policy Characteristics'!$C:$C,0))),"",INDEX('Policy Characteristics'!D:D,MATCH($C1220,'Policy Characteristics'!$C:$C,0)))</f>
        <v>R&amp;D Capital Cost Reductions</v>
      </c>
      <c r="K1220" s="277" t="str">
        <f>IF(ISBLANK(INDEX('Policy Characteristics'!E:E,MATCH($C1220,'Policy Characteristics'!$C:$C,0))),"",INDEX('Policy Characteristics'!E:E,MATCH($C1220,'Policy Characteristics'!$C:$C,0)))</f>
        <v>RnD electricity capital cost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cost</v>
      </c>
      <c r="P1220" s="277" t="str">
        <f>IF(ISBLANK(INDEX('Policy Characteristics'!J:J,MATCH($C1220,'Policy Characteristics'!$C:$C,0))),"",INDEX('Policy Characteristics'!J:J,MATCH($C1220,'Policy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Capital Cost Reduction</v>
      </c>
      <c r="C1221" s="277" t="str">
        <f t="shared" si="58"/>
        <v>RnD Electricity Capital Cost Perc Reduction</v>
      </c>
      <c r="D1221" s="6" t="s">
        <v>2783</v>
      </c>
      <c r="E1221" s="47"/>
      <c r="F1221" s="6" t="s">
        <v>3629</v>
      </c>
      <c r="G1221" s="47"/>
      <c r="H1221" s="44">
        <v>1815</v>
      </c>
      <c r="I1221" s="348" t="s">
        <v>44</v>
      </c>
      <c r="J1221" s="278" t="str">
        <f>IF(ISBLANK(INDEX('Policy Characteristics'!D:D,MATCH($C1221,'Policy Characteristics'!$C:$C,0))),"",INDEX('Policy Characteristics'!D:D,MATCH($C1221,'Policy Characteristics'!$C:$C,0)))</f>
        <v>R&amp;D Capital Cost Reductions</v>
      </c>
      <c r="K1221" s="277" t="str">
        <f>IF(ISBLANK(INDEX('Policy Characteristics'!E:E,MATCH($C1221,'Policy Characteristics'!$C:$C,0))),"",INDEX('Policy Characteristics'!E:E,MATCH($C1221,'Policy Characteristics'!$C:$C,0)))</f>
        <v>RnD electricity capital cost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cost</v>
      </c>
      <c r="P1221" s="277" t="str">
        <f>IF(ISBLANK(INDEX('Policy Characteristics'!J:J,MATCH($C1221,'Policy Characteristics'!$C:$C,0))),"",INDEX('Policy Characteristics'!J:J,MATCH($C1221,'Policy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Capital Cost Reduction</v>
      </c>
      <c r="C1222" s="277" t="str">
        <f t="shared" si="58"/>
        <v>RnD Electricity Capital Cost Perc Reduction</v>
      </c>
      <c r="D1222" s="6" t="s">
        <v>3607</v>
      </c>
      <c r="E1222" s="47"/>
      <c r="F1222" s="6" t="s">
        <v>3630</v>
      </c>
      <c r="G1222" s="47"/>
      <c r="H1222" s="44">
        <v>1816</v>
      </c>
      <c r="I1222" s="348" t="s">
        <v>44</v>
      </c>
      <c r="J1222" s="278" t="str">
        <f>IF(ISBLANK(INDEX('Policy Characteristics'!D:D,MATCH($C1222,'Policy Characteristics'!$C:$C,0))),"",INDEX('Policy Characteristics'!D:D,MATCH($C1222,'Policy Characteristics'!$C:$C,0)))</f>
        <v>R&amp;D Capital Cost Reductions</v>
      </c>
      <c r="K1222" s="277" t="str">
        <f>IF(ISBLANK(INDEX('Policy Characteristics'!E:E,MATCH($C1222,'Policy Characteristics'!$C:$C,0))),"",INDEX('Policy Characteristics'!E:E,MATCH($C1222,'Policy Characteristics'!$C:$C,0)))</f>
        <v>RnD electricity capital cost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cost</v>
      </c>
      <c r="P1222" s="277" t="str">
        <f>IF(ISBLANK(INDEX('Policy Characteristics'!J:J,MATCH($C1222,'Policy Characteristics'!$C:$C,0))),"",INDEX('Policy Characteristics'!J:J,MATCH($C1222,'Policy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Capital Cost Reduction</v>
      </c>
      <c r="C1223" s="277" t="str">
        <f t="shared" si="58"/>
        <v>RnD Electricity Capital Cost Perc Reduction</v>
      </c>
      <c r="D1223" s="6" t="s">
        <v>3610</v>
      </c>
      <c r="E1223" s="47"/>
      <c r="F1223" s="6" t="s">
        <v>3631</v>
      </c>
      <c r="G1223" s="47"/>
      <c r="H1223" s="44">
        <v>1817</v>
      </c>
      <c r="I1223" s="348" t="s">
        <v>44</v>
      </c>
      <c r="J1223" s="278" t="str">
        <f>IF(ISBLANK(INDEX('Policy Characteristics'!D:D,MATCH($C1223,'Policy Characteristics'!$C:$C,0))),"",INDEX('Policy Characteristics'!D:D,MATCH($C1223,'Policy Characteristics'!$C:$C,0)))</f>
        <v>R&amp;D Capital Cost Reductions</v>
      </c>
      <c r="K1223" s="277" t="str">
        <f>IF(ISBLANK(INDEX('Policy Characteristics'!E:E,MATCH($C1223,'Policy Characteristics'!$C:$C,0))),"",INDEX('Policy Characteristics'!E:E,MATCH($C1223,'Policy Characteristics'!$C:$C,0)))</f>
        <v>RnD electricity capital cost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cost</v>
      </c>
      <c r="P1223" s="277" t="str">
        <f>IF(ISBLANK(INDEX('Policy Characteristics'!J:J,MATCH($C1223,'Policy Characteristics'!$C:$C,0))),"",INDEX('Policy Characteristics'!J:J,MATCH($C1223,'Policy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Capital Cost Reduction</v>
      </c>
      <c r="C1224" s="277" t="str">
        <f t="shared" si="58"/>
        <v>RnD Electricity Capital Cost Perc Reduction</v>
      </c>
      <c r="D1224" s="6" t="s">
        <v>3611</v>
      </c>
      <c r="E1224" s="47"/>
      <c r="F1224" s="6" t="s">
        <v>3632</v>
      </c>
      <c r="G1224" s="47"/>
      <c r="H1224" s="44">
        <v>1818</v>
      </c>
      <c r="I1224" s="348" t="s">
        <v>44</v>
      </c>
      <c r="J1224" s="278" t="str">
        <f>IF(ISBLANK(INDEX('Policy Characteristics'!D:D,MATCH($C1224,'Policy Characteristics'!$C:$C,0))),"",INDEX('Policy Characteristics'!D:D,MATCH($C1224,'Policy Characteristics'!$C:$C,0)))</f>
        <v>R&amp;D Capital Cost Reductions</v>
      </c>
      <c r="K1224" s="277" t="str">
        <f>IF(ISBLANK(INDEX('Policy Characteristics'!E:E,MATCH($C1224,'Policy Characteristics'!$C:$C,0))),"",INDEX('Policy Characteristics'!E:E,MATCH($C1224,'Policy Characteristics'!$C:$C,0)))</f>
        <v>RnD electricity capital cost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cost</v>
      </c>
      <c r="P1224" s="277" t="str">
        <f>IF(ISBLANK(INDEX('Policy Characteristics'!J:J,MATCH($C1224,'Policy Characteristics'!$C:$C,0))),"",INDEX('Policy Characteristics'!J:J,MATCH($C1224,'Policy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Capital Cost Reduction</v>
      </c>
      <c r="C1225" s="277" t="str">
        <f t="shared" si="58"/>
        <v>RnD Electricity Capital Cost Perc Reduction</v>
      </c>
      <c r="D1225" s="6" t="s">
        <v>3612</v>
      </c>
      <c r="E1225" s="47"/>
      <c r="F1225" s="6" t="s">
        <v>3633</v>
      </c>
      <c r="G1225" s="47"/>
      <c r="H1225" s="44">
        <v>1819</v>
      </c>
      <c r="I1225" s="348" t="s">
        <v>44</v>
      </c>
      <c r="J1225" s="278" t="str">
        <f>IF(ISBLANK(INDEX('Policy Characteristics'!D:D,MATCH($C1225,'Policy Characteristics'!$C:$C,0))),"",INDEX('Policy Characteristics'!D:D,MATCH($C1225,'Policy Characteristics'!$C:$C,0)))</f>
        <v>R&amp;D Capital Cost Reductions</v>
      </c>
      <c r="K1225" s="277" t="str">
        <f>IF(ISBLANK(INDEX('Policy Characteristics'!E:E,MATCH($C1225,'Policy Characteristics'!$C:$C,0))),"",INDEX('Policy Characteristics'!E:E,MATCH($C1225,'Policy Characteristics'!$C:$C,0)))</f>
        <v>RnD electricity capital cost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cost</v>
      </c>
      <c r="P1225" s="277" t="str">
        <f>IF(ISBLANK(INDEX('Policy Characteristics'!J:J,MATCH($C1225,'Policy Characteristics'!$C:$C,0))),"",INDEX('Policy Characteristics'!J:J,MATCH($C1225,'Policy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Capital Cost Reduction</v>
      </c>
      <c r="C1226" s="277" t="str">
        <f t="shared" si="58"/>
        <v>RnD Electricity Capital Cost Perc Reduction</v>
      </c>
      <c r="D1226" s="6" t="s">
        <v>3613</v>
      </c>
      <c r="E1226" s="47"/>
      <c r="F1226" s="6" t="s">
        <v>3634</v>
      </c>
      <c r="G1226" s="47"/>
      <c r="H1226" s="44">
        <v>1820</v>
      </c>
      <c r="I1226" s="348" t="s">
        <v>44</v>
      </c>
      <c r="J1226" s="278" t="str">
        <f>IF(ISBLANK(INDEX('Policy Characteristics'!D:D,MATCH($C1226,'Policy Characteristics'!$C:$C,0))),"",INDEX('Policy Characteristics'!D:D,MATCH($C1226,'Policy Characteristics'!$C:$C,0)))</f>
        <v>R&amp;D Capital Cost Reductions</v>
      </c>
      <c r="K1226" s="277" t="str">
        <f>IF(ISBLANK(INDEX('Policy Characteristics'!E:E,MATCH($C1226,'Policy Characteristics'!$C:$C,0))),"",INDEX('Policy Characteristics'!E:E,MATCH($C1226,'Policy Characteristics'!$C:$C,0)))</f>
        <v>RnD electricity capital cost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cost</v>
      </c>
      <c r="P1226" s="277" t="str">
        <f>IF(ISBLANK(INDEX('Policy Characteristics'!J:J,MATCH($C1226,'Policy Characteristics'!$C:$C,0))),"",INDEX('Policy Characteristics'!J:J,MATCH($C1226,'Policy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Capital Cost Reduction</v>
      </c>
      <c r="C1227" s="277" t="str">
        <f t="shared" si="58"/>
        <v>RnD Electricity Capital Cost Perc Reduction</v>
      </c>
      <c r="D1227" s="6" t="s">
        <v>3614</v>
      </c>
      <c r="E1227" s="47"/>
      <c r="F1227" s="6" t="s">
        <v>3635</v>
      </c>
      <c r="G1227" s="47"/>
      <c r="H1227" s="44">
        <v>1821</v>
      </c>
      <c r="I1227" s="348" t="s">
        <v>44</v>
      </c>
      <c r="J1227" s="278" t="str">
        <f>IF(ISBLANK(INDEX('Policy Characteristics'!D:D,MATCH($C1227,'Policy Characteristics'!$C:$C,0))),"",INDEX('Policy Characteristics'!D:D,MATCH($C1227,'Policy Characteristics'!$C:$C,0)))</f>
        <v>R&amp;D Capital Cost Reductions</v>
      </c>
      <c r="K1227" s="277" t="str">
        <f>IF(ISBLANK(INDEX('Policy Characteristics'!E:E,MATCH($C1227,'Policy Characteristics'!$C:$C,0))),"",INDEX('Policy Characteristics'!E:E,MATCH($C1227,'Policy Characteristics'!$C:$C,0)))</f>
        <v>RnD electricity capital cost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cost</v>
      </c>
      <c r="P1227" s="277" t="str">
        <f>IF(ISBLANK(INDEX('Policy Characteristics'!J:J,MATCH($C1227,'Policy Characteristics'!$C:$C,0))),"",INDEX('Policy Characteristics'!J:J,MATCH($C1227,'Policy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Capital Cost Reduction</v>
      </c>
      <c r="C1228" t="s">
        <v>305</v>
      </c>
      <c r="D1228" t="s">
        <v>3113</v>
      </c>
      <c r="E1228" s="47"/>
      <c r="F1228" s="6" t="s">
        <v>3150</v>
      </c>
      <c r="G1228" s="47"/>
      <c r="H1228" s="44">
        <v>1462</v>
      </c>
      <c r="I1228" s="348" t="s">
        <v>44</v>
      </c>
      <c r="J1228" s="278" t="str">
        <f>IF(ISBLANK(INDEX('Policy Characteristics'!D:D,MATCH($C1228,'Policy Characteristics'!$C:$C,0))),"",INDEX('Policy Characteristics'!D:D,MATCH($C1228,'Policy Characteristics'!$C:$C,0)))</f>
        <v>R&amp;D Capital Cost Reductions</v>
      </c>
      <c r="K1228" s="277" t="str">
        <f>IF(ISBLANK(INDEX('Policy Characteristics'!E:E,MATCH($C1228,'Policy Characteristics'!$C:$C,0))),"",INDEX('Policy Characteristics'!E:E,MATCH($C1228,'Policy Characteristics'!$C:$C,0)))</f>
        <v>RnD industry capital cost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cost</v>
      </c>
      <c r="P1228" s="277" t="str">
        <f>IF(ISBLANK(INDEX('Policy Characteristics'!J:J,MATCH($C1228,'Policy Characteristics'!$C:$C,0))),"",INDEX('Policy Characteristics'!J:J,MATCH($C1228,'Policy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Capital Cost Reduction</v>
      </c>
      <c r="C1229" s="277" t="str">
        <f t="shared" ref="C1229:C1252" si="59">C$1228</f>
        <v>RnD Industry Capital Cost Perc Reduction</v>
      </c>
      <c r="D1229" t="s">
        <v>3114</v>
      </c>
      <c r="E1229" s="47"/>
      <c r="F1229" s="6" t="s">
        <v>3151</v>
      </c>
      <c r="G1229" s="47"/>
      <c r="H1229" s="44">
        <v>1463</v>
      </c>
      <c r="I1229" s="348" t="s">
        <v>44</v>
      </c>
      <c r="J1229" s="278" t="str">
        <f>IF(ISBLANK(INDEX('Policy Characteristics'!D:D,MATCH($C1229,'Policy Characteristics'!$C:$C,0))),"",INDEX('Policy Characteristics'!D:D,MATCH($C1229,'Policy Characteristics'!$C:$C,0)))</f>
        <v>R&amp;D Capital Cost Reductions</v>
      </c>
      <c r="K1229" s="277" t="str">
        <f>IF(ISBLANK(INDEX('Policy Characteristics'!E:E,MATCH($C1229,'Policy Characteristics'!$C:$C,0))),"",INDEX('Policy Characteristics'!E:E,MATCH($C1229,'Policy Characteristics'!$C:$C,0)))</f>
        <v>RnD industry capital cost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cost</v>
      </c>
      <c r="P1229" s="277" t="str">
        <f>IF(ISBLANK(INDEX('Policy Characteristics'!J:J,MATCH($C1229,'Policy Characteristics'!$C:$C,0))),"",INDEX('Policy Characteristics'!J:J,MATCH($C1229,'Policy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Capital Cost Reduction</v>
      </c>
      <c r="C1230" s="277" t="str">
        <f t="shared" si="59"/>
        <v>RnD Industry Capital Cost Perc Reduction</v>
      </c>
      <c r="D1230" t="s">
        <v>3115</v>
      </c>
      <c r="E1230" s="47"/>
      <c r="F1230" s="6" t="s">
        <v>3152</v>
      </c>
      <c r="G1230" s="47"/>
      <c r="H1230" s="44">
        <v>1464</v>
      </c>
      <c r="I1230" s="348" t="s">
        <v>44</v>
      </c>
      <c r="J1230" s="278" t="str">
        <f>IF(ISBLANK(INDEX('Policy Characteristics'!D:D,MATCH($C1230,'Policy Characteristics'!$C:$C,0))),"",INDEX('Policy Characteristics'!D:D,MATCH($C1230,'Policy Characteristics'!$C:$C,0)))</f>
        <v>R&amp;D Capital Cost Reductions</v>
      </c>
      <c r="K1230" s="277" t="str">
        <f>IF(ISBLANK(INDEX('Policy Characteristics'!E:E,MATCH($C1230,'Policy Characteristics'!$C:$C,0))),"",INDEX('Policy Characteristics'!E:E,MATCH($C1230,'Policy Characteristics'!$C:$C,0)))</f>
        <v>RnD industry capital cost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cost</v>
      </c>
      <c r="P1230" s="277" t="str">
        <f>IF(ISBLANK(INDEX('Policy Characteristics'!J:J,MATCH($C1230,'Policy Characteristics'!$C:$C,0))),"",INDEX('Policy Characteristics'!J:J,MATCH($C1230,'Policy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Capital Cost Reduction</v>
      </c>
      <c r="C1231" s="277" t="str">
        <f t="shared" si="59"/>
        <v>RnD Industry Capital Cost Perc Reduction</v>
      </c>
      <c r="D1231" t="s">
        <v>3116</v>
      </c>
      <c r="E1231" s="47"/>
      <c r="F1231" s="6" t="s">
        <v>3153</v>
      </c>
      <c r="G1231" s="47"/>
      <c r="H1231" s="44">
        <v>1465</v>
      </c>
      <c r="I1231" s="348" t="s">
        <v>44</v>
      </c>
      <c r="J1231" s="278" t="str">
        <f>IF(ISBLANK(INDEX('Policy Characteristics'!D:D,MATCH($C1231,'Policy Characteristics'!$C:$C,0))),"",INDEX('Policy Characteristics'!D:D,MATCH($C1231,'Policy Characteristics'!$C:$C,0)))</f>
        <v>R&amp;D Capital Cost Reductions</v>
      </c>
      <c r="K1231" s="277" t="str">
        <f>IF(ISBLANK(INDEX('Policy Characteristics'!E:E,MATCH($C1231,'Policy Characteristics'!$C:$C,0))),"",INDEX('Policy Characteristics'!E:E,MATCH($C1231,'Policy Characteristics'!$C:$C,0)))</f>
        <v>RnD industry capital cost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cost</v>
      </c>
      <c r="P1231" s="277" t="str">
        <f>IF(ISBLANK(INDEX('Policy Characteristics'!J:J,MATCH($C1231,'Policy Characteristics'!$C:$C,0))),"",INDEX('Policy Characteristics'!J:J,MATCH($C1231,'Policy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Capital Cost Reduction</v>
      </c>
      <c r="C1232" s="277" t="str">
        <f t="shared" si="59"/>
        <v>RnD Industry Capital Cost Perc Reduction</v>
      </c>
      <c r="D1232" t="s">
        <v>3117</v>
      </c>
      <c r="E1232" s="47"/>
      <c r="F1232" s="6" t="s">
        <v>3154</v>
      </c>
      <c r="G1232" s="47"/>
      <c r="H1232" s="44">
        <v>1466</v>
      </c>
      <c r="I1232" s="348" t="s">
        <v>44</v>
      </c>
      <c r="J1232" s="278" t="str">
        <f>IF(ISBLANK(INDEX('Policy Characteristics'!D:D,MATCH($C1232,'Policy Characteristics'!$C:$C,0))),"",INDEX('Policy Characteristics'!D:D,MATCH($C1232,'Policy Characteristics'!$C:$C,0)))</f>
        <v>R&amp;D Capital Cost Reductions</v>
      </c>
      <c r="K1232" s="277" t="str">
        <f>IF(ISBLANK(INDEX('Policy Characteristics'!E:E,MATCH($C1232,'Policy Characteristics'!$C:$C,0))),"",INDEX('Policy Characteristics'!E:E,MATCH($C1232,'Policy Characteristics'!$C:$C,0)))</f>
        <v>RnD industry capital cost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cost</v>
      </c>
      <c r="P1232" s="277" t="str">
        <f>IF(ISBLANK(INDEX('Policy Characteristics'!J:J,MATCH($C1232,'Policy Characteristics'!$C:$C,0))),"",INDEX('Policy Characteristics'!J:J,MATCH($C1232,'Policy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Capital Cost Reduction</v>
      </c>
      <c r="C1233" s="277" t="str">
        <f t="shared" si="59"/>
        <v>RnD Industry Capital Cost Perc Reduction</v>
      </c>
      <c r="D1233" t="s">
        <v>3118</v>
      </c>
      <c r="E1233" s="47"/>
      <c r="F1233" s="6" t="s">
        <v>3155</v>
      </c>
      <c r="G1233" s="47"/>
      <c r="H1233" s="44">
        <v>1467</v>
      </c>
      <c r="I1233" s="348" t="s">
        <v>44</v>
      </c>
      <c r="J1233" s="278" t="str">
        <f>IF(ISBLANK(INDEX('Policy Characteristics'!D:D,MATCH($C1233,'Policy Characteristics'!$C:$C,0))),"",INDEX('Policy Characteristics'!D:D,MATCH($C1233,'Policy Characteristics'!$C:$C,0)))</f>
        <v>R&amp;D Capital Cost Reductions</v>
      </c>
      <c r="K1233" s="277" t="str">
        <f>IF(ISBLANK(INDEX('Policy Characteristics'!E:E,MATCH($C1233,'Policy Characteristics'!$C:$C,0))),"",INDEX('Policy Characteristics'!E:E,MATCH($C1233,'Policy Characteristics'!$C:$C,0)))</f>
        <v>RnD industry capital cost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cost</v>
      </c>
      <c r="P1233" s="277" t="str">
        <f>IF(ISBLANK(INDEX('Policy Characteristics'!J:J,MATCH($C1233,'Policy Characteristics'!$C:$C,0))),"",INDEX('Policy Characteristics'!J:J,MATCH($C1233,'Policy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Research and Development</v>
      </c>
      <c r="B1234" s="286" t="str">
        <f>IF(ISBLANK(INDEX('Policy Characteristics'!B:B,MATCH($C1234,'Policy Characteristics'!$C:$C,0))),"",INDEX('Policy Characteristics'!B:B,MATCH($C1234,'Policy Characteristics'!$C:$C,0)))</f>
        <v>Capital Cost Reduction</v>
      </c>
      <c r="C1234" s="277" t="str">
        <f t="shared" si="59"/>
        <v>RnD Industry Capital Cost Perc Reduction</v>
      </c>
      <c r="D1234" t="s">
        <v>3119</v>
      </c>
      <c r="E1234" s="47"/>
      <c r="F1234" s="6" t="s">
        <v>3156</v>
      </c>
      <c r="G1234" s="47"/>
      <c r="H1234" s="44">
        <v>1468</v>
      </c>
      <c r="I1234" s="348" t="s">
        <v>44</v>
      </c>
      <c r="J1234" s="278" t="str">
        <f>IF(ISBLANK(INDEX('Policy Characteristics'!D:D,MATCH($C1234,'Policy Characteristics'!$C:$C,0))),"",INDEX('Policy Characteristics'!D:D,MATCH($C1234,'Policy Characteristics'!$C:$C,0)))</f>
        <v>R&amp;D Capital Cost Reductions</v>
      </c>
      <c r="K1234" s="277" t="str">
        <f>IF(ISBLANK(INDEX('Policy Characteristics'!E:E,MATCH($C1234,'Policy Characteristics'!$C:$C,0))),"",INDEX('Policy Characteristics'!E:E,MATCH($C1234,'Policy Characteristics'!$C:$C,0)))</f>
        <v>RnD industry capital cost reduction</v>
      </c>
      <c r="L1234" s="285">
        <f>IF(ISBLANK(INDEX('Policy Characteristics'!F:F,MATCH($C1234,'Policy Characteristics'!$C:$C,0))),"",INDEX('Policy Characteristics'!F:F,MATCH($C1234,'Policy Characteristics'!$C:$C,0)))</f>
        <v>0</v>
      </c>
      <c r="M1234" s="285">
        <f>IF(ISBLANK(INDEX('Policy Characteristics'!G:G,MATCH($C1234,'Policy Characteristics'!$C:$C,0))),"",INDEX('Policy Characteristics'!G:G,MATCH($C1234,'Policy Characteristics'!$C:$C,0)))</f>
        <v>0.4</v>
      </c>
      <c r="N1234" s="285">
        <f>IF(ISBLANK(INDEX('Policy Characteristics'!H:H,MATCH($C1234,'Policy Characteristics'!$C:$C,0))),"",INDEX('Policy Characteristics'!H:H,MATCH($C1234,'Policy Characteristics'!$C:$C,0)))</f>
        <v>0.01</v>
      </c>
      <c r="O1234" s="277" t="str">
        <f>IF(ISBLANK(INDEX('Policy Characteristics'!I:I,MATCH($C1234,'Policy Characteristics'!$C:$C,0))),"",INDEX('Policy Characteristics'!I:I,MATCH($C1234,'Policy Characteristics'!$C:$C,0)))</f>
        <v>% reduction in cost</v>
      </c>
      <c r="P1234" s="277" t="str">
        <f>IF(ISBLANK(INDEX('Policy Characteristics'!J:J,MATCH($C1234,'Policy Characteristics'!$C:$C,0))),"",INDEX('Policy Characteristics'!J:J,MATCH($C1234,'Policy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4" s="277" t="str">
        <f>IF(ISBLANK(INDEX('Policy Characteristics'!K:K,MATCH($C1234,'Policy Characteristics'!$C:$C,0))),"",INDEX('Policy Characteristics'!K:K,MATCH($C1234,'Policy Characteristics'!$C:$C,0)))</f>
        <v>architectural-design.html#rnd</v>
      </c>
      <c r="R1234" s="277" t="str">
        <f>IF(ISBLANK(INDEX('Policy Characteristics'!L:L,MATCH($C1234,'Policy Characteristics'!$C:$C,0))),"",INDEX('Policy Characteristics'!L:L,MATCH($C1234,'Policy Characteristics'!$C:$C,0)))</f>
        <v>research-and-development.html</v>
      </c>
    </row>
    <row r="1235" spans="1:18" x14ac:dyDescent="0.25">
      <c r="A1235" s="277" t="str">
        <f>IF(ISBLANK(INDEX('Policy Characteristics'!A:A,MATCH($C1235,'Policy Characteristics'!$C:$C,0))),"",INDEX('Policy Characteristics'!A:A,MATCH($C1235,'Policy Characteristics'!$C:$C,0)))</f>
        <v>Research and Development</v>
      </c>
      <c r="B1235" s="286" t="str">
        <f>IF(ISBLANK(INDEX('Policy Characteristics'!B:B,MATCH($C1235,'Policy Characteristics'!$C:$C,0))),"",INDEX('Policy Characteristics'!B:B,MATCH($C1235,'Policy Characteristics'!$C:$C,0)))</f>
        <v>Capital Cost Reduction</v>
      </c>
      <c r="C1235" s="277" t="str">
        <f t="shared" si="59"/>
        <v>RnD Industry Capital Cost Perc Reduction</v>
      </c>
      <c r="D1235" t="s">
        <v>3120</v>
      </c>
      <c r="E1235" s="47"/>
      <c r="F1235" s="6" t="s">
        <v>3157</v>
      </c>
      <c r="G1235" s="47"/>
      <c r="H1235" s="44">
        <v>1469</v>
      </c>
      <c r="I1235" s="348" t="s">
        <v>44</v>
      </c>
      <c r="J1235" s="278" t="str">
        <f>IF(ISBLANK(INDEX('Policy Characteristics'!D:D,MATCH($C1235,'Policy Characteristics'!$C:$C,0))),"",INDEX('Policy Characteristics'!D:D,MATCH($C1235,'Policy Characteristics'!$C:$C,0)))</f>
        <v>R&amp;D Capital Cost Reductions</v>
      </c>
      <c r="K1235" s="277" t="str">
        <f>IF(ISBLANK(INDEX('Policy Characteristics'!E:E,MATCH($C1235,'Policy Characteristics'!$C:$C,0))),"",INDEX('Policy Characteristics'!E:E,MATCH($C1235,'Policy Characteristics'!$C:$C,0)))</f>
        <v>RnD industry capital cost reduction</v>
      </c>
      <c r="L1235" s="285">
        <f>IF(ISBLANK(INDEX('Policy Characteristics'!F:F,MATCH($C1235,'Policy Characteristics'!$C:$C,0))),"",INDEX('Policy Characteristics'!F:F,MATCH($C1235,'Policy Characteristics'!$C:$C,0)))</f>
        <v>0</v>
      </c>
      <c r="M1235" s="285">
        <f>IF(ISBLANK(INDEX('Policy Characteristics'!G:G,MATCH($C1235,'Policy Characteristics'!$C:$C,0))),"",INDEX('Policy Characteristics'!G:G,MATCH($C1235,'Policy Characteristics'!$C:$C,0)))</f>
        <v>0.4</v>
      </c>
      <c r="N1235" s="285">
        <f>IF(ISBLANK(INDEX('Policy Characteristics'!H:H,MATCH($C1235,'Policy Characteristics'!$C:$C,0))),"",INDEX('Policy Characteristics'!H:H,MATCH($C1235,'Policy Characteristics'!$C:$C,0)))</f>
        <v>0.01</v>
      </c>
      <c r="O1235" s="277" t="str">
        <f>IF(ISBLANK(INDEX('Policy Characteristics'!I:I,MATCH($C1235,'Policy Characteristics'!$C:$C,0))),"",INDEX('Policy Characteristics'!I:I,MATCH($C1235,'Policy Characteristics'!$C:$C,0)))</f>
        <v>% reduction in cost</v>
      </c>
      <c r="P1235" s="277" t="str">
        <f>IF(ISBLANK(INDEX('Policy Characteristics'!J:J,MATCH($C1235,'Policy Characteristics'!$C:$C,0))),"",INDEX('Policy Characteristics'!J:J,MATCH($C1235,'Policy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5" s="277" t="str">
        <f>IF(ISBLANK(INDEX('Policy Characteristics'!K:K,MATCH($C1235,'Policy Characteristics'!$C:$C,0))),"",INDEX('Policy Characteristics'!K:K,MATCH($C1235,'Policy Characteristics'!$C:$C,0)))</f>
        <v>architectural-design.html#rnd</v>
      </c>
      <c r="R1235" s="277" t="str">
        <f>IF(ISBLANK(INDEX('Policy Characteristics'!L:L,MATCH($C1235,'Policy Characteristics'!$C:$C,0))),"",INDEX('Policy Characteristics'!L:L,MATCH($C1235,'Policy Characteristics'!$C:$C,0)))</f>
        <v>research-and-development.html</v>
      </c>
    </row>
    <row r="1236" spans="1:18" x14ac:dyDescent="0.25">
      <c r="A1236" s="277" t="str">
        <f>IF(ISBLANK(INDEX('Policy Characteristics'!A:A,MATCH($C1236,'Policy Characteristics'!$C:$C,0))),"",INDEX('Policy Characteristics'!A:A,MATCH($C1236,'Policy Characteristics'!$C:$C,0)))</f>
        <v>Research and Development</v>
      </c>
      <c r="B1236" s="286" t="str">
        <f>IF(ISBLANK(INDEX('Policy Characteristics'!B:B,MATCH($C1236,'Policy Characteristics'!$C:$C,0))),"",INDEX('Policy Characteristics'!B:B,MATCH($C1236,'Policy Characteristics'!$C:$C,0)))</f>
        <v>Capital Cost Reduction</v>
      </c>
      <c r="C1236" s="277" t="str">
        <f t="shared" si="59"/>
        <v>RnD Industry Capital Cost Perc Reduction</v>
      </c>
      <c r="D1236" t="s">
        <v>3121</v>
      </c>
      <c r="E1236" s="47"/>
      <c r="F1236" s="6" t="s">
        <v>3158</v>
      </c>
      <c r="G1236" s="47"/>
      <c r="H1236" s="44">
        <v>1470</v>
      </c>
      <c r="I1236" s="348" t="s">
        <v>44</v>
      </c>
      <c r="J1236" s="278" t="str">
        <f>IF(ISBLANK(INDEX('Policy Characteristics'!D:D,MATCH($C1236,'Policy Characteristics'!$C:$C,0))),"",INDEX('Policy Characteristics'!D:D,MATCH($C1236,'Policy Characteristics'!$C:$C,0)))</f>
        <v>R&amp;D Capital Cost Reductions</v>
      </c>
      <c r="K1236" s="277" t="str">
        <f>IF(ISBLANK(INDEX('Policy Characteristics'!E:E,MATCH($C1236,'Policy Characteristics'!$C:$C,0))),"",INDEX('Policy Characteristics'!E:E,MATCH($C1236,'Policy Characteristics'!$C:$C,0)))</f>
        <v>RnD industry capital cost reduction</v>
      </c>
      <c r="L1236" s="285">
        <f>IF(ISBLANK(INDEX('Policy Characteristics'!F:F,MATCH($C1236,'Policy Characteristics'!$C:$C,0))),"",INDEX('Policy Characteristics'!F:F,MATCH($C1236,'Policy Characteristics'!$C:$C,0)))</f>
        <v>0</v>
      </c>
      <c r="M1236" s="285">
        <f>IF(ISBLANK(INDEX('Policy Characteristics'!G:G,MATCH($C1236,'Policy Characteristics'!$C:$C,0))),"",INDEX('Policy Characteristics'!G:G,MATCH($C1236,'Policy Characteristics'!$C:$C,0)))</f>
        <v>0.4</v>
      </c>
      <c r="N1236" s="285">
        <f>IF(ISBLANK(INDEX('Policy Characteristics'!H:H,MATCH($C1236,'Policy Characteristics'!$C:$C,0))),"",INDEX('Policy Characteristics'!H:H,MATCH($C1236,'Policy Characteristics'!$C:$C,0)))</f>
        <v>0.01</v>
      </c>
      <c r="O1236" s="277" t="str">
        <f>IF(ISBLANK(INDEX('Policy Characteristics'!I:I,MATCH($C1236,'Policy Characteristics'!$C:$C,0))),"",INDEX('Policy Characteristics'!I:I,MATCH($C1236,'Policy Characteristics'!$C:$C,0)))</f>
        <v>% reduction in cost</v>
      </c>
      <c r="P1236" s="277" t="str">
        <f>IF(ISBLANK(INDEX('Policy Characteristics'!J:J,MATCH($C1236,'Policy Characteristics'!$C:$C,0))),"",INDEX('Policy Characteristics'!J:J,MATCH($C1236,'Policy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6" s="277" t="str">
        <f>IF(ISBLANK(INDEX('Policy Characteristics'!K:K,MATCH($C1236,'Policy Characteristics'!$C:$C,0))),"",INDEX('Policy Characteristics'!K:K,MATCH($C1236,'Policy Characteristics'!$C:$C,0)))</f>
        <v>architectural-design.html#rnd</v>
      </c>
      <c r="R1236" s="277" t="str">
        <f>IF(ISBLANK(INDEX('Policy Characteristics'!L:L,MATCH($C1236,'Policy Characteristics'!$C:$C,0))),"",INDEX('Policy Characteristics'!L:L,MATCH($C1236,'Policy Characteristics'!$C:$C,0)))</f>
        <v>research-and-development.html</v>
      </c>
    </row>
    <row r="1237" spans="1:18" x14ac:dyDescent="0.25">
      <c r="A1237" s="277" t="str">
        <f>IF(ISBLANK(INDEX('Policy Characteristics'!A:A,MATCH($C1237,'Policy Characteristics'!$C:$C,0))),"",INDEX('Policy Characteristics'!A:A,MATCH($C1237,'Policy Characteristics'!$C:$C,0)))</f>
        <v>Research and Development</v>
      </c>
      <c r="B1237" s="286" t="str">
        <f>IF(ISBLANK(INDEX('Policy Characteristics'!B:B,MATCH($C1237,'Policy Characteristics'!$C:$C,0))),"",INDEX('Policy Characteristics'!B:B,MATCH($C1237,'Policy Characteristics'!$C:$C,0)))</f>
        <v>Capital Cost Reduction</v>
      </c>
      <c r="C1237" s="277" t="str">
        <f t="shared" si="59"/>
        <v>RnD Industry Capital Cost Perc Reduction</v>
      </c>
      <c r="D1237" t="s">
        <v>3122</v>
      </c>
      <c r="E1237" s="47"/>
      <c r="F1237" s="6" t="s">
        <v>340</v>
      </c>
      <c r="G1237" s="47"/>
      <c r="H1237" s="44">
        <v>1471</v>
      </c>
      <c r="I1237" s="348" t="s">
        <v>44</v>
      </c>
      <c r="J1237" s="278" t="str">
        <f>IF(ISBLANK(INDEX('Policy Characteristics'!D:D,MATCH($C1237,'Policy Characteristics'!$C:$C,0))),"",INDEX('Policy Characteristics'!D:D,MATCH($C1237,'Policy Characteristics'!$C:$C,0)))</f>
        <v>R&amp;D Capital Cost Reductions</v>
      </c>
      <c r="K1237" s="277" t="str">
        <f>IF(ISBLANK(INDEX('Policy Characteristics'!E:E,MATCH($C1237,'Policy Characteristics'!$C:$C,0))),"",INDEX('Policy Characteristics'!E:E,MATCH($C1237,'Policy Characteristics'!$C:$C,0)))</f>
        <v>RnD industry capital cost reduction</v>
      </c>
      <c r="L1237" s="285">
        <f>IF(ISBLANK(INDEX('Policy Characteristics'!F:F,MATCH($C1237,'Policy Characteristics'!$C:$C,0))),"",INDEX('Policy Characteristics'!F:F,MATCH($C1237,'Policy Characteristics'!$C:$C,0)))</f>
        <v>0</v>
      </c>
      <c r="M1237" s="285">
        <f>IF(ISBLANK(INDEX('Policy Characteristics'!G:G,MATCH($C1237,'Policy Characteristics'!$C:$C,0))),"",INDEX('Policy Characteristics'!G:G,MATCH($C1237,'Policy Characteristics'!$C:$C,0)))</f>
        <v>0.4</v>
      </c>
      <c r="N1237" s="285">
        <f>IF(ISBLANK(INDEX('Policy Characteristics'!H:H,MATCH($C1237,'Policy Characteristics'!$C:$C,0))),"",INDEX('Policy Characteristics'!H:H,MATCH($C1237,'Policy Characteristics'!$C:$C,0)))</f>
        <v>0.01</v>
      </c>
      <c r="O1237" s="277" t="str">
        <f>IF(ISBLANK(INDEX('Policy Characteristics'!I:I,MATCH($C1237,'Policy Characteristics'!$C:$C,0))),"",INDEX('Policy Characteristics'!I:I,MATCH($C1237,'Policy Characteristics'!$C:$C,0)))</f>
        <v>% reduction in cost</v>
      </c>
      <c r="P1237" s="277" t="str">
        <f>IF(ISBLANK(INDEX('Policy Characteristics'!J:J,MATCH($C1237,'Policy Characteristics'!$C:$C,0))),"",INDEX('Policy Characteristics'!J:J,MATCH($C1237,'Policy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7" s="277" t="str">
        <f>IF(ISBLANK(INDEX('Policy Characteristics'!K:K,MATCH($C1237,'Policy Characteristics'!$C:$C,0))),"",INDEX('Policy Characteristics'!K:K,MATCH($C1237,'Policy Characteristics'!$C:$C,0)))</f>
        <v>architectural-design.html#rnd</v>
      </c>
      <c r="R1237" s="277" t="str">
        <f>IF(ISBLANK(INDEX('Policy Characteristics'!L:L,MATCH($C1237,'Policy Characteristics'!$C:$C,0))),"",INDEX('Policy Characteristics'!L:L,MATCH($C1237,'Policy Characteristics'!$C:$C,0)))</f>
        <v>research-and-development.html</v>
      </c>
    </row>
    <row r="1238" spans="1:18" x14ac:dyDescent="0.25">
      <c r="A1238" s="277" t="str">
        <f>IF(ISBLANK(INDEX('Policy Characteristics'!A:A,MATCH($C1238,'Policy Characteristics'!$C:$C,0))),"",INDEX('Policy Characteristics'!A:A,MATCH($C1238,'Policy Characteristics'!$C:$C,0)))</f>
        <v>Research and Development</v>
      </c>
      <c r="B1238" s="286" t="str">
        <f>IF(ISBLANK(INDEX('Policy Characteristics'!B:B,MATCH($C1238,'Policy Characteristics'!$C:$C,0))),"",INDEX('Policy Characteristics'!B:B,MATCH($C1238,'Policy Characteristics'!$C:$C,0)))</f>
        <v>Capital Cost Reduction</v>
      </c>
      <c r="C1238" s="277" t="str">
        <f t="shared" si="59"/>
        <v>RnD Industry Capital Cost Perc Reduction</v>
      </c>
      <c r="D1238" t="s">
        <v>3123</v>
      </c>
      <c r="E1238" s="47"/>
      <c r="F1238" s="6" t="s">
        <v>3159</v>
      </c>
      <c r="G1238" s="47"/>
      <c r="H1238" s="44">
        <v>1472</v>
      </c>
      <c r="I1238" s="348" t="s">
        <v>44</v>
      </c>
      <c r="J1238" s="278" t="str">
        <f>IF(ISBLANK(INDEX('Policy Characteristics'!D:D,MATCH($C1238,'Policy Characteristics'!$C:$C,0))),"",INDEX('Policy Characteristics'!D:D,MATCH($C1238,'Policy Characteristics'!$C:$C,0)))</f>
        <v>R&amp;D Capital Cost Reductions</v>
      </c>
      <c r="K1238" s="277" t="str">
        <f>IF(ISBLANK(INDEX('Policy Characteristics'!E:E,MATCH($C1238,'Policy Characteristics'!$C:$C,0))),"",INDEX('Policy Characteristics'!E:E,MATCH($C1238,'Policy Characteristics'!$C:$C,0)))</f>
        <v>RnD industry capital cost reduction</v>
      </c>
      <c r="L1238" s="285">
        <f>IF(ISBLANK(INDEX('Policy Characteristics'!F:F,MATCH($C1238,'Policy Characteristics'!$C:$C,0))),"",INDEX('Policy Characteristics'!F:F,MATCH($C1238,'Policy Characteristics'!$C:$C,0)))</f>
        <v>0</v>
      </c>
      <c r="M1238" s="285">
        <f>IF(ISBLANK(INDEX('Policy Characteristics'!G:G,MATCH($C1238,'Policy Characteristics'!$C:$C,0))),"",INDEX('Policy Characteristics'!G:G,MATCH($C1238,'Policy Characteristics'!$C:$C,0)))</f>
        <v>0.4</v>
      </c>
      <c r="N1238" s="285">
        <f>IF(ISBLANK(INDEX('Policy Characteristics'!H:H,MATCH($C1238,'Policy Characteristics'!$C:$C,0))),"",INDEX('Policy Characteristics'!H:H,MATCH($C1238,'Policy Characteristics'!$C:$C,0)))</f>
        <v>0.01</v>
      </c>
      <c r="O1238" s="277" t="str">
        <f>IF(ISBLANK(INDEX('Policy Characteristics'!I:I,MATCH($C1238,'Policy Characteristics'!$C:$C,0))),"",INDEX('Policy Characteristics'!I:I,MATCH($C1238,'Policy Characteristics'!$C:$C,0)))</f>
        <v>% reduction in cost</v>
      </c>
      <c r="P1238" s="277" t="str">
        <f>IF(ISBLANK(INDEX('Policy Characteristics'!J:J,MATCH($C1238,'Policy Characteristics'!$C:$C,0))),"",INDEX('Policy Characteristics'!J:J,MATCH($C1238,'Policy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8" s="277" t="str">
        <f>IF(ISBLANK(INDEX('Policy Characteristics'!K:K,MATCH($C1238,'Policy Characteristics'!$C:$C,0))),"",INDEX('Policy Characteristics'!K:K,MATCH($C1238,'Policy Characteristics'!$C:$C,0)))</f>
        <v>architectural-design.html#rnd</v>
      </c>
      <c r="R1238" s="277" t="str">
        <f>IF(ISBLANK(INDEX('Policy Characteristics'!L:L,MATCH($C1238,'Policy Characteristics'!$C:$C,0))),"",INDEX('Policy Characteristics'!L:L,MATCH($C1238,'Policy Characteristics'!$C:$C,0)))</f>
        <v>research-and-development.html</v>
      </c>
    </row>
    <row r="1239" spans="1:18" x14ac:dyDescent="0.25">
      <c r="A1239" s="277" t="str">
        <f>IF(ISBLANK(INDEX('Policy Characteristics'!A:A,MATCH($C1239,'Policy Characteristics'!$C:$C,0))),"",INDEX('Policy Characteristics'!A:A,MATCH($C1239,'Policy Characteristics'!$C:$C,0)))</f>
        <v>Research and Development</v>
      </c>
      <c r="B1239" s="286" t="str">
        <f>IF(ISBLANK(INDEX('Policy Characteristics'!B:B,MATCH($C1239,'Policy Characteristics'!$C:$C,0))),"",INDEX('Policy Characteristics'!B:B,MATCH($C1239,'Policy Characteristics'!$C:$C,0)))</f>
        <v>Capital Cost Reduction</v>
      </c>
      <c r="C1239" s="277" t="str">
        <f t="shared" si="59"/>
        <v>RnD Industry Capital Cost Perc Reduction</v>
      </c>
      <c r="D1239" t="s">
        <v>3124</v>
      </c>
      <c r="E1239" s="47"/>
      <c r="F1239" s="6" t="s">
        <v>3160</v>
      </c>
      <c r="G1239" s="47"/>
      <c r="H1239" s="44">
        <v>1473</v>
      </c>
      <c r="I1239" s="348" t="s">
        <v>44</v>
      </c>
      <c r="J1239" s="278" t="str">
        <f>IF(ISBLANK(INDEX('Policy Characteristics'!D:D,MATCH($C1239,'Policy Characteristics'!$C:$C,0))),"",INDEX('Policy Characteristics'!D:D,MATCH($C1239,'Policy Characteristics'!$C:$C,0)))</f>
        <v>R&amp;D Capital Cost Reductions</v>
      </c>
      <c r="K1239" s="277" t="str">
        <f>IF(ISBLANK(INDEX('Policy Characteristics'!E:E,MATCH($C1239,'Policy Characteristics'!$C:$C,0))),"",INDEX('Policy Characteristics'!E:E,MATCH($C1239,'Policy Characteristics'!$C:$C,0)))</f>
        <v>RnD industry capital cost reduction</v>
      </c>
      <c r="L1239" s="285">
        <f>IF(ISBLANK(INDEX('Policy Characteristics'!F:F,MATCH($C1239,'Policy Characteristics'!$C:$C,0))),"",INDEX('Policy Characteristics'!F:F,MATCH($C1239,'Policy Characteristics'!$C:$C,0)))</f>
        <v>0</v>
      </c>
      <c r="M1239" s="285">
        <f>IF(ISBLANK(INDEX('Policy Characteristics'!G:G,MATCH($C1239,'Policy Characteristics'!$C:$C,0))),"",INDEX('Policy Characteristics'!G:G,MATCH($C1239,'Policy Characteristics'!$C:$C,0)))</f>
        <v>0.4</v>
      </c>
      <c r="N1239" s="285">
        <f>IF(ISBLANK(INDEX('Policy Characteristics'!H:H,MATCH($C1239,'Policy Characteristics'!$C:$C,0))),"",INDEX('Policy Characteristics'!H:H,MATCH($C1239,'Policy Characteristics'!$C:$C,0)))</f>
        <v>0.01</v>
      </c>
      <c r="O1239" s="277" t="str">
        <f>IF(ISBLANK(INDEX('Policy Characteristics'!I:I,MATCH($C1239,'Policy Characteristics'!$C:$C,0))),"",INDEX('Policy Characteristics'!I:I,MATCH($C1239,'Policy Characteristics'!$C:$C,0)))</f>
        <v>% reduction in cost</v>
      </c>
      <c r="P1239" s="277" t="str">
        <f>IF(ISBLANK(INDEX('Policy Characteristics'!J:J,MATCH($C1239,'Policy Characteristics'!$C:$C,0))),"",INDEX('Policy Characteristics'!J:J,MATCH($C1239,'Policy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9" s="277" t="str">
        <f>IF(ISBLANK(INDEX('Policy Characteristics'!K:K,MATCH($C1239,'Policy Characteristics'!$C:$C,0))),"",INDEX('Policy Characteristics'!K:K,MATCH($C1239,'Policy Characteristics'!$C:$C,0)))</f>
        <v>architectural-design.html#rnd</v>
      </c>
      <c r="R1239" s="277" t="str">
        <f>IF(ISBLANK(INDEX('Policy Characteristics'!L:L,MATCH($C1239,'Policy Characteristics'!$C:$C,0))),"",INDEX('Policy Characteristics'!L:L,MATCH($C1239,'Policy Characteristics'!$C:$C,0)))</f>
        <v>research-and-development.html</v>
      </c>
    </row>
    <row r="1240" spans="1:18" x14ac:dyDescent="0.25">
      <c r="A1240" s="277" t="str">
        <f>IF(ISBLANK(INDEX('Policy Characteristics'!A:A,MATCH($C1240,'Policy Characteristics'!$C:$C,0))),"",INDEX('Policy Characteristics'!A:A,MATCH($C1240,'Policy Characteristics'!$C:$C,0)))</f>
        <v>Research and Development</v>
      </c>
      <c r="B1240" s="286" t="str">
        <f>IF(ISBLANK(INDEX('Policy Characteristics'!B:B,MATCH($C1240,'Policy Characteristics'!$C:$C,0))),"",INDEX('Policy Characteristics'!B:B,MATCH($C1240,'Policy Characteristics'!$C:$C,0)))</f>
        <v>Capital Cost Reduction</v>
      </c>
      <c r="C1240" s="277" t="str">
        <f t="shared" si="59"/>
        <v>RnD Industry Capital Cost Perc Reduction</v>
      </c>
      <c r="D1240" t="s">
        <v>3125</v>
      </c>
      <c r="E1240" s="47"/>
      <c r="F1240" s="6" t="s">
        <v>3161</v>
      </c>
      <c r="G1240" s="47"/>
      <c r="H1240" s="44">
        <v>1474</v>
      </c>
      <c r="I1240" s="348" t="s">
        <v>44</v>
      </c>
      <c r="J1240" s="278" t="str">
        <f>IF(ISBLANK(INDEX('Policy Characteristics'!D:D,MATCH($C1240,'Policy Characteristics'!$C:$C,0))),"",INDEX('Policy Characteristics'!D:D,MATCH($C1240,'Policy Characteristics'!$C:$C,0)))</f>
        <v>R&amp;D Capital Cost Reductions</v>
      </c>
      <c r="K1240" s="277" t="str">
        <f>IF(ISBLANK(INDEX('Policy Characteristics'!E:E,MATCH($C1240,'Policy Characteristics'!$C:$C,0))),"",INDEX('Policy Characteristics'!E:E,MATCH($C1240,'Policy Characteristics'!$C:$C,0)))</f>
        <v>RnD industry capital cost reduction</v>
      </c>
      <c r="L1240" s="285">
        <f>IF(ISBLANK(INDEX('Policy Characteristics'!F:F,MATCH($C1240,'Policy Characteristics'!$C:$C,0))),"",INDEX('Policy Characteristics'!F:F,MATCH($C1240,'Policy Characteristics'!$C:$C,0)))</f>
        <v>0</v>
      </c>
      <c r="M1240" s="285">
        <f>IF(ISBLANK(INDEX('Policy Characteristics'!G:G,MATCH($C1240,'Policy Characteristics'!$C:$C,0))),"",INDEX('Policy Characteristics'!G:G,MATCH($C1240,'Policy Characteristics'!$C:$C,0)))</f>
        <v>0.4</v>
      </c>
      <c r="N1240" s="285">
        <f>IF(ISBLANK(INDEX('Policy Characteristics'!H:H,MATCH($C1240,'Policy Characteristics'!$C:$C,0))),"",INDEX('Policy Characteristics'!H:H,MATCH($C1240,'Policy Characteristics'!$C:$C,0)))</f>
        <v>0.01</v>
      </c>
      <c r="O1240" s="277" t="str">
        <f>IF(ISBLANK(INDEX('Policy Characteristics'!I:I,MATCH($C1240,'Policy Characteristics'!$C:$C,0))),"",INDEX('Policy Characteristics'!I:I,MATCH($C1240,'Policy Characteristics'!$C:$C,0)))</f>
        <v>% reduction in cost</v>
      </c>
      <c r="P1240" s="277" t="str">
        <f>IF(ISBLANK(INDEX('Policy Characteristics'!J:J,MATCH($C1240,'Policy Characteristics'!$C:$C,0))),"",INDEX('Policy Characteristics'!J:J,MATCH($C1240,'Policy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0" s="277" t="str">
        <f>IF(ISBLANK(INDEX('Policy Characteristics'!K:K,MATCH($C1240,'Policy Characteristics'!$C:$C,0))),"",INDEX('Policy Characteristics'!K:K,MATCH($C1240,'Policy Characteristics'!$C:$C,0)))</f>
        <v>architectural-design.html#rnd</v>
      </c>
      <c r="R1240" s="277" t="str">
        <f>IF(ISBLANK(INDEX('Policy Characteristics'!L:L,MATCH($C1240,'Policy Characteristics'!$C:$C,0))),"",INDEX('Policy Characteristics'!L:L,MATCH($C1240,'Policy Characteristics'!$C:$C,0)))</f>
        <v>research-and-development.html</v>
      </c>
    </row>
    <row r="1241" spans="1:18" x14ac:dyDescent="0.25">
      <c r="A1241" s="277" t="str">
        <f>IF(ISBLANK(INDEX('Policy Characteristics'!A:A,MATCH($C1241,'Policy Characteristics'!$C:$C,0))),"",INDEX('Policy Characteristics'!A:A,MATCH($C1241,'Policy Characteristics'!$C:$C,0)))</f>
        <v>Research and Development</v>
      </c>
      <c r="B1241" s="286" t="str">
        <f>IF(ISBLANK(INDEX('Policy Characteristics'!B:B,MATCH($C1241,'Policy Characteristics'!$C:$C,0))),"",INDEX('Policy Characteristics'!B:B,MATCH($C1241,'Policy Characteristics'!$C:$C,0)))</f>
        <v>Capital Cost Reduction</v>
      </c>
      <c r="C1241" s="277" t="str">
        <f t="shared" si="59"/>
        <v>RnD Industry Capital Cost Perc Reduction</v>
      </c>
      <c r="D1241" t="s">
        <v>3126</v>
      </c>
      <c r="E1241" s="47"/>
      <c r="F1241" s="6" t="s">
        <v>339</v>
      </c>
      <c r="G1241" s="47"/>
      <c r="H1241" s="44">
        <v>1475</v>
      </c>
      <c r="I1241" s="348" t="s">
        <v>44</v>
      </c>
      <c r="J1241" s="278" t="str">
        <f>IF(ISBLANK(INDEX('Policy Characteristics'!D:D,MATCH($C1241,'Policy Characteristics'!$C:$C,0))),"",INDEX('Policy Characteristics'!D:D,MATCH($C1241,'Policy Characteristics'!$C:$C,0)))</f>
        <v>R&amp;D Capital Cost Reductions</v>
      </c>
      <c r="K1241" s="277" t="str">
        <f>IF(ISBLANK(INDEX('Policy Characteristics'!E:E,MATCH($C1241,'Policy Characteristics'!$C:$C,0))),"",INDEX('Policy Characteristics'!E:E,MATCH($C1241,'Policy Characteristics'!$C:$C,0)))</f>
        <v>RnD industry capital cost reduction</v>
      </c>
      <c r="L1241" s="285">
        <f>IF(ISBLANK(INDEX('Policy Characteristics'!F:F,MATCH($C1241,'Policy Characteristics'!$C:$C,0))),"",INDEX('Policy Characteristics'!F:F,MATCH($C1241,'Policy Characteristics'!$C:$C,0)))</f>
        <v>0</v>
      </c>
      <c r="M1241" s="285">
        <f>IF(ISBLANK(INDEX('Policy Characteristics'!G:G,MATCH($C1241,'Policy Characteristics'!$C:$C,0))),"",INDEX('Policy Characteristics'!G:G,MATCH($C1241,'Policy Characteristics'!$C:$C,0)))</f>
        <v>0.4</v>
      </c>
      <c r="N1241" s="285">
        <f>IF(ISBLANK(INDEX('Policy Characteristics'!H:H,MATCH($C1241,'Policy Characteristics'!$C:$C,0))),"",INDEX('Policy Characteristics'!H:H,MATCH($C1241,'Policy Characteristics'!$C:$C,0)))</f>
        <v>0.01</v>
      </c>
      <c r="O1241" s="277" t="str">
        <f>IF(ISBLANK(INDEX('Policy Characteristics'!I:I,MATCH($C1241,'Policy Characteristics'!$C:$C,0))),"",INDEX('Policy Characteristics'!I:I,MATCH($C1241,'Policy Characteristics'!$C:$C,0)))</f>
        <v>% reduction in cost</v>
      </c>
      <c r="P1241" s="277" t="str">
        <f>IF(ISBLANK(INDEX('Policy Characteristics'!J:J,MATCH($C1241,'Policy Characteristics'!$C:$C,0))),"",INDEX('Policy Characteristics'!J:J,MATCH($C1241,'Policy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1" s="277" t="str">
        <f>IF(ISBLANK(INDEX('Policy Characteristics'!K:K,MATCH($C1241,'Policy Characteristics'!$C:$C,0))),"",INDEX('Policy Characteristics'!K:K,MATCH($C1241,'Policy Characteristics'!$C:$C,0)))</f>
        <v>architectural-design.html#rnd</v>
      </c>
      <c r="R1241" s="277" t="str">
        <f>IF(ISBLANK(INDEX('Policy Characteristics'!L:L,MATCH($C1241,'Policy Characteristics'!$C:$C,0))),"",INDEX('Policy Characteristics'!L:L,MATCH($C1241,'Policy Characteristics'!$C:$C,0)))</f>
        <v>research-and-development.html</v>
      </c>
    </row>
    <row r="1242" spans="1:18" x14ac:dyDescent="0.25">
      <c r="A1242" s="277" t="str">
        <f>IF(ISBLANK(INDEX('Policy Characteristics'!A:A,MATCH($C1242,'Policy Characteristics'!$C:$C,0))),"",INDEX('Policy Characteristics'!A:A,MATCH($C1242,'Policy Characteristics'!$C:$C,0)))</f>
        <v>Research and Development</v>
      </c>
      <c r="B1242" s="286" t="str">
        <f>IF(ISBLANK(INDEX('Policy Characteristics'!B:B,MATCH($C1242,'Policy Characteristics'!$C:$C,0))),"",INDEX('Policy Characteristics'!B:B,MATCH($C1242,'Policy Characteristics'!$C:$C,0)))</f>
        <v>Capital Cost Reduction</v>
      </c>
      <c r="C1242" s="277" t="str">
        <f t="shared" si="59"/>
        <v>RnD Industry Capital Cost Perc Reduction</v>
      </c>
      <c r="D1242" t="s">
        <v>3127</v>
      </c>
      <c r="E1242" s="47"/>
      <c r="F1242" s="6" t="s">
        <v>3162</v>
      </c>
      <c r="G1242" s="47"/>
      <c r="H1242" s="44">
        <v>1476</v>
      </c>
      <c r="I1242" s="348" t="s">
        <v>44</v>
      </c>
      <c r="J1242" s="278" t="str">
        <f>IF(ISBLANK(INDEX('Policy Characteristics'!D:D,MATCH($C1242,'Policy Characteristics'!$C:$C,0))),"",INDEX('Policy Characteristics'!D:D,MATCH($C1242,'Policy Characteristics'!$C:$C,0)))</f>
        <v>R&amp;D Capital Cost Reductions</v>
      </c>
      <c r="K1242" s="277" t="str">
        <f>IF(ISBLANK(INDEX('Policy Characteristics'!E:E,MATCH($C1242,'Policy Characteristics'!$C:$C,0))),"",INDEX('Policy Characteristics'!E:E,MATCH($C1242,'Policy Characteristics'!$C:$C,0)))</f>
        <v>RnD industry capital cost reduction</v>
      </c>
      <c r="L1242" s="285">
        <f>IF(ISBLANK(INDEX('Policy Characteristics'!F:F,MATCH($C1242,'Policy Characteristics'!$C:$C,0))),"",INDEX('Policy Characteristics'!F:F,MATCH($C1242,'Policy Characteristics'!$C:$C,0)))</f>
        <v>0</v>
      </c>
      <c r="M1242" s="285">
        <f>IF(ISBLANK(INDEX('Policy Characteristics'!G:G,MATCH($C1242,'Policy Characteristics'!$C:$C,0))),"",INDEX('Policy Characteristics'!G:G,MATCH($C1242,'Policy Characteristics'!$C:$C,0)))</f>
        <v>0.4</v>
      </c>
      <c r="N1242" s="285">
        <f>IF(ISBLANK(INDEX('Policy Characteristics'!H:H,MATCH($C1242,'Policy Characteristics'!$C:$C,0))),"",INDEX('Policy Characteristics'!H:H,MATCH($C1242,'Policy Characteristics'!$C:$C,0)))</f>
        <v>0.01</v>
      </c>
      <c r="O1242" s="277" t="str">
        <f>IF(ISBLANK(INDEX('Policy Characteristics'!I:I,MATCH($C1242,'Policy Characteristics'!$C:$C,0))),"",INDEX('Policy Characteristics'!I:I,MATCH($C1242,'Policy Characteristics'!$C:$C,0)))</f>
        <v>% reduction in cost</v>
      </c>
      <c r="P1242" s="277" t="str">
        <f>IF(ISBLANK(INDEX('Policy Characteristics'!J:J,MATCH($C1242,'Policy Characteristics'!$C:$C,0))),"",INDEX('Policy Characteristics'!J:J,MATCH($C1242,'Policy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2" s="277" t="str">
        <f>IF(ISBLANK(INDEX('Policy Characteristics'!K:K,MATCH($C1242,'Policy Characteristics'!$C:$C,0))),"",INDEX('Policy Characteristics'!K:K,MATCH($C1242,'Policy Characteristics'!$C:$C,0)))</f>
        <v>architectural-design.html#rnd</v>
      </c>
      <c r="R1242" s="277" t="str">
        <f>IF(ISBLANK(INDEX('Policy Characteristics'!L:L,MATCH($C1242,'Policy Characteristics'!$C:$C,0))),"",INDEX('Policy Characteristics'!L:L,MATCH($C1242,'Policy Characteristics'!$C:$C,0)))</f>
        <v>research-and-development.html</v>
      </c>
    </row>
    <row r="1243" spans="1:18" ht="30" x14ac:dyDescent="0.25">
      <c r="A1243" s="277" t="str">
        <f>IF(ISBLANK(INDEX('Policy Characteristics'!A:A,MATCH($C1243,'Policy Characteristics'!$C:$C,0))),"",INDEX('Policy Characteristics'!A:A,MATCH($C1243,'Policy Characteristics'!$C:$C,0)))</f>
        <v>Research and Development</v>
      </c>
      <c r="B1243" s="286" t="str">
        <f>IF(ISBLANK(INDEX('Policy Characteristics'!B:B,MATCH($C1243,'Policy Characteristics'!$C:$C,0))),"",INDEX('Policy Characteristics'!B:B,MATCH($C1243,'Policy Characteristics'!$C:$C,0)))</f>
        <v>Capital Cost Reduction</v>
      </c>
      <c r="C1243" s="277" t="str">
        <f t="shared" si="59"/>
        <v>RnD Industry Capital Cost Perc Reduction</v>
      </c>
      <c r="D1243" t="s">
        <v>3128</v>
      </c>
      <c r="E1243" s="47"/>
      <c r="F1243" s="6" t="s">
        <v>3163</v>
      </c>
      <c r="G1243" s="47"/>
      <c r="H1243" s="44">
        <v>1477</v>
      </c>
      <c r="I1243" s="348" t="s">
        <v>44</v>
      </c>
      <c r="J1243" s="278" t="str">
        <f>IF(ISBLANK(INDEX('Policy Characteristics'!D:D,MATCH($C1243,'Policy Characteristics'!$C:$C,0))),"",INDEX('Policy Characteristics'!D:D,MATCH($C1243,'Policy Characteristics'!$C:$C,0)))</f>
        <v>R&amp;D Capital Cost Reductions</v>
      </c>
      <c r="K1243" s="277" t="str">
        <f>IF(ISBLANK(INDEX('Policy Characteristics'!E:E,MATCH($C1243,'Policy Characteristics'!$C:$C,0))),"",INDEX('Policy Characteristics'!E:E,MATCH($C1243,'Policy Characteristics'!$C:$C,0)))</f>
        <v>RnD industry capital cost reduction</v>
      </c>
      <c r="L1243" s="285">
        <f>IF(ISBLANK(INDEX('Policy Characteristics'!F:F,MATCH($C1243,'Policy Characteristics'!$C:$C,0))),"",INDEX('Policy Characteristics'!F:F,MATCH($C1243,'Policy Characteristics'!$C:$C,0)))</f>
        <v>0</v>
      </c>
      <c r="M1243" s="285">
        <f>IF(ISBLANK(INDEX('Policy Characteristics'!G:G,MATCH($C1243,'Policy Characteristics'!$C:$C,0))),"",INDEX('Policy Characteristics'!G:G,MATCH($C1243,'Policy Characteristics'!$C:$C,0)))</f>
        <v>0.4</v>
      </c>
      <c r="N1243" s="285">
        <f>IF(ISBLANK(INDEX('Policy Characteristics'!H:H,MATCH($C1243,'Policy Characteristics'!$C:$C,0))),"",INDEX('Policy Characteristics'!H:H,MATCH($C1243,'Policy Characteristics'!$C:$C,0)))</f>
        <v>0.01</v>
      </c>
      <c r="O1243" s="277" t="str">
        <f>IF(ISBLANK(INDEX('Policy Characteristics'!I:I,MATCH($C1243,'Policy Characteristics'!$C:$C,0))),"",INDEX('Policy Characteristics'!I:I,MATCH($C1243,'Policy Characteristics'!$C:$C,0)))</f>
        <v>% reduction in cost</v>
      </c>
      <c r="P1243" s="277" t="str">
        <f>IF(ISBLANK(INDEX('Policy Characteristics'!J:J,MATCH($C1243,'Policy Characteristics'!$C:$C,0))),"",INDEX('Policy Characteristics'!J:J,MATCH($C1243,'Policy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3" s="277" t="str">
        <f>IF(ISBLANK(INDEX('Policy Characteristics'!K:K,MATCH($C1243,'Policy Characteristics'!$C:$C,0))),"",INDEX('Policy Characteristics'!K:K,MATCH($C1243,'Policy Characteristics'!$C:$C,0)))</f>
        <v>architectural-design.html#rnd</v>
      </c>
      <c r="R1243" s="277" t="str">
        <f>IF(ISBLANK(INDEX('Policy Characteristics'!L:L,MATCH($C1243,'Policy Characteristics'!$C:$C,0))),"",INDEX('Policy Characteristics'!L:L,MATCH($C1243,'Policy Characteristics'!$C:$C,0)))</f>
        <v>research-and-development.html</v>
      </c>
    </row>
    <row r="1244" spans="1:18" x14ac:dyDescent="0.25">
      <c r="A1244" s="277" t="str">
        <f>IF(ISBLANK(INDEX('Policy Characteristics'!A:A,MATCH($C1244,'Policy Characteristics'!$C:$C,0))),"",INDEX('Policy Characteristics'!A:A,MATCH($C1244,'Policy Characteristics'!$C:$C,0)))</f>
        <v>Research and Development</v>
      </c>
      <c r="B1244" s="286" t="str">
        <f>IF(ISBLANK(INDEX('Policy Characteristics'!B:B,MATCH($C1244,'Policy Characteristics'!$C:$C,0))),"",INDEX('Policy Characteristics'!B:B,MATCH($C1244,'Policy Characteristics'!$C:$C,0)))</f>
        <v>Capital Cost Reduction</v>
      </c>
      <c r="C1244" s="277" t="str">
        <f t="shared" si="59"/>
        <v>RnD Industry Capital Cost Perc Reduction</v>
      </c>
      <c r="D1244" t="s">
        <v>3129</v>
      </c>
      <c r="E1244" s="47"/>
      <c r="F1244" s="6" t="s">
        <v>3164</v>
      </c>
      <c r="G1244" s="47"/>
      <c r="H1244" s="44">
        <v>1478</v>
      </c>
      <c r="I1244" s="348" t="s">
        <v>44</v>
      </c>
      <c r="J1244" s="278" t="str">
        <f>IF(ISBLANK(INDEX('Policy Characteristics'!D:D,MATCH($C1244,'Policy Characteristics'!$C:$C,0))),"",INDEX('Policy Characteristics'!D:D,MATCH($C1244,'Policy Characteristics'!$C:$C,0)))</f>
        <v>R&amp;D Capital Cost Reductions</v>
      </c>
      <c r="K1244" s="277" t="str">
        <f>IF(ISBLANK(INDEX('Policy Characteristics'!E:E,MATCH($C1244,'Policy Characteristics'!$C:$C,0))),"",INDEX('Policy Characteristics'!E:E,MATCH($C1244,'Policy Characteristics'!$C:$C,0)))</f>
        <v>RnD industry capital cost reduction</v>
      </c>
      <c r="L1244" s="285">
        <f>IF(ISBLANK(INDEX('Policy Characteristics'!F:F,MATCH($C1244,'Policy Characteristics'!$C:$C,0))),"",INDEX('Policy Characteristics'!F:F,MATCH($C1244,'Policy Characteristics'!$C:$C,0)))</f>
        <v>0</v>
      </c>
      <c r="M1244" s="285">
        <f>IF(ISBLANK(INDEX('Policy Characteristics'!G:G,MATCH($C1244,'Policy Characteristics'!$C:$C,0))),"",INDEX('Policy Characteristics'!G:G,MATCH($C1244,'Policy Characteristics'!$C:$C,0)))</f>
        <v>0.4</v>
      </c>
      <c r="N1244" s="285">
        <f>IF(ISBLANK(INDEX('Policy Characteristics'!H:H,MATCH($C1244,'Policy Characteristics'!$C:$C,0))),"",INDEX('Policy Characteristics'!H:H,MATCH($C1244,'Policy Characteristics'!$C:$C,0)))</f>
        <v>0.01</v>
      </c>
      <c r="O1244" s="277" t="str">
        <f>IF(ISBLANK(INDEX('Policy Characteristics'!I:I,MATCH($C1244,'Policy Characteristics'!$C:$C,0))),"",INDEX('Policy Characteristics'!I:I,MATCH($C1244,'Policy Characteristics'!$C:$C,0)))</f>
        <v>% reduction in cost</v>
      </c>
      <c r="P1244" s="277" t="str">
        <f>IF(ISBLANK(INDEX('Policy Characteristics'!J:J,MATCH($C1244,'Policy Characteristics'!$C:$C,0))),"",INDEX('Policy Characteristics'!J:J,MATCH($C1244,'Policy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4" s="277" t="str">
        <f>IF(ISBLANK(INDEX('Policy Characteristics'!K:K,MATCH($C1244,'Policy Characteristics'!$C:$C,0))),"",INDEX('Policy Characteristics'!K:K,MATCH($C1244,'Policy Characteristics'!$C:$C,0)))</f>
        <v>architectural-design.html#rnd</v>
      </c>
      <c r="R1244" s="277" t="str">
        <f>IF(ISBLANK(INDEX('Policy Characteristics'!L:L,MATCH($C1244,'Policy Characteristics'!$C:$C,0))),"",INDEX('Policy Characteristics'!L:L,MATCH($C1244,'Policy Characteristics'!$C:$C,0)))</f>
        <v>research-and-development.html</v>
      </c>
    </row>
    <row r="1245" spans="1:18" x14ac:dyDescent="0.25">
      <c r="A1245" s="277" t="str">
        <f>IF(ISBLANK(INDEX('Policy Characteristics'!A:A,MATCH($C1245,'Policy Characteristics'!$C:$C,0))),"",INDEX('Policy Characteristics'!A:A,MATCH($C1245,'Policy Characteristics'!$C:$C,0)))</f>
        <v>Research and Development</v>
      </c>
      <c r="B1245" s="286" t="str">
        <f>IF(ISBLANK(INDEX('Policy Characteristics'!B:B,MATCH($C1245,'Policy Characteristics'!$C:$C,0))),"",INDEX('Policy Characteristics'!B:B,MATCH($C1245,'Policy Characteristics'!$C:$C,0)))</f>
        <v>Capital Cost Reduction</v>
      </c>
      <c r="C1245" s="277" t="str">
        <f t="shared" si="59"/>
        <v>RnD Industry Capital Cost Perc Reduction</v>
      </c>
      <c r="D1245" t="s">
        <v>3130</v>
      </c>
      <c r="E1245" s="47"/>
      <c r="F1245" s="6" t="s">
        <v>3165</v>
      </c>
      <c r="G1245" s="47"/>
      <c r="H1245" s="44">
        <v>1479</v>
      </c>
      <c r="I1245" s="348" t="s">
        <v>44</v>
      </c>
      <c r="J1245" s="278" t="str">
        <f>IF(ISBLANK(INDEX('Policy Characteristics'!D:D,MATCH($C1245,'Policy Characteristics'!$C:$C,0))),"",INDEX('Policy Characteristics'!D:D,MATCH($C1245,'Policy Characteristics'!$C:$C,0)))</f>
        <v>R&amp;D Capital Cost Reductions</v>
      </c>
      <c r="K1245" s="277" t="str">
        <f>IF(ISBLANK(INDEX('Policy Characteristics'!E:E,MATCH($C1245,'Policy Characteristics'!$C:$C,0))),"",INDEX('Policy Characteristics'!E:E,MATCH($C1245,'Policy Characteristics'!$C:$C,0)))</f>
        <v>RnD industry capital cost reduction</v>
      </c>
      <c r="L1245" s="285">
        <f>IF(ISBLANK(INDEX('Policy Characteristics'!F:F,MATCH($C1245,'Policy Characteristics'!$C:$C,0))),"",INDEX('Policy Characteristics'!F:F,MATCH($C1245,'Policy Characteristics'!$C:$C,0)))</f>
        <v>0</v>
      </c>
      <c r="M1245" s="285">
        <f>IF(ISBLANK(INDEX('Policy Characteristics'!G:G,MATCH($C1245,'Policy Characteristics'!$C:$C,0))),"",INDEX('Policy Characteristics'!G:G,MATCH($C1245,'Policy Characteristics'!$C:$C,0)))</f>
        <v>0.4</v>
      </c>
      <c r="N1245" s="285">
        <f>IF(ISBLANK(INDEX('Policy Characteristics'!H:H,MATCH($C1245,'Policy Characteristics'!$C:$C,0))),"",INDEX('Policy Characteristics'!H:H,MATCH($C1245,'Policy Characteristics'!$C:$C,0)))</f>
        <v>0.01</v>
      </c>
      <c r="O1245" s="277" t="str">
        <f>IF(ISBLANK(INDEX('Policy Characteristics'!I:I,MATCH($C1245,'Policy Characteristics'!$C:$C,0))),"",INDEX('Policy Characteristics'!I:I,MATCH($C1245,'Policy Characteristics'!$C:$C,0)))</f>
        <v>% reduction in cost</v>
      </c>
      <c r="P1245" s="277" t="str">
        <f>IF(ISBLANK(INDEX('Policy Characteristics'!J:J,MATCH($C1245,'Policy Characteristics'!$C:$C,0))),"",INDEX('Policy Characteristics'!J:J,MATCH($C1245,'Policy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5" s="277" t="str">
        <f>IF(ISBLANK(INDEX('Policy Characteristics'!K:K,MATCH($C1245,'Policy Characteristics'!$C:$C,0))),"",INDEX('Policy Characteristics'!K:K,MATCH($C1245,'Policy Characteristics'!$C:$C,0)))</f>
        <v>architectural-design.html#rnd</v>
      </c>
      <c r="R1245" s="277" t="str">
        <f>IF(ISBLANK(INDEX('Policy Characteristics'!L:L,MATCH($C1245,'Policy Characteristics'!$C:$C,0))),"",INDEX('Policy Characteristics'!L:L,MATCH($C1245,'Policy Characteristics'!$C:$C,0)))</f>
        <v>research-and-development.html</v>
      </c>
    </row>
    <row r="1246" spans="1:18" x14ac:dyDescent="0.25">
      <c r="A1246" s="277" t="str">
        <f>IF(ISBLANK(INDEX('Policy Characteristics'!A:A,MATCH($C1246,'Policy Characteristics'!$C:$C,0))),"",INDEX('Policy Characteristics'!A:A,MATCH($C1246,'Policy Characteristics'!$C:$C,0)))</f>
        <v>Research and Development</v>
      </c>
      <c r="B1246" s="286" t="str">
        <f>IF(ISBLANK(INDEX('Policy Characteristics'!B:B,MATCH($C1246,'Policy Characteristics'!$C:$C,0))),"",INDEX('Policy Characteristics'!B:B,MATCH($C1246,'Policy Characteristics'!$C:$C,0)))</f>
        <v>Capital Cost Reduction</v>
      </c>
      <c r="C1246" s="277" t="str">
        <f t="shared" si="59"/>
        <v>RnD Industry Capital Cost Perc Reduction</v>
      </c>
      <c r="D1246" t="s">
        <v>3131</v>
      </c>
      <c r="E1246" s="47"/>
      <c r="F1246" s="6" t="s">
        <v>3166</v>
      </c>
      <c r="G1246" s="47"/>
      <c r="H1246" s="44">
        <v>1480</v>
      </c>
      <c r="I1246" s="348" t="s">
        <v>44</v>
      </c>
      <c r="J1246" s="278" t="str">
        <f>IF(ISBLANK(INDEX('Policy Characteristics'!D:D,MATCH($C1246,'Policy Characteristics'!$C:$C,0))),"",INDEX('Policy Characteristics'!D:D,MATCH($C1246,'Policy Characteristics'!$C:$C,0)))</f>
        <v>R&amp;D Capital Cost Reductions</v>
      </c>
      <c r="K1246" s="277" t="str">
        <f>IF(ISBLANK(INDEX('Policy Characteristics'!E:E,MATCH($C1246,'Policy Characteristics'!$C:$C,0))),"",INDEX('Policy Characteristics'!E:E,MATCH($C1246,'Policy Characteristics'!$C:$C,0)))</f>
        <v>RnD industry capital cost reduction</v>
      </c>
      <c r="L1246" s="285">
        <f>IF(ISBLANK(INDEX('Policy Characteristics'!F:F,MATCH($C1246,'Policy Characteristics'!$C:$C,0))),"",INDEX('Policy Characteristics'!F:F,MATCH($C1246,'Policy Characteristics'!$C:$C,0)))</f>
        <v>0</v>
      </c>
      <c r="M1246" s="285">
        <f>IF(ISBLANK(INDEX('Policy Characteristics'!G:G,MATCH($C1246,'Policy Characteristics'!$C:$C,0))),"",INDEX('Policy Characteristics'!G:G,MATCH($C1246,'Policy Characteristics'!$C:$C,0)))</f>
        <v>0.4</v>
      </c>
      <c r="N1246" s="285">
        <f>IF(ISBLANK(INDEX('Policy Characteristics'!H:H,MATCH($C1246,'Policy Characteristics'!$C:$C,0))),"",INDEX('Policy Characteristics'!H:H,MATCH($C1246,'Policy Characteristics'!$C:$C,0)))</f>
        <v>0.01</v>
      </c>
      <c r="O1246" s="277" t="str">
        <f>IF(ISBLANK(INDEX('Policy Characteristics'!I:I,MATCH($C1246,'Policy Characteristics'!$C:$C,0))),"",INDEX('Policy Characteristics'!I:I,MATCH($C1246,'Policy Characteristics'!$C:$C,0)))</f>
        <v>% reduction in cost</v>
      </c>
      <c r="P1246" s="277" t="str">
        <f>IF(ISBLANK(INDEX('Policy Characteristics'!J:J,MATCH($C1246,'Policy Characteristics'!$C:$C,0))),"",INDEX('Policy Characteristics'!J:J,MATCH($C1246,'Policy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6" s="277" t="str">
        <f>IF(ISBLANK(INDEX('Policy Characteristics'!K:K,MATCH($C1246,'Policy Characteristics'!$C:$C,0))),"",INDEX('Policy Characteristics'!K:K,MATCH($C1246,'Policy Characteristics'!$C:$C,0)))</f>
        <v>architectural-design.html#rnd</v>
      </c>
      <c r="R1246" s="277" t="str">
        <f>IF(ISBLANK(INDEX('Policy Characteristics'!L:L,MATCH($C1246,'Policy Characteristics'!$C:$C,0))),"",INDEX('Policy Characteristics'!L:L,MATCH($C1246,'Policy Characteristics'!$C:$C,0)))</f>
        <v>research-and-development.html</v>
      </c>
    </row>
    <row r="1247" spans="1:18" x14ac:dyDescent="0.25">
      <c r="A1247" s="277" t="str">
        <f>IF(ISBLANK(INDEX('Policy Characteristics'!A:A,MATCH($C1247,'Policy Characteristics'!$C:$C,0))),"",INDEX('Policy Characteristics'!A:A,MATCH($C1247,'Policy Characteristics'!$C:$C,0)))</f>
        <v>Research and Development</v>
      </c>
      <c r="B1247" s="286" t="str">
        <f>IF(ISBLANK(INDEX('Policy Characteristics'!B:B,MATCH($C1247,'Policy Characteristics'!$C:$C,0))),"",INDEX('Policy Characteristics'!B:B,MATCH($C1247,'Policy Characteristics'!$C:$C,0)))</f>
        <v>Capital Cost Reduction</v>
      </c>
      <c r="C1247" s="277" t="str">
        <f t="shared" si="59"/>
        <v>RnD Industry Capital Cost Perc Reduction</v>
      </c>
      <c r="D1247" t="s">
        <v>3132</v>
      </c>
      <c r="E1247" s="47"/>
      <c r="F1247" s="6" t="s">
        <v>3167</v>
      </c>
      <c r="G1247" s="47"/>
      <c r="H1247" s="44">
        <v>1481</v>
      </c>
      <c r="I1247" s="348" t="s">
        <v>44</v>
      </c>
      <c r="J1247" s="278" t="str">
        <f>IF(ISBLANK(INDEX('Policy Characteristics'!D:D,MATCH($C1247,'Policy Characteristics'!$C:$C,0))),"",INDEX('Policy Characteristics'!D:D,MATCH($C1247,'Policy Characteristics'!$C:$C,0)))</f>
        <v>R&amp;D Capital Cost Reductions</v>
      </c>
      <c r="K1247" s="277" t="str">
        <f>IF(ISBLANK(INDEX('Policy Characteristics'!E:E,MATCH($C1247,'Policy Characteristics'!$C:$C,0))),"",INDEX('Policy Characteristics'!E:E,MATCH($C1247,'Policy Characteristics'!$C:$C,0)))</f>
        <v>RnD industry capital cost reduction</v>
      </c>
      <c r="L1247" s="285">
        <f>IF(ISBLANK(INDEX('Policy Characteristics'!F:F,MATCH($C1247,'Policy Characteristics'!$C:$C,0))),"",INDEX('Policy Characteristics'!F:F,MATCH($C1247,'Policy Characteristics'!$C:$C,0)))</f>
        <v>0</v>
      </c>
      <c r="M1247" s="285">
        <f>IF(ISBLANK(INDEX('Policy Characteristics'!G:G,MATCH($C1247,'Policy Characteristics'!$C:$C,0))),"",INDEX('Policy Characteristics'!G:G,MATCH($C1247,'Policy Characteristics'!$C:$C,0)))</f>
        <v>0.4</v>
      </c>
      <c r="N1247" s="285">
        <f>IF(ISBLANK(INDEX('Policy Characteristics'!H:H,MATCH($C1247,'Policy Characteristics'!$C:$C,0))),"",INDEX('Policy Characteristics'!H:H,MATCH($C1247,'Policy Characteristics'!$C:$C,0)))</f>
        <v>0.01</v>
      </c>
      <c r="O1247" s="277" t="str">
        <f>IF(ISBLANK(INDEX('Policy Characteristics'!I:I,MATCH($C1247,'Policy Characteristics'!$C:$C,0))),"",INDEX('Policy Characteristics'!I:I,MATCH($C1247,'Policy Characteristics'!$C:$C,0)))</f>
        <v>% reduction in cost</v>
      </c>
      <c r="P1247" s="277" t="str">
        <f>IF(ISBLANK(INDEX('Policy Characteristics'!J:J,MATCH($C1247,'Policy Characteristics'!$C:$C,0))),"",INDEX('Policy Characteristics'!J:J,MATCH($C1247,'Policy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7" s="277" t="str">
        <f>IF(ISBLANK(INDEX('Policy Characteristics'!K:K,MATCH($C1247,'Policy Characteristics'!$C:$C,0))),"",INDEX('Policy Characteristics'!K:K,MATCH($C1247,'Policy Characteristics'!$C:$C,0)))</f>
        <v>architectural-design.html#rnd</v>
      </c>
      <c r="R1247" s="277" t="str">
        <f>IF(ISBLANK(INDEX('Policy Characteristics'!L:L,MATCH($C1247,'Policy Characteristics'!$C:$C,0))),"",INDEX('Policy Characteristics'!L:L,MATCH($C1247,'Policy Characteristics'!$C:$C,0)))</f>
        <v>research-and-development.html</v>
      </c>
    </row>
    <row r="1248" spans="1:18" x14ac:dyDescent="0.25">
      <c r="A1248" s="277" t="str">
        <f>IF(ISBLANK(INDEX('Policy Characteristics'!A:A,MATCH($C1248,'Policy Characteristics'!$C:$C,0))),"",INDEX('Policy Characteristics'!A:A,MATCH($C1248,'Policy Characteristics'!$C:$C,0)))</f>
        <v>Research and Development</v>
      </c>
      <c r="B1248" s="286" t="str">
        <f>IF(ISBLANK(INDEX('Policy Characteristics'!B:B,MATCH($C1248,'Policy Characteristics'!$C:$C,0))),"",INDEX('Policy Characteristics'!B:B,MATCH($C1248,'Policy Characteristics'!$C:$C,0)))</f>
        <v>Capital Cost Reduction</v>
      </c>
      <c r="C1248" s="277" t="str">
        <f t="shared" si="59"/>
        <v>RnD Industry Capital Cost Perc Reduction</v>
      </c>
      <c r="D1248" t="s">
        <v>3133</v>
      </c>
      <c r="E1248" s="47"/>
      <c r="F1248" s="6" t="s">
        <v>3168</v>
      </c>
      <c r="G1248" s="47"/>
      <c r="H1248" s="44">
        <v>1482</v>
      </c>
      <c r="I1248" s="348" t="s">
        <v>44</v>
      </c>
      <c r="J1248" s="278" t="str">
        <f>IF(ISBLANK(INDEX('Policy Characteristics'!D:D,MATCH($C1248,'Policy Characteristics'!$C:$C,0))),"",INDEX('Policy Characteristics'!D:D,MATCH($C1248,'Policy Characteristics'!$C:$C,0)))</f>
        <v>R&amp;D Capital Cost Reductions</v>
      </c>
      <c r="K1248" s="277" t="str">
        <f>IF(ISBLANK(INDEX('Policy Characteristics'!E:E,MATCH($C1248,'Policy Characteristics'!$C:$C,0))),"",INDEX('Policy Characteristics'!E:E,MATCH($C1248,'Policy Characteristics'!$C:$C,0)))</f>
        <v>RnD industry capital cost reduction</v>
      </c>
      <c r="L1248" s="285">
        <f>IF(ISBLANK(INDEX('Policy Characteristics'!F:F,MATCH($C1248,'Policy Characteristics'!$C:$C,0))),"",INDEX('Policy Characteristics'!F:F,MATCH($C1248,'Policy Characteristics'!$C:$C,0)))</f>
        <v>0</v>
      </c>
      <c r="M1248" s="285">
        <f>IF(ISBLANK(INDEX('Policy Characteristics'!G:G,MATCH($C1248,'Policy Characteristics'!$C:$C,0))),"",INDEX('Policy Characteristics'!G:G,MATCH($C1248,'Policy Characteristics'!$C:$C,0)))</f>
        <v>0.4</v>
      </c>
      <c r="N1248" s="285">
        <f>IF(ISBLANK(INDEX('Policy Characteristics'!H:H,MATCH($C1248,'Policy Characteristics'!$C:$C,0))),"",INDEX('Policy Characteristics'!H:H,MATCH($C1248,'Policy Characteristics'!$C:$C,0)))</f>
        <v>0.01</v>
      </c>
      <c r="O1248" s="277" t="str">
        <f>IF(ISBLANK(INDEX('Policy Characteristics'!I:I,MATCH($C1248,'Policy Characteristics'!$C:$C,0))),"",INDEX('Policy Characteristics'!I:I,MATCH($C1248,'Policy Characteristics'!$C:$C,0)))</f>
        <v>% reduction in cost</v>
      </c>
      <c r="P1248" s="277" t="str">
        <f>IF(ISBLANK(INDEX('Policy Characteristics'!J:J,MATCH($C1248,'Policy Characteristics'!$C:$C,0))),"",INDEX('Policy Characteristics'!J:J,MATCH($C1248,'Policy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8" s="277" t="str">
        <f>IF(ISBLANK(INDEX('Policy Characteristics'!K:K,MATCH($C1248,'Policy Characteristics'!$C:$C,0))),"",INDEX('Policy Characteristics'!K:K,MATCH($C1248,'Policy Characteristics'!$C:$C,0)))</f>
        <v>architectural-design.html#rnd</v>
      </c>
      <c r="R1248" s="277" t="str">
        <f>IF(ISBLANK(INDEX('Policy Characteristics'!L:L,MATCH($C1248,'Policy Characteristics'!$C:$C,0))),"",INDEX('Policy Characteristics'!L:L,MATCH($C1248,'Policy Characteristics'!$C:$C,0)))</f>
        <v>research-and-development.html</v>
      </c>
    </row>
    <row r="1249" spans="1:18" x14ac:dyDescent="0.25">
      <c r="A1249" s="277" t="str">
        <f>IF(ISBLANK(INDEX('Policy Characteristics'!A:A,MATCH($C1249,'Policy Characteristics'!$C:$C,0))),"",INDEX('Policy Characteristics'!A:A,MATCH($C1249,'Policy Characteristics'!$C:$C,0)))</f>
        <v>Research and Development</v>
      </c>
      <c r="B1249" s="286" t="str">
        <f>IF(ISBLANK(INDEX('Policy Characteristics'!B:B,MATCH($C1249,'Policy Characteristics'!$C:$C,0))),"",INDEX('Policy Characteristics'!B:B,MATCH($C1249,'Policy Characteristics'!$C:$C,0)))</f>
        <v>Capital Cost Reduction</v>
      </c>
      <c r="C1249" s="277" t="str">
        <f t="shared" si="59"/>
        <v>RnD Industry Capital Cost Perc Reduction</v>
      </c>
      <c r="D1249" t="s">
        <v>3134</v>
      </c>
      <c r="E1249" s="47"/>
      <c r="F1249" s="6" t="s">
        <v>3169</v>
      </c>
      <c r="G1249" s="47"/>
      <c r="H1249" s="44">
        <v>1483</v>
      </c>
      <c r="I1249" s="348" t="s">
        <v>44</v>
      </c>
      <c r="J1249" s="278" t="str">
        <f>IF(ISBLANK(INDEX('Policy Characteristics'!D:D,MATCH($C1249,'Policy Characteristics'!$C:$C,0))),"",INDEX('Policy Characteristics'!D:D,MATCH($C1249,'Policy Characteristics'!$C:$C,0)))</f>
        <v>R&amp;D Capital Cost Reductions</v>
      </c>
      <c r="K1249" s="277" t="str">
        <f>IF(ISBLANK(INDEX('Policy Characteristics'!E:E,MATCH($C1249,'Policy Characteristics'!$C:$C,0))),"",INDEX('Policy Characteristics'!E:E,MATCH($C1249,'Policy Characteristics'!$C:$C,0)))</f>
        <v>RnD industry capital cost reduction</v>
      </c>
      <c r="L1249" s="285">
        <f>IF(ISBLANK(INDEX('Policy Characteristics'!F:F,MATCH($C1249,'Policy Characteristics'!$C:$C,0))),"",INDEX('Policy Characteristics'!F:F,MATCH($C1249,'Policy Characteristics'!$C:$C,0)))</f>
        <v>0</v>
      </c>
      <c r="M1249" s="285">
        <f>IF(ISBLANK(INDEX('Policy Characteristics'!G:G,MATCH($C1249,'Policy Characteristics'!$C:$C,0))),"",INDEX('Policy Characteristics'!G:G,MATCH($C1249,'Policy Characteristics'!$C:$C,0)))</f>
        <v>0.4</v>
      </c>
      <c r="N1249" s="285">
        <f>IF(ISBLANK(INDEX('Policy Characteristics'!H:H,MATCH($C1249,'Policy Characteristics'!$C:$C,0))),"",INDEX('Policy Characteristics'!H:H,MATCH($C1249,'Policy Characteristics'!$C:$C,0)))</f>
        <v>0.01</v>
      </c>
      <c r="O1249" s="277" t="str">
        <f>IF(ISBLANK(INDEX('Policy Characteristics'!I:I,MATCH($C1249,'Policy Characteristics'!$C:$C,0))),"",INDEX('Policy Characteristics'!I:I,MATCH($C1249,'Policy Characteristics'!$C:$C,0)))</f>
        <v>% reduction in cost</v>
      </c>
      <c r="P1249" s="277" t="str">
        <f>IF(ISBLANK(INDEX('Policy Characteristics'!J:J,MATCH($C1249,'Policy Characteristics'!$C:$C,0))),"",INDEX('Policy Characteristics'!J:J,MATCH($C1249,'Policy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49" s="277" t="str">
        <f>IF(ISBLANK(INDEX('Policy Characteristics'!K:K,MATCH($C1249,'Policy Characteristics'!$C:$C,0))),"",INDEX('Policy Characteristics'!K:K,MATCH($C1249,'Policy Characteristics'!$C:$C,0)))</f>
        <v>architectural-design.html#rnd</v>
      </c>
      <c r="R1249" s="277" t="str">
        <f>IF(ISBLANK(INDEX('Policy Characteristics'!L:L,MATCH($C1249,'Policy Characteristics'!$C:$C,0))),"",INDEX('Policy Characteristics'!L:L,MATCH($C1249,'Policy Characteristics'!$C:$C,0)))</f>
        <v>research-and-development.html</v>
      </c>
    </row>
    <row r="1250" spans="1:18" x14ac:dyDescent="0.25">
      <c r="A1250" s="277" t="str">
        <f>IF(ISBLANK(INDEX('Policy Characteristics'!A:A,MATCH($C1250,'Policy Characteristics'!$C:$C,0))),"",INDEX('Policy Characteristics'!A:A,MATCH($C1250,'Policy Characteristics'!$C:$C,0)))</f>
        <v>Research and Development</v>
      </c>
      <c r="B1250" s="286" t="str">
        <f>IF(ISBLANK(INDEX('Policy Characteristics'!B:B,MATCH($C1250,'Policy Characteristics'!$C:$C,0))),"",INDEX('Policy Characteristics'!B:B,MATCH($C1250,'Policy Characteristics'!$C:$C,0)))</f>
        <v>Capital Cost Reduction</v>
      </c>
      <c r="C1250" s="277" t="str">
        <f t="shared" si="59"/>
        <v>RnD Industry Capital Cost Perc Reduction</v>
      </c>
      <c r="D1250" t="s">
        <v>3135</v>
      </c>
      <c r="E1250" s="47"/>
      <c r="F1250" s="6" t="s">
        <v>3170</v>
      </c>
      <c r="G1250" s="47"/>
      <c r="H1250" s="44">
        <v>1484</v>
      </c>
      <c r="I1250" s="348" t="s">
        <v>44</v>
      </c>
      <c r="J1250" s="278" t="str">
        <f>IF(ISBLANK(INDEX('Policy Characteristics'!D:D,MATCH($C1250,'Policy Characteristics'!$C:$C,0))),"",INDEX('Policy Characteristics'!D:D,MATCH($C1250,'Policy Characteristics'!$C:$C,0)))</f>
        <v>R&amp;D Capital Cost Reductions</v>
      </c>
      <c r="K1250" s="277" t="str">
        <f>IF(ISBLANK(INDEX('Policy Characteristics'!E:E,MATCH($C1250,'Policy Characteristics'!$C:$C,0))),"",INDEX('Policy Characteristics'!E:E,MATCH($C1250,'Policy Characteristics'!$C:$C,0)))</f>
        <v>RnD industry capital cost reduction</v>
      </c>
      <c r="L1250" s="285">
        <f>IF(ISBLANK(INDEX('Policy Characteristics'!F:F,MATCH($C1250,'Policy Characteristics'!$C:$C,0))),"",INDEX('Policy Characteristics'!F:F,MATCH($C1250,'Policy Characteristics'!$C:$C,0)))</f>
        <v>0</v>
      </c>
      <c r="M1250" s="285">
        <f>IF(ISBLANK(INDEX('Policy Characteristics'!G:G,MATCH($C1250,'Policy Characteristics'!$C:$C,0))),"",INDEX('Policy Characteristics'!G:G,MATCH($C1250,'Policy Characteristics'!$C:$C,0)))</f>
        <v>0.4</v>
      </c>
      <c r="N1250" s="285">
        <f>IF(ISBLANK(INDEX('Policy Characteristics'!H:H,MATCH($C1250,'Policy Characteristics'!$C:$C,0))),"",INDEX('Policy Characteristics'!H:H,MATCH($C1250,'Policy Characteristics'!$C:$C,0)))</f>
        <v>0.01</v>
      </c>
      <c r="O1250" s="277" t="str">
        <f>IF(ISBLANK(INDEX('Policy Characteristics'!I:I,MATCH($C1250,'Policy Characteristics'!$C:$C,0))),"",INDEX('Policy Characteristics'!I:I,MATCH($C1250,'Policy Characteristics'!$C:$C,0)))</f>
        <v>% reduction in cost</v>
      </c>
      <c r="P1250" s="277" t="str">
        <f>IF(ISBLANK(INDEX('Policy Characteristics'!J:J,MATCH($C1250,'Policy Characteristics'!$C:$C,0))),"",INDEX('Policy Characteristics'!J:J,MATCH($C1250,'Policy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0" s="277" t="str">
        <f>IF(ISBLANK(INDEX('Policy Characteristics'!K:K,MATCH($C1250,'Policy Characteristics'!$C:$C,0))),"",INDEX('Policy Characteristics'!K:K,MATCH($C1250,'Policy Characteristics'!$C:$C,0)))</f>
        <v>architectural-design.html#rnd</v>
      </c>
      <c r="R1250" s="277" t="str">
        <f>IF(ISBLANK(INDEX('Policy Characteristics'!L:L,MATCH($C1250,'Policy Characteristics'!$C:$C,0))),"",INDEX('Policy Characteristics'!L:L,MATCH($C1250,'Policy Characteristics'!$C:$C,0)))</f>
        <v>research-and-development.html</v>
      </c>
    </row>
    <row r="1251" spans="1:18" x14ac:dyDescent="0.25">
      <c r="A1251" s="277" t="str">
        <f>IF(ISBLANK(INDEX('Policy Characteristics'!A:A,MATCH($C1251,'Policy Characteristics'!$C:$C,0))),"",INDEX('Policy Characteristics'!A:A,MATCH($C1251,'Policy Characteristics'!$C:$C,0)))</f>
        <v>Research and Development</v>
      </c>
      <c r="B1251" s="286" t="str">
        <f>IF(ISBLANK(INDEX('Policy Characteristics'!B:B,MATCH($C1251,'Policy Characteristics'!$C:$C,0))),"",INDEX('Policy Characteristics'!B:B,MATCH($C1251,'Policy Characteristics'!$C:$C,0)))</f>
        <v>Capital Cost Reduction</v>
      </c>
      <c r="C1251" s="277" t="str">
        <f t="shared" si="59"/>
        <v>RnD Industry Capital Cost Perc Reduction</v>
      </c>
      <c r="D1251" t="s">
        <v>3136</v>
      </c>
      <c r="E1251" s="47"/>
      <c r="F1251" s="6" t="s">
        <v>3171</v>
      </c>
      <c r="G1251" s="47"/>
      <c r="H1251" s="44">
        <v>1485</v>
      </c>
      <c r="I1251" s="348" t="s">
        <v>44</v>
      </c>
      <c r="J1251" s="278" t="str">
        <f>IF(ISBLANK(INDEX('Policy Characteristics'!D:D,MATCH($C1251,'Policy Characteristics'!$C:$C,0))),"",INDEX('Policy Characteristics'!D:D,MATCH($C1251,'Policy Characteristics'!$C:$C,0)))</f>
        <v>R&amp;D Capital Cost Reductions</v>
      </c>
      <c r="K1251" s="277" t="str">
        <f>IF(ISBLANK(INDEX('Policy Characteristics'!E:E,MATCH($C1251,'Policy Characteristics'!$C:$C,0))),"",INDEX('Policy Characteristics'!E:E,MATCH($C1251,'Policy Characteristics'!$C:$C,0)))</f>
        <v>RnD industry capital cost reduction</v>
      </c>
      <c r="L1251" s="285">
        <f>IF(ISBLANK(INDEX('Policy Characteristics'!F:F,MATCH($C1251,'Policy Characteristics'!$C:$C,0))),"",INDEX('Policy Characteristics'!F:F,MATCH($C1251,'Policy Characteristics'!$C:$C,0)))</f>
        <v>0</v>
      </c>
      <c r="M1251" s="285">
        <f>IF(ISBLANK(INDEX('Policy Characteristics'!G:G,MATCH($C1251,'Policy Characteristics'!$C:$C,0))),"",INDEX('Policy Characteristics'!G:G,MATCH($C1251,'Policy Characteristics'!$C:$C,0)))</f>
        <v>0.4</v>
      </c>
      <c r="N1251" s="285">
        <f>IF(ISBLANK(INDEX('Policy Characteristics'!H:H,MATCH($C1251,'Policy Characteristics'!$C:$C,0))),"",INDEX('Policy Characteristics'!H:H,MATCH($C1251,'Policy Characteristics'!$C:$C,0)))</f>
        <v>0.01</v>
      </c>
      <c r="O1251" s="277" t="str">
        <f>IF(ISBLANK(INDEX('Policy Characteristics'!I:I,MATCH($C1251,'Policy Characteristics'!$C:$C,0))),"",INDEX('Policy Characteristics'!I:I,MATCH($C1251,'Policy Characteristics'!$C:$C,0)))</f>
        <v>% reduction in cost</v>
      </c>
      <c r="P1251" s="277" t="str">
        <f>IF(ISBLANK(INDEX('Policy Characteristics'!J:J,MATCH($C1251,'Policy Characteristics'!$C:$C,0))),"",INDEX('Policy Characteristics'!J:J,MATCH($C1251,'Policy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1" s="277" t="str">
        <f>IF(ISBLANK(INDEX('Policy Characteristics'!K:K,MATCH($C1251,'Policy Characteristics'!$C:$C,0))),"",INDEX('Policy Characteristics'!K:K,MATCH($C1251,'Policy Characteristics'!$C:$C,0)))</f>
        <v>architectural-design.html#rnd</v>
      </c>
      <c r="R1251" s="277" t="str">
        <f>IF(ISBLANK(INDEX('Policy Characteristics'!L:L,MATCH($C1251,'Policy Characteristics'!$C:$C,0))),"",INDEX('Policy Characteristics'!L:L,MATCH($C1251,'Policy Characteristics'!$C:$C,0)))</f>
        <v>research-and-development.html</v>
      </c>
    </row>
    <row r="1252" spans="1:18" x14ac:dyDescent="0.25">
      <c r="A1252" s="277" t="str">
        <f>IF(ISBLANK(INDEX('Policy Characteristics'!A:A,MATCH($C1252,'Policy Characteristics'!$C:$C,0))),"",INDEX('Policy Characteristics'!A:A,MATCH($C1252,'Policy Characteristics'!$C:$C,0)))</f>
        <v>Research and Development</v>
      </c>
      <c r="B1252" s="286" t="str">
        <f>IF(ISBLANK(INDEX('Policy Characteristics'!B:B,MATCH($C1252,'Policy Characteristics'!$C:$C,0))),"",INDEX('Policy Characteristics'!B:B,MATCH($C1252,'Policy Characteristics'!$C:$C,0)))</f>
        <v>Capital Cost Reduction</v>
      </c>
      <c r="C1252" s="277" t="str">
        <f t="shared" si="59"/>
        <v>RnD Industry Capital Cost Perc Reduction</v>
      </c>
      <c r="D1252" t="s">
        <v>3137</v>
      </c>
      <c r="E1252" s="47"/>
      <c r="F1252" s="6" t="s">
        <v>3172</v>
      </c>
      <c r="G1252" s="47"/>
      <c r="H1252" s="44">
        <v>1486</v>
      </c>
      <c r="I1252" s="348" t="s">
        <v>44</v>
      </c>
      <c r="J1252" s="278" t="str">
        <f>IF(ISBLANK(INDEX('Policy Characteristics'!D:D,MATCH($C1252,'Policy Characteristics'!$C:$C,0))),"",INDEX('Policy Characteristics'!D:D,MATCH($C1252,'Policy Characteristics'!$C:$C,0)))</f>
        <v>R&amp;D Capital Cost Reductions</v>
      </c>
      <c r="K1252" s="277" t="str">
        <f>IF(ISBLANK(INDEX('Policy Characteristics'!E:E,MATCH($C1252,'Policy Characteristics'!$C:$C,0))),"",INDEX('Policy Characteristics'!E:E,MATCH($C1252,'Policy Characteristics'!$C:$C,0)))</f>
        <v>RnD industry capital cost reduction</v>
      </c>
      <c r="L1252" s="285">
        <f>IF(ISBLANK(INDEX('Policy Characteristics'!F:F,MATCH($C1252,'Policy Characteristics'!$C:$C,0))),"",INDEX('Policy Characteristics'!F:F,MATCH($C1252,'Policy Characteristics'!$C:$C,0)))</f>
        <v>0</v>
      </c>
      <c r="M1252" s="285">
        <f>IF(ISBLANK(INDEX('Policy Characteristics'!G:G,MATCH($C1252,'Policy Characteristics'!$C:$C,0))),"",INDEX('Policy Characteristics'!G:G,MATCH($C1252,'Policy Characteristics'!$C:$C,0)))</f>
        <v>0.4</v>
      </c>
      <c r="N1252" s="285">
        <f>IF(ISBLANK(INDEX('Policy Characteristics'!H:H,MATCH($C1252,'Policy Characteristics'!$C:$C,0))),"",INDEX('Policy Characteristics'!H:H,MATCH($C1252,'Policy Characteristics'!$C:$C,0)))</f>
        <v>0.01</v>
      </c>
      <c r="O1252" s="277" t="str">
        <f>IF(ISBLANK(INDEX('Policy Characteristics'!I:I,MATCH($C1252,'Policy Characteristics'!$C:$C,0))),"",INDEX('Policy Characteristics'!I:I,MATCH($C1252,'Policy Characteristics'!$C:$C,0)))</f>
        <v>% reduction in cost</v>
      </c>
      <c r="P1252" s="277" t="str">
        <f>IF(ISBLANK(INDEX('Policy Characteristics'!J:J,MATCH($C1252,'Policy Characteristics'!$C:$C,0))),"",INDEX('Policy Characteristics'!J:J,MATCH($C1252,'Policy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2" s="277" t="str">
        <f>IF(ISBLANK(INDEX('Policy Characteristics'!K:K,MATCH($C1252,'Policy Characteristics'!$C:$C,0))),"",INDEX('Policy Characteristics'!K:K,MATCH($C1252,'Policy Characteristics'!$C:$C,0)))</f>
        <v>architectural-design.html#rnd</v>
      </c>
      <c r="R1252" s="277" t="str">
        <f>IF(ISBLANK(INDEX('Policy Characteristics'!L:L,MATCH($C1252,'Policy Characteristics'!$C:$C,0))),"",INDEX('Policy Characteristics'!L:L,MATCH($C1252,'Policy Characteristics'!$C:$C,0)))</f>
        <v>research-and-development.html</v>
      </c>
    </row>
    <row r="1253" spans="1:18" x14ac:dyDescent="0.25">
      <c r="A1253" s="277" t="str">
        <f>IF(ISBLANK(INDEX('Policy Characteristics'!A:A,MATCH($C1253,'Policy Characteristics'!$C:$C,0))),"",INDEX('Policy Characteristics'!A:A,MATCH($C1253,'Policy Characteristics'!$C:$C,0)))</f>
        <v>Research and Development</v>
      </c>
      <c r="B1253" s="286" t="str">
        <f>IF(ISBLANK(INDEX('Policy Characteristics'!B:B,MATCH($C1253,'Policy Characteristics'!$C:$C,0))),"",INDEX('Policy Characteristics'!B:B,MATCH($C1253,'Policy Characteristics'!$C:$C,0)))</f>
        <v>Capital Cost Reduction</v>
      </c>
      <c r="C1253" s="341" t="s">
        <v>306</v>
      </c>
      <c r="D1253" s="47" t="s">
        <v>2261</v>
      </c>
      <c r="E1253" s="47"/>
      <c r="F1253" s="47" t="s">
        <v>486</v>
      </c>
      <c r="G1253" s="47"/>
      <c r="H1253" s="44">
        <v>108</v>
      </c>
      <c r="I1253" s="348" t="s">
        <v>44</v>
      </c>
      <c r="J1253" s="278" t="str">
        <f>IF(ISBLANK(INDEX('Policy Characteristics'!D:D,MATCH($C1253,'Policy Characteristics'!$C:$C,0))),"",INDEX('Policy Characteristics'!D:D,MATCH($C1253,'Policy Characteristics'!$C:$C,0)))</f>
        <v>R&amp;D Capital Cost Reductions</v>
      </c>
      <c r="K1253" s="277" t="str">
        <f>IF(ISBLANK(INDEX('Policy Characteristics'!E:E,MATCH($C1253,'Policy Characteristics'!$C:$C,0))),"",INDEX('Policy Characteristics'!E:E,MATCH($C1253,'Policy Characteristics'!$C:$C,0)))</f>
        <v>RnD transportation capital cost reduction</v>
      </c>
      <c r="L1253" s="285">
        <f>IF(ISBLANK(INDEX('Policy Characteristics'!F:F,MATCH($C1253,'Policy Characteristics'!$C:$C,0))),"",INDEX('Policy Characteristics'!F:F,MATCH($C1253,'Policy Characteristics'!$C:$C,0)))</f>
        <v>0</v>
      </c>
      <c r="M1253" s="285">
        <f>IF(ISBLANK(INDEX('Policy Characteristics'!G:G,MATCH($C1253,'Policy Characteristics'!$C:$C,0))),"",INDEX('Policy Characteristics'!G:G,MATCH($C1253,'Policy Characteristics'!$C:$C,0)))</f>
        <v>0.4</v>
      </c>
      <c r="N1253" s="285">
        <f>IF(ISBLANK(INDEX('Policy Characteristics'!H:H,MATCH($C1253,'Policy Characteristics'!$C:$C,0))),"",INDEX('Policy Characteristics'!H:H,MATCH($C1253,'Policy Characteristics'!$C:$C,0)))</f>
        <v>0.01</v>
      </c>
      <c r="O1253" s="277" t="str">
        <f>IF(ISBLANK(INDEX('Policy Characteristics'!I:I,MATCH($C1253,'Policy Characteristics'!$C:$C,0))),"",INDEX('Policy Characteristics'!I:I,MATCH($C1253,'Policy Characteristics'!$C:$C,0)))</f>
        <v>% reduction in cost</v>
      </c>
      <c r="P1253" s="277" t="str">
        <f>IF(ISBLANK(INDEX('Policy Characteristics'!J:J,MATCH($C1253,'Policy Characteristics'!$C:$C,0))),"",INDEX('Policy Characteristics'!J:J,MATCH($C1253,'Policy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3" s="277" t="str">
        <f>IF(ISBLANK(INDEX('Policy Characteristics'!K:K,MATCH($C1253,'Policy Characteristics'!$C:$C,0))),"",INDEX('Policy Characteristics'!K:K,MATCH($C1253,'Policy Characteristics'!$C:$C,0)))</f>
        <v>architectural-design.html#rnd</v>
      </c>
      <c r="R1253" s="277" t="str">
        <f>IF(ISBLANK(INDEX('Policy Characteristics'!L:L,MATCH($C1253,'Policy Characteristics'!$C:$C,0))),"",INDEX('Policy Characteristics'!L:L,MATCH($C1253,'Policy Characteristics'!$C:$C,0)))</f>
        <v>research-and-development.html</v>
      </c>
    </row>
    <row r="1254" spans="1:18" x14ac:dyDescent="0.25">
      <c r="A1254" s="277" t="str">
        <f>IF(ISBLANK(INDEX('Policy Characteristics'!A:A,MATCH($C1254,'Policy Characteristics'!$C:$C,0))),"",INDEX('Policy Characteristics'!A:A,MATCH($C1254,'Policy Characteristics'!$C:$C,0)))</f>
        <v>Research and Development</v>
      </c>
      <c r="B1254" s="286" t="str">
        <f>IF(ISBLANK(INDEX('Policy Characteristics'!B:B,MATCH($C1254,'Policy Characteristics'!$C:$C,0))),"",INDEX('Policy Characteristics'!B:B,MATCH($C1254,'Policy Characteristics'!$C:$C,0)))</f>
        <v>Capital Cost Reduction</v>
      </c>
      <c r="C1254" s="277" t="str">
        <f t="shared" ref="C1254:C1259" si="60">C$1253</f>
        <v>RnD Transportation Capital Cost Perc Reduction</v>
      </c>
      <c r="D1254" s="47" t="s">
        <v>2262</v>
      </c>
      <c r="E1254" s="47"/>
      <c r="F1254" s="47" t="s">
        <v>487</v>
      </c>
      <c r="G1254" s="47"/>
      <c r="H1254" s="44">
        <v>109</v>
      </c>
      <c r="I1254" s="348" t="s">
        <v>44</v>
      </c>
      <c r="J1254" s="278" t="str">
        <f>IF(ISBLANK(INDEX('Policy Characteristics'!D:D,MATCH($C1254,'Policy Characteristics'!$C:$C,0))),"",INDEX('Policy Characteristics'!D:D,MATCH($C1254,'Policy Characteristics'!$C:$C,0)))</f>
        <v>R&amp;D Capital Cost Reductions</v>
      </c>
      <c r="K1254" s="277" t="str">
        <f>IF(ISBLANK(INDEX('Policy Characteristics'!E:E,MATCH($C1254,'Policy Characteristics'!$C:$C,0))),"",INDEX('Policy Characteristics'!E:E,MATCH($C1254,'Policy Characteristics'!$C:$C,0)))</f>
        <v>RnD transportation capital cost reduction</v>
      </c>
      <c r="L1254" s="285">
        <f>IF(ISBLANK(INDEX('Policy Characteristics'!F:F,MATCH($C1254,'Policy Characteristics'!$C:$C,0))),"",INDEX('Policy Characteristics'!F:F,MATCH($C1254,'Policy Characteristics'!$C:$C,0)))</f>
        <v>0</v>
      </c>
      <c r="M1254" s="285">
        <f>IF(ISBLANK(INDEX('Policy Characteristics'!G:G,MATCH($C1254,'Policy Characteristics'!$C:$C,0))),"",INDEX('Policy Characteristics'!G:G,MATCH($C1254,'Policy Characteristics'!$C:$C,0)))</f>
        <v>0.4</v>
      </c>
      <c r="N1254" s="285">
        <f>IF(ISBLANK(INDEX('Policy Characteristics'!H:H,MATCH($C1254,'Policy Characteristics'!$C:$C,0))),"",INDEX('Policy Characteristics'!H:H,MATCH($C1254,'Policy Characteristics'!$C:$C,0)))</f>
        <v>0.01</v>
      </c>
      <c r="O1254" s="277" t="str">
        <f>IF(ISBLANK(INDEX('Policy Characteristics'!I:I,MATCH($C1254,'Policy Characteristics'!$C:$C,0))),"",INDEX('Policy Characteristics'!I:I,MATCH($C1254,'Policy Characteristics'!$C:$C,0)))</f>
        <v>% reduction in cost</v>
      </c>
      <c r="P1254" s="277" t="str">
        <f>IF(ISBLANK(INDEX('Policy Characteristics'!J:J,MATCH($C1254,'Policy Characteristics'!$C:$C,0))),"",INDEX('Policy Characteristics'!J:J,MATCH($C1254,'Policy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4" s="277" t="str">
        <f>IF(ISBLANK(INDEX('Policy Characteristics'!K:K,MATCH($C1254,'Policy Characteristics'!$C:$C,0))),"",INDEX('Policy Characteristics'!K:K,MATCH($C1254,'Policy Characteristics'!$C:$C,0)))</f>
        <v>architectural-design.html#rnd</v>
      </c>
      <c r="R1254" s="277" t="str">
        <f>IF(ISBLANK(INDEX('Policy Characteristics'!L:L,MATCH($C1254,'Policy Characteristics'!$C:$C,0))),"",INDEX('Policy Characteristics'!L:L,MATCH($C1254,'Policy Characteristics'!$C:$C,0)))</f>
        <v>research-and-development.html</v>
      </c>
    </row>
    <row r="1255" spans="1:18" x14ac:dyDescent="0.25">
      <c r="A1255" s="277" t="str">
        <f>IF(ISBLANK(INDEX('Policy Characteristics'!A:A,MATCH($C1255,'Policy Characteristics'!$C:$C,0))),"",INDEX('Policy Characteristics'!A:A,MATCH($C1255,'Policy Characteristics'!$C:$C,0)))</f>
        <v>Research and Development</v>
      </c>
      <c r="B1255" s="286" t="str">
        <f>IF(ISBLANK(INDEX('Policy Characteristics'!B:B,MATCH($C1255,'Policy Characteristics'!$C:$C,0))),"",INDEX('Policy Characteristics'!B:B,MATCH($C1255,'Policy Characteristics'!$C:$C,0)))</f>
        <v>Capital Cost Reduction</v>
      </c>
      <c r="C1255" s="277" t="str">
        <f t="shared" si="60"/>
        <v>RnD Transportation Capital Cost Perc Reduction</v>
      </c>
      <c r="D1255" s="47" t="s">
        <v>2263</v>
      </c>
      <c r="E1255" s="47"/>
      <c r="F1255" s="47" t="s">
        <v>488</v>
      </c>
      <c r="G1255" s="47"/>
      <c r="H1255" s="44">
        <v>110</v>
      </c>
      <c r="I1255" s="348" t="s">
        <v>44</v>
      </c>
      <c r="J1255" s="278" t="str">
        <f>IF(ISBLANK(INDEX('Policy Characteristics'!D:D,MATCH($C1255,'Policy Characteristics'!$C:$C,0))),"",INDEX('Policy Characteristics'!D:D,MATCH($C1255,'Policy Characteristics'!$C:$C,0)))</f>
        <v>R&amp;D Capital Cost Reductions</v>
      </c>
      <c r="K1255" s="277" t="str">
        <f>IF(ISBLANK(INDEX('Policy Characteristics'!E:E,MATCH($C1255,'Policy Characteristics'!$C:$C,0))),"",INDEX('Policy Characteristics'!E:E,MATCH($C1255,'Policy Characteristics'!$C:$C,0)))</f>
        <v>RnD transportation capital cost reduction</v>
      </c>
      <c r="L1255" s="285">
        <f>IF(ISBLANK(INDEX('Policy Characteristics'!F:F,MATCH($C1255,'Policy Characteristics'!$C:$C,0))),"",INDEX('Policy Characteristics'!F:F,MATCH($C1255,'Policy Characteristics'!$C:$C,0)))</f>
        <v>0</v>
      </c>
      <c r="M1255" s="285">
        <f>IF(ISBLANK(INDEX('Policy Characteristics'!G:G,MATCH($C1255,'Policy Characteristics'!$C:$C,0))),"",INDEX('Policy Characteristics'!G:G,MATCH($C1255,'Policy Characteristics'!$C:$C,0)))</f>
        <v>0.4</v>
      </c>
      <c r="N1255" s="285">
        <f>IF(ISBLANK(INDEX('Policy Characteristics'!H:H,MATCH($C1255,'Policy Characteristics'!$C:$C,0))),"",INDEX('Policy Characteristics'!H:H,MATCH($C1255,'Policy Characteristics'!$C:$C,0)))</f>
        <v>0.01</v>
      </c>
      <c r="O1255" s="277" t="str">
        <f>IF(ISBLANK(INDEX('Policy Characteristics'!I:I,MATCH($C1255,'Policy Characteristics'!$C:$C,0))),"",INDEX('Policy Characteristics'!I:I,MATCH($C1255,'Policy Characteristics'!$C:$C,0)))</f>
        <v>% reduction in cost</v>
      </c>
      <c r="P1255" s="277" t="str">
        <f>IF(ISBLANK(INDEX('Policy Characteristics'!J:J,MATCH($C1255,'Policy Characteristics'!$C:$C,0))),"",INDEX('Policy Characteristics'!J:J,MATCH($C1255,'Policy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5" s="277" t="str">
        <f>IF(ISBLANK(INDEX('Policy Characteristics'!K:K,MATCH($C1255,'Policy Characteristics'!$C:$C,0))),"",INDEX('Policy Characteristics'!K:K,MATCH($C1255,'Policy Characteristics'!$C:$C,0)))</f>
        <v>architectural-design.html#rnd</v>
      </c>
      <c r="R1255" s="277" t="str">
        <f>IF(ISBLANK(INDEX('Policy Characteristics'!L:L,MATCH($C1255,'Policy Characteristics'!$C:$C,0))),"",INDEX('Policy Characteristics'!L:L,MATCH($C1255,'Policy Characteristics'!$C:$C,0)))</f>
        <v>research-and-development.html</v>
      </c>
    </row>
    <row r="1256" spans="1:18" x14ac:dyDescent="0.25">
      <c r="A1256" s="277" t="str">
        <f>IF(ISBLANK(INDEX('Policy Characteristics'!A:A,MATCH($C1256,'Policy Characteristics'!$C:$C,0))),"",INDEX('Policy Characteristics'!A:A,MATCH($C1256,'Policy Characteristics'!$C:$C,0)))</f>
        <v>Research and Development</v>
      </c>
      <c r="B1256" s="286" t="str">
        <f>IF(ISBLANK(INDEX('Policy Characteristics'!B:B,MATCH($C1256,'Policy Characteristics'!$C:$C,0))),"",INDEX('Policy Characteristics'!B:B,MATCH($C1256,'Policy Characteristics'!$C:$C,0)))</f>
        <v>Capital Cost Reduction</v>
      </c>
      <c r="C1256" s="277" t="str">
        <f t="shared" si="60"/>
        <v>RnD Transportation Capital Cost Perc Reduction</v>
      </c>
      <c r="D1256" s="47" t="s">
        <v>2264</v>
      </c>
      <c r="E1256" s="47"/>
      <c r="F1256" s="47" t="s">
        <v>489</v>
      </c>
      <c r="G1256" s="47"/>
      <c r="H1256" s="44">
        <v>111</v>
      </c>
      <c r="I1256" s="348" t="s">
        <v>44</v>
      </c>
      <c r="J1256" s="278" t="str">
        <f>IF(ISBLANK(INDEX('Policy Characteristics'!D:D,MATCH($C1256,'Policy Characteristics'!$C:$C,0))),"",INDEX('Policy Characteristics'!D:D,MATCH($C1256,'Policy Characteristics'!$C:$C,0)))</f>
        <v>R&amp;D Capital Cost Reductions</v>
      </c>
      <c r="K1256" s="277" t="str">
        <f>IF(ISBLANK(INDEX('Policy Characteristics'!E:E,MATCH($C1256,'Policy Characteristics'!$C:$C,0))),"",INDEX('Policy Characteristics'!E:E,MATCH($C1256,'Policy Characteristics'!$C:$C,0)))</f>
        <v>RnD transportation capital cost reduction</v>
      </c>
      <c r="L1256" s="285">
        <f>IF(ISBLANK(INDEX('Policy Characteristics'!F:F,MATCH($C1256,'Policy Characteristics'!$C:$C,0))),"",INDEX('Policy Characteristics'!F:F,MATCH($C1256,'Policy Characteristics'!$C:$C,0)))</f>
        <v>0</v>
      </c>
      <c r="M1256" s="285">
        <f>IF(ISBLANK(INDEX('Policy Characteristics'!G:G,MATCH($C1256,'Policy Characteristics'!$C:$C,0))),"",INDEX('Policy Characteristics'!G:G,MATCH($C1256,'Policy Characteristics'!$C:$C,0)))</f>
        <v>0.4</v>
      </c>
      <c r="N1256" s="285">
        <f>IF(ISBLANK(INDEX('Policy Characteristics'!H:H,MATCH($C1256,'Policy Characteristics'!$C:$C,0))),"",INDEX('Policy Characteristics'!H:H,MATCH($C1256,'Policy Characteristics'!$C:$C,0)))</f>
        <v>0.01</v>
      </c>
      <c r="O1256" s="277" t="str">
        <f>IF(ISBLANK(INDEX('Policy Characteristics'!I:I,MATCH($C1256,'Policy Characteristics'!$C:$C,0))),"",INDEX('Policy Characteristics'!I:I,MATCH($C1256,'Policy Characteristics'!$C:$C,0)))</f>
        <v>% reduction in cost</v>
      </c>
      <c r="P1256" s="277" t="str">
        <f>IF(ISBLANK(INDEX('Policy Characteristics'!J:J,MATCH($C1256,'Policy Characteristics'!$C:$C,0))),"",INDEX('Policy Characteristics'!J:J,MATCH($C1256,'Policy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6" s="277" t="str">
        <f>IF(ISBLANK(INDEX('Policy Characteristics'!K:K,MATCH($C1256,'Policy Characteristics'!$C:$C,0))),"",INDEX('Policy Characteristics'!K:K,MATCH($C1256,'Policy Characteristics'!$C:$C,0)))</f>
        <v>architectural-design.html#rnd</v>
      </c>
      <c r="R1256" s="277" t="str">
        <f>IF(ISBLANK(INDEX('Policy Characteristics'!L:L,MATCH($C1256,'Policy Characteristics'!$C:$C,0))),"",INDEX('Policy Characteristics'!L:L,MATCH($C1256,'Policy Characteristics'!$C:$C,0)))</f>
        <v>research-and-development.html</v>
      </c>
    </row>
    <row r="1257" spans="1:18" x14ac:dyDescent="0.25">
      <c r="A1257" s="277" t="str">
        <f>IF(ISBLANK(INDEX('Policy Characteristics'!A:A,MATCH($C1257,'Policy Characteristics'!$C:$C,0))),"",INDEX('Policy Characteristics'!A:A,MATCH($C1257,'Policy Characteristics'!$C:$C,0)))</f>
        <v>Research and Development</v>
      </c>
      <c r="B1257" s="286" t="str">
        <f>IF(ISBLANK(INDEX('Policy Characteristics'!B:B,MATCH($C1257,'Policy Characteristics'!$C:$C,0))),"",INDEX('Policy Characteristics'!B:B,MATCH($C1257,'Policy Characteristics'!$C:$C,0)))</f>
        <v>Capital Cost Reduction</v>
      </c>
      <c r="C1257" s="277" t="str">
        <f t="shared" si="60"/>
        <v>RnD Transportation Capital Cost Perc Reduction</v>
      </c>
      <c r="D1257" s="47" t="s">
        <v>2265</v>
      </c>
      <c r="E1257" s="47"/>
      <c r="F1257" s="47" t="s">
        <v>490</v>
      </c>
      <c r="G1257" s="47"/>
      <c r="H1257" s="44">
        <v>112</v>
      </c>
      <c r="I1257" s="348" t="s">
        <v>44</v>
      </c>
      <c r="J1257" s="278" t="str">
        <f>IF(ISBLANK(INDEX('Policy Characteristics'!D:D,MATCH($C1257,'Policy Characteristics'!$C:$C,0))),"",INDEX('Policy Characteristics'!D:D,MATCH($C1257,'Policy Characteristics'!$C:$C,0)))</f>
        <v>R&amp;D Capital Cost Reductions</v>
      </c>
      <c r="K1257" s="277" t="str">
        <f>IF(ISBLANK(INDEX('Policy Characteristics'!E:E,MATCH($C1257,'Policy Characteristics'!$C:$C,0))),"",INDEX('Policy Characteristics'!E:E,MATCH($C1257,'Policy Characteristics'!$C:$C,0)))</f>
        <v>RnD transportation capital cost reduction</v>
      </c>
      <c r="L1257" s="285">
        <f>IF(ISBLANK(INDEX('Policy Characteristics'!F:F,MATCH($C1257,'Policy Characteristics'!$C:$C,0))),"",INDEX('Policy Characteristics'!F:F,MATCH($C1257,'Policy Characteristics'!$C:$C,0)))</f>
        <v>0</v>
      </c>
      <c r="M1257" s="285">
        <f>IF(ISBLANK(INDEX('Policy Characteristics'!G:G,MATCH($C1257,'Policy Characteristics'!$C:$C,0))),"",INDEX('Policy Characteristics'!G:G,MATCH($C1257,'Policy Characteristics'!$C:$C,0)))</f>
        <v>0.4</v>
      </c>
      <c r="N1257" s="285">
        <f>IF(ISBLANK(INDEX('Policy Characteristics'!H:H,MATCH($C1257,'Policy Characteristics'!$C:$C,0))),"",INDEX('Policy Characteristics'!H:H,MATCH($C1257,'Policy Characteristics'!$C:$C,0)))</f>
        <v>0.01</v>
      </c>
      <c r="O1257" s="277" t="str">
        <f>IF(ISBLANK(INDEX('Policy Characteristics'!I:I,MATCH($C1257,'Policy Characteristics'!$C:$C,0))),"",INDEX('Policy Characteristics'!I:I,MATCH($C1257,'Policy Characteristics'!$C:$C,0)))</f>
        <v>% reduction in cost</v>
      </c>
      <c r="P1257" s="277" t="str">
        <f>IF(ISBLANK(INDEX('Policy Characteristics'!J:J,MATCH($C1257,'Policy Characteristics'!$C:$C,0))),"",INDEX('Policy Characteristics'!J:J,MATCH($C1257,'Policy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7" s="277" t="str">
        <f>IF(ISBLANK(INDEX('Policy Characteristics'!K:K,MATCH($C1257,'Policy Characteristics'!$C:$C,0))),"",INDEX('Policy Characteristics'!K:K,MATCH($C1257,'Policy Characteristics'!$C:$C,0)))</f>
        <v>architectural-design.html#rnd</v>
      </c>
      <c r="R1257" s="277" t="str">
        <f>IF(ISBLANK(INDEX('Policy Characteristics'!L:L,MATCH($C1257,'Policy Characteristics'!$C:$C,0))),"",INDEX('Policy Characteristics'!L:L,MATCH($C1257,'Policy Characteristics'!$C:$C,0)))</f>
        <v>research-and-development.html</v>
      </c>
    </row>
    <row r="1258" spans="1:18" x14ac:dyDescent="0.25">
      <c r="A1258" s="277" t="str">
        <f>IF(ISBLANK(INDEX('Policy Characteristics'!A:A,MATCH($C1258,'Policy Characteristics'!$C:$C,0))),"",INDEX('Policy Characteristics'!A:A,MATCH($C1258,'Policy Characteristics'!$C:$C,0)))</f>
        <v>Research and Development</v>
      </c>
      <c r="B1258" s="286" t="str">
        <f>IF(ISBLANK(INDEX('Policy Characteristics'!B:B,MATCH($C1258,'Policy Characteristics'!$C:$C,0))),"",INDEX('Policy Characteristics'!B:B,MATCH($C1258,'Policy Characteristics'!$C:$C,0)))</f>
        <v>Capital Cost Reduction</v>
      </c>
      <c r="C1258" s="277" t="str">
        <f t="shared" si="60"/>
        <v>RnD Transportation Capital Cost Perc Reduction</v>
      </c>
      <c r="D1258" s="47" t="s">
        <v>2535</v>
      </c>
      <c r="E1258" s="47"/>
      <c r="F1258" s="47" t="s">
        <v>2825</v>
      </c>
      <c r="G1258" s="47"/>
      <c r="H1258" s="44">
        <v>113</v>
      </c>
      <c r="I1258" s="348" t="s">
        <v>44</v>
      </c>
      <c r="J1258" s="278" t="str">
        <f>IF(ISBLANK(INDEX('Policy Characteristics'!D:D,MATCH($C1258,'Policy Characteristics'!$C:$C,0))),"",INDEX('Policy Characteristics'!D:D,MATCH($C1258,'Policy Characteristics'!$C:$C,0)))</f>
        <v>R&amp;D Capital Cost Reductions</v>
      </c>
      <c r="K1258" s="277" t="str">
        <f>IF(ISBLANK(INDEX('Policy Characteristics'!E:E,MATCH($C1258,'Policy Characteristics'!$C:$C,0))),"",INDEX('Policy Characteristics'!E:E,MATCH($C1258,'Policy Characteristics'!$C:$C,0)))</f>
        <v>RnD transportation capital cost reduction</v>
      </c>
      <c r="L1258" s="285">
        <f>IF(ISBLANK(INDEX('Policy Characteristics'!F:F,MATCH($C1258,'Policy Characteristics'!$C:$C,0))),"",INDEX('Policy Characteristics'!F:F,MATCH($C1258,'Policy Characteristics'!$C:$C,0)))</f>
        <v>0</v>
      </c>
      <c r="M1258" s="285">
        <f>IF(ISBLANK(INDEX('Policy Characteristics'!G:G,MATCH($C1258,'Policy Characteristics'!$C:$C,0))),"",INDEX('Policy Characteristics'!G:G,MATCH($C1258,'Policy Characteristics'!$C:$C,0)))</f>
        <v>0.4</v>
      </c>
      <c r="N1258" s="285">
        <f>IF(ISBLANK(INDEX('Policy Characteristics'!H:H,MATCH($C1258,'Policy Characteristics'!$C:$C,0))),"",INDEX('Policy Characteristics'!H:H,MATCH($C1258,'Policy Characteristics'!$C:$C,0)))</f>
        <v>0.01</v>
      </c>
      <c r="O1258" s="277" t="str">
        <f>IF(ISBLANK(INDEX('Policy Characteristics'!I:I,MATCH($C1258,'Policy Characteristics'!$C:$C,0))),"",INDEX('Policy Characteristics'!I:I,MATCH($C1258,'Policy Characteristics'!$C:$C,0)))</f>
        <v>% reduction in cost</v>
      </c>
      <c r="P1258" s="277" t="str">
        <f>IF(ISBLANK(INDEX('Policy Characteristics'!J:J,MATCH($C1258,'Policy Characteristics'!$C:$C,0))),"",INDEX('Policy Characteristics'!J:J,MATCH($C1258,'Policy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8" s="277" t="str">
        <f>IF(ISBLANK(INDEX('Policy Characteristics'!K:K,MATCH($C1258,'Policy Characteristics'!$C:$C,0))),"",INDEX('Policy Characteristics'!K:K,MATCH($C1258,'Policy Characteristics'!$C:$C,0)))</f>
        <v>architectural-design.html#rnd</v>
      </c>
      <c r="R1258" s="277" t="str">
        <f>IF(ISBLANK(INDEX('Policy Characteristics'!L:L,MATCH($C1258,'Policy Characteristics'!$C:$C,0))),"",INDEX('Policy Characteristics'!L:L,MATCH($C1258,'Policy Characteristics'!$C:$C,0)))</f>
        <v>research-and-development.html</v>
      </c>
    </row>
    <row r="1259" spans="1:18" x14ac:dyDescent="0.25">
      <c r="A1259" s="277" t="str">
        <f>IF(ISBLANK(INDEX('Policy Characteristics'!A:A,MATCH($C1259,'Policy Characteristics'!$C:$C,0))),"",INDEX('Policy Characteristics'!A:A,MATCH($C1259,'Policy Characteristics'!$C:$C,0)))</f>
        <v>Research and Development</v>
      </c>
      <c r="B1259" s="286" t="str">
        <f>IF(ISBLANK(INDEX('Policy Characteristics'!B:B,MATCH($C1259,'Policy Characteristics'!$C:$C,0))),"",INDEX('Policy Characteristics'!B:B,MATCH($C1259,'Policy Characteristics'!$C:$C,0)))</f>
        <v>Capital Cost Reduction</v>
      </c>
      <c r="C1259" s="277" t="str">
        <f t="shared" si="60"/>
        <v>RnD Transportation Capital Cost Perc Reduction</v>
      </c>
      <c r="D1259" s="47" t="s">
        <v>2534</v>
      </c>
      <c r="E1259" s="47"/>
      <c r="F1259" s="47" t="s">
        <v>2826</v>
      </c>
      <c r="G1259" s="47"/>
      <c r="H1259" s="44">
        <v>523</v>
      </c>
      <c r="I1259" s="348" t="s">
        <v>44</v>
      </c>
      <c r="J1259" s="278" t="str">
        <f>IF(ISBLANK(INDEX('Policy Characteristics'!D:D,MATCH($C1259,'Policy Characteristics'!$C:$C,0))),"",INDEX('Policy Characteristics'!D:D,MATCH($C1259,'Policy Characteristics'!$C:$C,0)))</f>
        <v>R&amp;D Capital Cost Reductions</v>
      </c>
      <c r="K1259" s="277" t="str">
        <f>IF(ISBLANK(INDEX('Policy Characteristics'!E:E,MATCH($C1259,'Policy Characteristics'!$C:$C,0))),"",INDEX('Policy Characteristics'!E:E,MATCH($C1259,'Policy Characteristics'!$C:$C,0)))</f>
        <v>RnD transportation capital cost reduction</v>
      </c>
      <c r="L1259" s="285">
        <f>IF(ISBLANK(INDEX('Policy Characteristics'!F:F,MATCH($C1259,'Policy Characteristics'!$C:$C,0))),"",INDEX('Policy Characteristics'!F:F,MATCH($C1259,'Policy Characteristics'!$C:$C,0)))</f>
        <v>0</v>
      </c>
      <c r="M1259" s="285">
        <f>IF(ISBLANK(INDEX('Policy Characteristics'!G:G,MATCH($C1259,'Policy Characteristics'!$C:$C,0))),"",INDEX('Policy Characteristics'!G:G,MATCH($C1259,'Policy Characteristics'!$C:$C,0)))</f>
        <v>0.4</v>
      </c>
      <c r="N1259" s="285">
        <f>IF(ISBLANK(INDEX('Policy Characteristics'!H:H,MATCH($C1259,'Policy Characteristics'!$C:$C,0))),"",INDEX('Policy Characteristics'!H:H,MATCH($C1259,'Policy Characteristics'!$C:$C,0)))</f>
        <v>0.01</v>
      </c>
      <c r="O1259" s="277" t="str">
        <f>IF(ISBLANK(INDEX('Policy Characteristics'!I:I,MATCH($C1259,'Policy Characteristics'!$C:$C,0))),"",INDEX('Policy Characteristics'!I:I,MATCH($C1259,'Policy Characteristics'!$C:$C,0)))</f>
        <v>% reduction in cost</v>
      </c>
      <c r="P1259" s="277" t="str">
        <f>IF(ISBLANK(INDEX('Policy Characteristics'!J:J,MATCH($C1259,'Policy Characteristics'!$C:$C,0))),"",INDEX('Policy Characteristics'!J:J,MATCH($C1259,'Policy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59" s="277" t="str">
        <f>IF(ISBLANK(INDEX('Policy Characteristics'!K:K,MATCH($C1259,'Policy Characteristics'!$C:$C,0))),"",INDEX('Policy Characteristics'!K:K,MATCH($C1259,'Policy Characteristics'!$C:$C,0)))</f>
        <v>architectural-design.html#rnd</v>
      </c>
      <c r="R1259" s="277" t="str">
        <f>IF(ISBLANK(INDEX('Policy Characteristics'!L:L,MATCH($C1259,'Policy Characteristics'!$C:$C,0))),"",INDEX('Policy Characteristics'!L:L,MATCH($C1259,'Policy Characteristics'!$C:$C,0)))</f>
        <v>research-and-development.html</v>
      </c>
    </row>
    <row r="1260" spans="1:18" s="2" customFormat="1" x14ac:dyDescent="0.25">
      <c r="A1260" s="277" t="str">
        <f>IF(ISBLANK(INDEX('Policy Characteristics'!A:A,MATCH($C1260,'Policy Characteristics'!$C:$C,0))),"",INDEX('Policy Characteristics'!A:A,MATCH($C1260,'Policy Characteristics'!$C:$C,0)))</f>
        <v>Research and Development</v>
      </c>
      <c r="B1260" s="286" t="str">
        <f>IF(ISBLANK(INDEX('Policy Characteristics'!B:B,MATCH($C1260,'Policy Characteristics'!$C:$C,0))),"",INDEX('Policy Characteristics'!B:B,MATCH($C1260,'Policy Characteristics'!$C:$C,0)))</f>
        <v>Direct Air Capture</v>
      </c>
      <c r="C1260" s="341" t="s">
        <v>2836</v>
      </c>
      <c r="D1260" s="6"/>
      <c r="E1260" s="6"/>
      <c r="F1260" s="6"/>
      <c r="G1260" s="6"/>
      <c r="H1260" s="49">
        <v>525</v>
      </c>
      <c r="I1260" s="349" t="s">
        <v>44</v>
      </c>
      <c r="J1260" s="278" t="str">
        <f>IF(ISBLANK(INDEX('Policy Characteristics'!D:D,MATCH($C1260,'Policy Characteristics'!$C:$C,0))),"",INDEX('Policy Characteristics'!D:D,MATCH($C1260,'Policy Characteristics'!$C:$C,0)))</f>
        <v>Direct Air Capture</v>
      </c>
      <c r="K1260" s="277" t="str">
        <f>IF(ISBLANK(INDEX('Policy Characteristics'!E:E,MATCH($C1260,'Policy Characteristics'!$C:$C,0))),"",INDEX('Policy Characteristics'!E:E,MATCH($C1260,'Policy Characteristics'!$C:$C,0)))</f>
        <v>geoeng direct air capture</v>
      </c>
      <c r="L1260" s="285">
        <f>IF(ISBLANK(INDEX('Policy Characteristics'!F:F,MATCH($C1260,'Policy Characteristics'!$C:$C,0))),"",INDEX('Policy Characteristics'!F:F,MATCH($C1260,'Policy Characteristics'!$C:$C,0)))</f>
        <v>0</v>
      </c>
      <c r="M1260" s="285">
        <f>IF(ISBLANK(INDEX('Policy Characteristics'!G:G,MATCH($C1260,'Policy Characteristics'!$C:$C,0))),"",INDEX('Policy Characteristics'!G:G,MATCH($C1260,'Policy Characteristics'!$C:$C,0)))</f>
        <v>1</v>
      </c>
      <c r="N1260" s="285">
        <f>IF(ISBLANK(INDEX('Policy Characteristics'!H:H,MATCH($C1260,'Policy Characteristics'!$C:$C,0))),"",INDEX('Policy Characteristics'!H:H,MATCH($C1260,'Policy Characteristics'!$C:$C,0)))</f>
        <v>0.01</v>
      </c>
      <c r="O1260" s="277" t="str">
        <f>IF(ISBLANK(INDEX('Policy Characteristics'!I:I,MATCH($C1260,'Policy Characteristics'!$C:$C,0))),"",INDEX('Policy Characteristics'!I:I,MATCH($C1260,'Policy Characteristics'!$C:$C,0)))</f>
        <v>% of potential achieved</v>
      </c>
      <c r="P1260" s="277" t="str">
        <f>IF(ISBLANK(INDEX('Policy Characteristics'!J:J,MATCH($C1260,'Policy Characteristics'!$C:$C,0))),"",INDEX('Policy Characteristics'!J:J,MATCH($C1260,'Policy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260" s="277" t="str">
        <f>IF(ISBLANK(INDEX('Policy Characteristics'!K:K,MATCH($C1260,'Policy Characteristics'!$C:$C,0))),"",INDEX('Policy Characteristics'!K:K,MATCH($C1260,'Policy Characteristics'!$C:$C,0)))</f>
        <v>direct-air-capture.html#dac</v>
      </c>
      <c r="R1260" s="277" t="str">
        <f>IF(ISBLANK(INDEX('Policy Characteristics'!L:L,MATCH($C1260,'Policy Characteristics'!$C:$C,0))),"",INDEX('Policy Characteristics'!L:L,MATCH($C1260,'Policy Characteristics'!$C:$C,0)))</f>
        <v>direct-air-capture.html</v>
      </c>
    </row>
    <row r="1261" spans="1:18" x14ac:dyDescent="0.25">
      <c r="A1261" s="277" t="str">
        <f>IF(ISBLANK(INDEX('Policy Characteristics'!A:A,MATCH($C1261,'Policy Characteristics'!$C:$C,0))),"",INDEX('Policy Characteristics'!A:A,MATCH($C1261,'Policy Characteristics'!$C:$C,0)))</f>
        <v>Research and Development</v>
      </c>
      <c r="B1261" s="286" t="str">
        <f>IF(ISBLANK(INDEX('Policy Characteristics'!B:B,MATCH($C1261,'Policy Characteristics'!$C:$C,0))),"",INDEX('Policy Characteristics'!B:B,MATCH($C1261,'Policy Characteristics'!$C:$C,0)))</f>
        <v>Fuel Use Reduction</v>
      </c>
      <c r="C1261" t="s">
        <v>307</v>
      </c>
      <c r="D1261" s="47" t="s">
        <v>116</v>
      </c>
      <c r="E1261" s="47"/>
      <c r="F1261" s="47" t="s">
        <v>329</v>
      </c>
      <c r="G1261" s="47"/>
      <c r="H1261" s="44">
        <v>114</v>
      </c>
      <c r="I1261" s="348" t="s">
        <v>44</v>
      </c>
      <c r="J1261" s="278" t="str">
        <f>IF(ISBLANK(INDEX('Policy Characteristics'!D:D,MATCH($C1261,'Policy Characteristics'!$C:$C,0))),"",INDEX('Policy Characteristics'!D:D,MATCH($C1261,'Policy Characteristics'!$C:$C,0)))</f>
        <v>R&amp;D Fuel Use Reductions</v>
      </c>
      <c r="K1261" s="277" t="str">
        <f>IF(ISBLANK(INDEX('Policy Characteristics'!E:E,MATCH($C1261,'Policy Characteristics'!$C:$C,0))),"",INDEX('Policy Characteristics'!E:E,MATCH($C1261,'Policy Characteristics'!$C:$C,0)))</f>
        <v>RnD building fuel use reduction</v>
      </c>
      <c r="L1261" s="285">
        <f>IF(ISBLANK(INDEX('Policy Characteristics'!F:F,MATCH($C1261,'Policy Characteristics'!$C:$C,0))),"",INDEX('Policy Characteristics'!F:F,MATCH($C1261,'Policy Characteristics'!$C:$C,0)))</f>
        <v>0</v>
      </c>
      <c r="M1261" s="285">
        <f>IF(ISBLANK(INDEX('Policy Characteristics'!G:G,MATCH($C1261,'Policy Characteristics'!$C:$C,0))),"",INDEX('Policy Characteristics'!G:G,MATCH($C1261,'Policy Characteristics'!$C:$C,0)))</f>
        <v>0.4</v>
      </c>
      <c r="N1261" s="285">
        <f>IF(ISBLANK(INDEX('Policy Characteristics'!H:H,MATCH($C1261,'Policy Characteristics'!$C:$C,0))),"",INDEX('Policy Characteristics'!H:H,MATCH($C1261,'Policy Characteristics'!$C:$C,0)))</f>
        <v>0.01</v>
      </c>
      <c r="O1261" s="277" t="str">
        <f>IF(ISBLANK(INDEX('Policy Characteristics'!I:I,MATCH($C1261,'Policy Characteristics'!$C:$C,0))),"",INDEX('Policy Characteristics'!I:I,MATCH($C1261,'Policy Characteristics'!$C:$C,0)))</f>
        <v>% reduction in fuel use</v>
      </c>
      <c r="P1261" s="277" t="str">
        <f>IF(ISBLANK(INDEX('Policy Characteristics'!J:J,MATCH($C1261,'Policy Characteristics'!$C:$C,0))),"",INDEX('Policy Characteristics'!J:J,MATCH($C1261,'Policy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1" s="277" t="str">
        <f>IF(ISBLANK(INDEX('Policy Characteristics'!K:K,MATCH($C1261,'Policy Characteristics'!$C:$C,0))),"",INDEX('Policy Characteristics'!K:K,MATCH($C1261,'Policy Characteristics'!$C:$C,0)))</f>
        <v>architectural-design.html#rnd</v>
      </c>
      <c r="R1261" s="277" t="str">
        <f>IF(ISBLANK(INDEX('Policy Characteristics'!L:L,MATCH($C1261,'Policy Characteristics'!$C:$C,0))),"",INDEX('Policy Characteristics'!L:L,MATCH($C1261,'Policy Characteristics'!$C:$C,0)))</f>
        <v>research-and-development.html</v>
      </c>
    </row>
    <row r="1262" spans="1:18" x14ac:dyDescent="0.25">
      <c r="A1262" s="277" t="str">
        <f>IF(ISBLANK(INDEX('Policy Characteristics'!A:A,MATCH($C1262,'Policy Characteristics'!$C:$C,0))),"",INDEX('Policy Characteristics'!A:A,MATCH($C1262,'Policy Characteristics'!$C:$C,0)))</f>
        <v>Research and Development</v>
      </c>
      <c r="B1262" s="286" t="str">
        <f>IF(ISBLANK(INDEX('Policy Characteristics'!B:B,MATCH($C1262,'Policy Characteristics'!$C:$C,0))),"",INDEX('Policy Characteristics'!B:B,MATCH($C1262,'Policy Characteristics'!$C:$C,0)))</f>
        <v>Fuel Use Reduction</v>
      </c>
      <c r="C1262" s="277" t="str">
        <f t="shared" ref="C1262:C1266" si="61">C$1261</f>
        <v>RnD Building Fuel Use Perc Reduction</v>
      </c>
      <c r="D1262" s="47" t="s">
        <v>117</v>
      </c>
      <c r="E1262" s="47"/>
      <c r="F1262" s="47" t="s">
        <v>330</v>
      </c>
      <c r="G1262" s="47"/>
      <c r="H1262" s="44">
        <v>115</v>
      </c>
      <c r="I1262" s="348" t="s">
        <v>44</v>
      </c>
      <c r="J1262" s="278" t="str">
        <f>IF(ISBLANK(INDEX('Policy Characteristics'!D:D,MATCH($C1262,'Policy Characteristics'!$C:$C,0))),"",INDEX('Policy Characteristics'!D:D,MATCH($C1262,'Policy Characteristics'!$C:$C,0)))</f>
        <v>R&amp;D Fuel Use Reductions</v>
      </c>
      <c r="K1262" s="277" t="str">
        <f>IF(ISBLANK(INDEX('Policy Characteristics'!E:E,MATCH($C1262,'Policy Characteristics'!$C:$C,0))),"",INDEX('Policy Characteristics'!E:E,MATCH($C1262,'Policy Characteristics'!$C:$C,0)))</f>
        <v>RnD building fuel use reduction</v>
      </c>
      <c r="L1262" s="285">
        <f>IF(ISBLANK(INDEX('Policy Characteristics'!F:F,MATCH($C1262,'Policy Characteristics'!$C:$C,0))),"",INDEX('Policy Characteristics'!F:F,MATCH($C1262,'Policy Characteristics'!$C:$C,0)))</f>
        <v>0</v>
      </c>
      <c r="M1262" s="285">
        <f>IF(ISBLANK(INDEX('Policy Characteristics'!G:G,MATCH($C1262,'Policy Characteristics'!$C:$C,0))),"",INDEX('Policy Characteristics'!G:G,MATCH($C1262,'Policy Characteristics'!$C:$C,0)))</f>
        <v>0.4</v>
      </c>
      <c r="N1262" s="285">
        <f>IF(ISBLANK(INDEX('Policy Characteristics'!H:H,MATCH($C1262,'Policy Characteristics'!$C:$C,0))),"",INDEX('Policy Characteristics'!H:H,MATCH($C1262,'Policy Characteristics'!$C:$C,0)))</f>
        <v>0.01</v>
      </c>
      <c r="O1262" s="277" t="str">
        <f>IF(ISBLANK(INDEX('Policy Characteristics'!I:I,MATCH($C1262,'Policy Characteristics'!$C:$C,0))),"",INDEX('Policy Characteristics'!I:I,MATCH($C1262,'Policy Characteristics'!$C:$C,0)))</f>
        <v>% reduction in fuel use</v>
      </c>
      <c r="P1262" s="277" t="str">
        <f>IF(ISBLANK(INDEX('Policy Characteristics'!J:J,MATCH($C1262,'Policy Characteristics'!$C:$C,0))),"",INDEX('Policy Characteristics'!J:J,MATCH($C1262,'Policy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2" s="277" t="str">
        <f>IF(ISBLANK(INDEX('Policy Characteristics'!K:K,MATCH($C1262,'Policy Characteristics'!$C:$C,0))),"",INDEX('Policy Characteristics'!K:K,MATCH($C1262,'Policy Characteristics'!$C:$C,0)))</f>
        <v>architectural-design.html#rnd</v>
      </c>
      <c r="R1262" s="277" t="str">
        <f>IF(ISBLANK(INDEX('Policy Characteristics'!L:L,MATCH($C1262,'Policy Characteristics'!$C:$C,0))),"",INDEX('Policy Characteristics'!L:L,MATCH($C1262,'Policy Characteristics'!$C:$C,0)))</f>
        <v>research-and-development.html</v>
      </c>
    </row>
    <row r="1263" spans="1:18" x14ac:dyDescent="0.25">
      <c r="A1263" s="277" t="str">
        <f>IF(ISBLANK(INDEX('Policy Characteristics'!A:A,MATCH($C1263,'Policy Characteristics'!$C:$C,0))),"",INDEX('Policy Characteristics'!A:A,MATCH($C1263,'Policy Characteristics'!$C:$C,0)))</f>
        <v>Research and Development</v>
      </c>
      <c r="B1263" s="286" t="str">
        <f>IF(ISBLANK(INDEX('Policy Characteristics'!B:B,MATCH($C1263,'Policy Characteristics'!$C:$C,0))),"",INDEX('Policy Characteristics'!B:B,MATCH($C1263,'Policy Characteristics'!$C:$C,0)))</f>
        <v>Fuel Use Reduction</v>
      </c>
      <c r="C1263" s="277" t="str">
        <f t="shared" si="61"/>
        <v>RnD Building Fuel Use Perc Reduction</v>
      </c>
      <c r="D1263" s="47" t="s">
        <v>118</v>
      </c>
      <c r="E1263" s="47"/>
      <c r="F1263" s="47" t="s">
        <v>331</v>
      </c>
      <c r="G1263" s="47"/>
      <c r="H1263" s="44">
        <v>750</v>
      </c>
      <c r="I1263" s="348" t="s">
        <v>45</v>
      </c>
      <c r="J1263" s="278" t="str">
        <f>IF(ISBLANK(INDEX('Policy Characteristics'!D:D,MATCH($C1263,'Policy Characteristics'!$C:$C,0))),"",INDEX('Policy Characteristics'!D:D,MATCH($C1263,'Policy Characteristics'!$C:$C,0)))</f>
        <v>R&amp;D Fuel Use Reductions</v>
      </c>
      <c r="K1263" s="277" t="str">
        <f>IF(ISBLANK(INDEX('Policy Characteristics'!E:E,MATCH($C1263,'Policy Characteristics'!$C:$C,0))),"",INDEX('Policy Characteristics'!E:E,MATCH($C1263,'Policy Characteristics'!$C:$C,0)))</f>
        <v>RnD building fuel use reduction</v>
      </c>
      <c r="L1263" s="285">
        <f>IF(ISBLANK(INDEX('Policy Characteristics'!F:F,MATCH($C1263,'Policy Characteristics'!$C:$C,0))),"",INDEX('Policy Characteristics'!F:F,MATCH($C1263,'Policy Characteristics'!$C:$C,0)))</f>
        <v>0</v>
      </c>
      <c r="M1263" s="285">
        <f>IF(ISBLANK(INDEX('Policy Characteristics'!G:G,MATCH($C1263,'Policy Characteristics'!$C:$C,0))),"",INDEX('Policy Characteristics'!G:G,MATCH($C1263,'Policy Characteristics'!$C:$C,0)))</f>
        <v>0.4</v>
      </c>
      <c r="N1263" s="285">
        <f>IF(ISBLANK(INDEX('Policy Characteristics'!H:H,MATCH($C1263,'Policy Characteristics'!$C:$C,0))),"",INDEX('Policy Characteristics'!H:H,MATCH($C1263,'Policy Characteristics'!$C:$C,0)))</f>
        <v>0.01</v>
      </c>
      <c r="O1263" s="277" t="str">
        <f>IF(ISBLANK(INDEX('Policy Characteristics'!I:I,MATCH($C1263,'Policy Characteristics'!$C:$C,0))),"",INDEX('Policy Characteristics'!I:I,MATCH($C1263,'Policy Characteristics'!$C:$C,0)))</f>
        <v>% reduction in fuel use</v>
      </c>
      <c r="P1263" s="277" t="str">
        <f>IF(ISBLANK(INDEX('Policy Characteristics'!J:J,MATCH($C1263,'Policy Characteristics'!$C:$C,0))),"",INDEX('Policy Characteristics'!J:J,MATCH($C1263,'Policy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3" s="277" t="str">
        <f>IF(ISBLANK(INDEX('Policy Characteristics'!K:K,MATCH($C1263,'Policy Characteristics'!$C:$C,0))),"",INDEX('Policy Characteristics'!K:K,MATCH($C1263,'Policy Characteristics'!$C:$C,0)))</f>
        <v>architectural-design.html#rnd</v>
      </c>
      <c r="R1263" s="277" t="str">
        <f>IF(ISBLANK(INDEX('Policy Characteristics'!L:L,MATCH($C1263,'Policy Characteristics'!$C:$C,0))),"",INDEX('Policy Characteristics'!L:L,MATCH($C1263,'Policy Characteristics'!$C:$C,0)))</f>
        <v>research-and-development.html</v>
      </c>
    </row>
    <row r="1264" spans="1:18" x14ac:dyDescent="0.25">
      <c r="A1264" s="277" t="str">
        <f>IF(ISBLANK(INDEX('Policy Characteristics'!A:A,MATCH($C1264,'Policy Characteristics'!$C:$C,0))),"",INDEX('Policy Characteristics'!A:A,MATCH($C1264,'Policy Characteristics'!$C:$C,0)))</f>
        <v>Research and Development</v>
      </c>
      <c r="B1264" s="286" t="str">
        <f>IF(ISBLANK(INDEX('Policy Characteristics'!B:B,MATCH($C1264,'Policy Characteristics'!$C:$C,0))),"",INDEX('Policy Characteristics'!B:B,MATCH($C1264,'Policy Characteristics'!$C:$C,0)))</f>
        <v>Fuel Use Reduction</v>
      </c>
      <c r="C1264" s="277" t="str">
        <f t="shared" si="61"/>
        <v>RnD Building Fuel Use Perc Reduction</v>
      </c>
      <c r="D1264" s="47" t="s">
        <v>119</v>
      </c>
      <c r="E1264" s="47"/>
      <c r="F1264" s="47" t="s">
        <v>332</v>
      </c>
      <c r="G1264" s="47"/>
      <c r="H1264" s="44">
        <v>117</v>
      </c>
      <c r="I1264" s="348" t="s">
        <v>44</v>
      </c>
      <c r="J1264" s="278" t="str">
        <f>IF(ISBLANK(INDEX('Policy Characteristics'!D:D,MATCH($C1264,'Policy Characteristics'!$C:$C,0))),"",INDEX('Policy Characteristics'!D:D,MATCH($C1264,'Policy Characteristics'!$C:$C,0)))</f>
        <v>R&amp;D Fuel Use Reductions</v>
      </c>
      <c r="K1264" s="277" t="str">
        <f>IF(ISBLANK(INDEX('Policy Characteristics'!E:E,MATCH($C1264,'Policy Characteristics'!$C:$C,0))),"",INDEX('Policy Characteristics'!E:E,MATCH($C1264,'Policy Characteristics'!$C:$C,0)))</f>
        <v>RnD building fuel use reduction</v>
      </c>
      <c r="L1264" s="285">
        <f>IF(ISBLANK(INDEX('Policy Characteristics'!F:F,MATCH($C1264,'Policy Characteristics'!$C:$C,0))),"",INDEX('Policy Characteristics'!F:F,MATCH($C1264,'Policy Characteristics'!$C:$C,0)))</f>
        <v>0</v>
      </c>
      <c r="M1264" s="285">
        <f>IF(ISBLANK(INDEX('Policy Characteristics'!G:G,MATCH($C1264,'Policy Characteristics'!$C:$C,0))),"",INDEX('Policy Characteristics'!G:G,MATCH($C1264,'Policy Characteristics'!$C:$C,0)))</f>
        <v>0.4</v>
      </c>
      <c r="N1264" s="285">
        <f>IF(ISBLANK(INDEX('Policy Characteristics'!H:H,MATCH($C1264,'Policy Characteristics'!$C:$C,0))),"",INDEX('Policy Characteristics'!H:H,MATCH($C1264,'Policy Characteristics'!$C:$C,0)))</f>
        <v>0.01</v>
      </c>
      <c r="O1264" s="277" t="str">
        <f>IF(ISBLANK(INDEX('Policy Characteristics'!I:I,MATCH($C1264,'Policy Characteristics'!$C:$C,0))),"",INDEX('Policy Characteristics'!I:I,MATCH($C1264,'Policy Characteristics'!$C:$C,0)))</f>
        <v>% reduction in fuel use</v>
      </c>
      <c r="P1264" s="277" t="str">
        <f>IF(ISBLANK(INDEX('Policy Characteristics'!J:J,MATCH($C1264,'Policy Characteristics'!$C:$C,0))),"",INDEX('Policy Characteristics'!J:J,MATCH($C1264,'Policy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4" s="277" t="str">
        <f>IF(ISBLANK(INDEX('Policy Characteristics'!K:K,MATCH($C1264,'Policy Characteristics'!$C:$C,0))),"",INDEX('Policy Characteristics'!K:K,MATCH($C1264,'Policy Characteristics'!$C:$C,0)))</f>
        <v>architectural-design.html#rnd</v>
      </c>
      <c r="R1264" s="277" t="str">
        <f>IF(ISBLANK(INDEX('Policy Characteristics'!L:L,MATCH($C1264,'Policy Characteristics'!$C:$C,0))),"",INDEX('Policy Characteristics'!L:L,MATCH($C1264,'Policy Characteristics'!$C:$C,0)))</f>
        <v>research-and-development.html</v>
      </c>
    </row>
    <row r="1265" spans="1:18" x14ac:dyDescent="0.25">
      <c r="A1265" s="277" t="str">
        <f>IF(ISBLANK(INDEX('Policy Characteristics'!A:A,MATCH($C1265,'Policy Characteristics'!$C:$C,0))),"",INDEX('Policy Characteristics'!A:A,MATCH($C1265,'Policy Characteristics'!$C:$C,0)))</f>
        <v>Research and Development</v>
      </c>
      <c r="B1265" s="286" t="str">
        <f>IF(ISBLANK(INDEX('Policy Characteristics'!B:B,MATCH($C1265,'Policy Characteristics'!$C:$C,0))),"",INDEX('Policy Characteristics'!B:B,MATCH($C1265,'Policy Characteristics'!$C:$C,0)))</f>
        <v>Fuel Use Reduction</v>
      </c>
      <c r="C1265" s="277" t="str">
        <f t="shared" si="61"/>
        <v>RnD Building Fuel Use Perc Reduction</v>
      </c>
      <c r="D1265" s="47" t="s">
        <v>120</v>
      </c>
      <c r="E1265" s="47"/>
      <c r="F1265" s="47" t="s">
        <v>333</v>
      </c>
      <c r="G1265" s="47"/>
      <c r="H1265" s="44">
        <v>118</v>
      </c>
      <c r="I1265" s="348" t="s">
        <v>44</v>
      </c>
      <c r="J1265" s="278" t="str">
        <f>IF(ISBLANK(INDEX('Policy Characteristics'!D:D,MATCH($C1265,'Policy Characteristics'!$C:$C,0))),"",INDEX('Policy Characteristics'!D:D,MATCH($C1265,'Policy Characteristics'!$C:$C,0)))</f>
        <v>R&amp;D Fuel Use Reductions</v>
      </c>
      <c r="K1265" s="277" t="str">
        <f>IF(ISBLANK(INDEX('Policy Characteristics'!E:E,MATCH($C1265,'Policy Characteristics'!$C:$C,0))),"",INDEX('Policy Characteristics'!E:E,MATCH($C1265,'Policy Characteristics'!$C:$C,0)))</f>
        <v>RnD building fuel use reduction</v>
      </c>
      <c r="L1265" s="285">
        <f>IF(ISBLANK(INDEX('Policy Characteristics'!F:F,MATCH($C1265,'Policy Characteristics'!$C:$C,0))),"",INDEX('Policy Characteristics'!F:F,MATCH($C1265,'Policy Characteristics'!$C:$C,0)))</f>
        <v>0</v>
      </c>
      <c r="M1265" s="285">
        <f>IF(ISBLANK(INDEX('Policy Characteristics'!G:G,MATCH($C1265,'Policy Characteristics'!$C:$C,0))),"",INDEX('Policy Characteristics'!G:G,MATCH($C1265,'Policy Characteristics'!$C:$C,0)))</f>
        <v>0.4</v>
      </c>
      <c r="N1265" s="285">
        <f>IF(ISBLANK(INDEX('Policy Characteristics'!H:H,MATCH($C1265,'Policy Characteristics'!$C:$C,0))),"",INDEX('Policy Characteristics'!H:H,MATCH($C1265,'Policy Characteristics'!$C:$C,0)))</f>
        <v>0.01</v>
      </c>
      <c r="O1265" s="277" t="str">
        <f>IF(ISBLANK(INDEX('Policy Characteristics'!I:I,MATCH($C1265,'Policy Characteristics'!$C:$C,0))),"",INDEX('Policy Characteristics'!I:I,MATCH($C1265,'Policy Characteristics'!$C:$C,0)))</f>
        <v>% reduction in fuel use</v>
      </c>
      <c r="P1265" s="277" t="str">
        <f>IF(ISBLANK(INDEX('Policy Characteristics'!J:J,MATCH($C1265,'Policy Characteristics'!$C:$C,0))),"",INDEX('Policy Characteristics'!J:J,MATCH($C1265,'Policy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5" s="277" t="str">
        <f>IF(ISBLANK(INDEX('Policy Characteristics'!K:K,MATCH($C1265,'Policy Characteristics'!$C:$C,0))),"",INDEX('Policy Characteristics'!K:K,MATCH($C1265,'Policy Characteristics'!$C:$C,0)))</f>
        <v>architectural-design.html#rnd</v>
      </c>
      <c r="R1265" s="277" t="str">
        <f>IF(ISBLANK(INDEX('Policy Characteristics'!L:L,MATCH($C1265,'Policy Characteristics'!$C:$C,0))),"",INDEX('Policy Characteristics'!L:L,MATCH($C1265,'Policy Characteristics'!$C:$C,0)))</f>
        <v>research-and-development.html</v>
      </c>
    </row>
    <row r="1266" spans="1:18" x14ac:dyDescent="0.25">
      <c r="A1266" s="277" t="str">
        <f>IF(ISBLANK(INDEX('Policy Characteristics'!A:A,MATCH($C1266,'Policy Characteristics'!$C:$C,0))),"",INDEX('Policy Characteristics'!A:A,MATCH($C1266,'Policy Characteristics'!$C:$C,0)))</f>
        <v>Research and Development</v>
      </c>
      <c r="B1266" s="286" t="str">
        <f>IF(ISBLANK(INDEX('Policy Characteristics'!B:B,MATCH($C1266,'Policy Characteristics'!$C:$C,0))),"",INDEX('Policy Characteristics'!B:B,MATCH($C1266,'Policy Characteristics'!$C:$C,0)))</f>
        <v>Fuel Use Reduction</v>
      </c>
      <c r="C1266" s="277" t="str">
        <f t="shared" si="61"/>
        <v>RnD Building Fuel Use Perc Reduction</v>
      </c>
      <c r="D1266" s="47" t="s">
        <v>121</v>
      </c>
      <c r="E1266" s="47"/>
      <c r="F1266" s="47" t="s">
        <v>334</v>
      </c>
      <c r="G1266" s="47"/>
      <c r="H1266" s="44">
        <v>119</v>
      </c>
      <c r="I1266" s="348" t="s">
        <v>44</v>
      </c>
      <c r="J1266" s="278" t="str">
        <f>IF(ISBLANK(INDEX('Policy Characteristics'!D:D,MATCH($C1266,'Policy Characteristics'!$C:$C,0))),"",INDEX('Policy Characteristics'!D:D,MATCH($C1266,'Policy Characteristics'!$C:$C,0)))</f>
        <v>R&amp;D Fuel Use Reductions</v>
      </c>
      <c r="K1266" s="277" t="str">
        <f>IF(ISBLANK(INDEX('Policy Characteristics'!E:E,MATCH($C1266,'Policy Characteristics'!$C:$C,0))),"",INDEX('Policy Characteristics'!E:E,MATCH($C1266,'Policy Characteristics'!$C:$C,0)))</f>
        <v>RnD building fuel use reduction</v>
      </c>
      <c r="L1266" s="285">
        <f>IF(ISBLANK(INDEX('Policy Characteristics'!F:F,MATCH($C1266,'Policy Characteristics'!$C:$C,0))),"",INDEX('Policy Characteristics'!F:F,MATCH($C1266,'Policy Characteristics'!$C:$C,0)))</f>
        <v>0</v>
      </c>
      <c r="M1266" s="285">
        <f>IF(ISBLANK(INDEX('Policy Characteristics'!G:G,MATCH($C1266,'Policy Characteristics'!$C:$C,0))),"",INDEX('Policy Characteristics'!G:G,MATCH($C1266,'Policy Characteristics'!$C:$C,0)))</f>
        <v>0.4</v>
      </c>
      <c r="N1266" s="285">
        <f>IF(ISBLANK(INDEX('Policy Characteristics'!H:H,MATCH($C1266,'Policy Characteristics'!$C:$C,0))),"",INDEX('Policy Characteristics'!H:H,MATCH($C1266,'Policy Characteristics'!$C:$C,0)))</f>
        <v>0.01</v>
      </c>
      <c r="O1266" s="277" t="str">
        <f>IF(ISBLANK(INDEX('Policy Characteristics'!I:I,MATCH($C1266,'Policy Characteristics'!$C:$C,0))),"",INDEX('Policy Characteristics'!I:I,MATCH($C1266,'Policy Characteristics'!$C:$C,0)))</f>
        <v>% reduction in fuel use</v>
      </c>
      <c r="P1266" s="277" t="str">
        <f>IF(ISBLANK(INDEX('Policy Characteristics'!J:J,MATCH($C1266,'Policy Characteristics'!$C:$C,0))),"",INDEX('Policy Characteristics'!J:J,MATCH($C1266,'Policy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6" s="277" t="str">
        <f>IF(ISBLANK(INDEX('Policy Characteristics'!K:K,MATCH($C1266,'Policy Characteristics'!$C:$C,0))),"",INDEX('Policy Characteristics'!K:K,MATCH($C1266,'Policy Characteristics'!$C:$C,0)))</f>
        <v>architectural-design.html#rnd</v>
      </c>
      <c r="R1266" s="277" t="str">
        <f>IF(ISBLANK(INDEX('Policy Characteristics'!L:L,MATCH($C1266,'Policy Characteristics'!$C:$C,0))),"",INDEX('Policy Characteristics'!L:L,MATCH($C1266,'Policy Characteristics'!$C:$C,0)))</f>
        <v>research-and-development.html</v>
      </c>
    </row>
    <row r="1267" spans="1:18" x14ac:dyDescent="0.25">
      <c r="A1267" s="277" t="str">
        <f>IF(ISBLANK(INDEX('Policy Characteristics'!A:A,MATCH($C1267,'Policy Characteristics'!$C:$C,0))),"",INDEX('Policy Characteristics'!A:A,MATCH($C1267,'Policy Characteristics'!$C:$C,0)))</f>
        <v>Research and Development</v>
      </c>
      <c r="B1267" s="286" t="str">
        <f>IF(ISBLANK(INDEX('Policy Characteristics'!B:B,MATCH($C1267,'Policy Characteristics'!$C:$C,0))),"",INDEX('Policy Characteristics'!B:B,MATCH($C1267,'Policy Characteristics'!$C:$C,0)))</f>
        <v>Fuel Use Reduction</v>
      </c>
      <c r="C1267" t="s">
        <v>308</v>
      </c>
      <c r="D1267" s="47"/>
      <c r="E1267" s="47"/>
      <c r="F1267" s="47" t="s">
        <v>27</v>
      </c>
      <c r="G1267" s="47"/>
      <c r="H1267" s="44">
        <v>120</v>
      </c>
      <c r="I1267" s="348" t="s">
        <v>44</v>
      </c>
      <c r="J1267" s="278" t="str">
        <f>IF(ISBLANK(INDEX('Policy Characteristics'!D:D,MATCH($C1267,'Policy Characteristics'!$C:$C,0))),"",INDEX('Policy Characteristics'!D:D,MATCH($C1267,'Policy Characteristics'!$C:$C,0)))</f>
        <v>R&amp;D Fuel Use Reductions</v>
      </c>
      <c r="K1267" s="277" t="str">
        <f>IF(ISBLANK(INDEX('Policy Characteristics'!E:E,MATCH($C1267,'Policy Characteristics'!$C:$C,0))),"",INDEX('Policy Characteristics'!E:E,MATCH($C1267,'Policy Characteristics'!$C:$C,0)))</f>
        <v>RnD CCS fuel use reduction</v>
      </c>
      <c r="L1267" s="285">
        <f>IF(ISBLANK(INDEX('Policy Characteristics'!F:F,MATCH($C1267,'Policy Characteristics'!$C:$C,0))),"",INDEX('Policy Characteristics'!F:F,MATCH($C1267,'Policy Characteristics'!$C:$C,0)))</f>
        <v>0</v>
      </c>
      <c r="M1267" s="285">
        <f>IF(ISBLANK(INDEX('Policy Characteristics'!G:G,MATCH($C1267,'Policy Characteristics'!$C:$C,0))),"",INDEX('Policy Characteristics'!G:G,MATCH($C1267,'Policy Characteristics'!$C:$C,0)))</f>
        <v>0.4</v>
      </c>
      <c r="N1267" s="285">
        <f>IF(ISBLANK(INDEX('Policy Characteristics'!H:H,MATCH($C1267,'Policy Characteristics'!$C:$C,0))),"",INDEX('Policy Characteristics'!H:H,MATCH($C1267,'Policy Characteristics'!$C:$C,0)))</f>
        <v>0.01</v>
      </c>
      <c r="O1267" s="277" t="str">
        <f>IF(ISBLANK(INDEX('Policy Characteristics'!I:I,MATCH($C1267,'Policy Characteristics'!$C:$C,0))),"",INDEX('Policy Characteristics'!I:I,MATCH($C1267,'Policy Characteristics'!$C:$C,0)))</f>
        <v>% reduction in fuel use</v>
      </c>
      <c r="P1267" s="277" t="str">
        <f>IF(ISBLANK(INDEX('Policy Characteristics'!J:J,MATCH($C1267,'Policy Characteristics'!$C:$C,0))),"",INDEX('Policy Characteristics'!J:J,MATCH($C1267,'Policy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7" s="277" t="str">
        <f>IF(ISBLANK(INDEX('Policy Characteristics'!K:K,MATCH($C1267,'Policy Characteristics'!$C:$C,0))),"",INDEX('Policy Characteristics'!K:K,MATCH($C1267,'Policy Characteristics'!$C:$C,0)))</f>
        <v>architectural-design.html#rnd</v>
      </c>
      <c r="R1267" s="277" t="str">
        <f>IF(ISBLANK(INDEX('Policy Characteristics'!L:L,MATCH($C1267,'Policy Characteristics'!$C:$C,0))),"",INDEX('Policy Characteristics'!L:L,MATCH($C1267,'Policy Characteristics'!$C:$C,0)))</f>
        <v>research-and-development.html</v>
      </c>
    </row>
    <row r="1268" spans="1:18" x14ac:dyDescent="0.25">
      <c r="A1268" s="277" t="str">
        <f>IF(ISBLANK(INDEX('Policy Characteristics'!A:A,MATCH($C1268,'Policy Characteristics'!$C:$C,0))),"",INDEX('Policy Characteristics'!A:A,MATCH($C1268,'Policy Characteristics'!$C:$C,0)))</f>
        <v>Research and Development</v>
      </c>
      <c r="B1268" s="286" t="str">
        <f>IF(ISBLANK(INDEX('Policy Characteristics'!B:B,MATCH($C1268,'Policy Characteristics'!$C:$C,0))),"",INDEX('Policy Characteristics'!B:B,MATCH($C1268,'Policy Characteristics'!$C:$C,0)))</f>
        <v>Fuel Use Reduction</v>
      </c>
      <c r="C1268" t="s">
        <v>309</v>
      </c>
      <c r="D1268" s="47" t="s">
        <v>462</v>
      </c>
      <c r="E1268" s="47"/>
      <c r="F1268" s="47" t="s">
        <v>465</v>
      </c>
      <c r="G1268" s="47"/>
      <c r="H1268" s="44">
        <v>121</v>
      </c>
      <c r="I1268" s="348" t="s">
        <v>44</v>
      </c>
      <c r="J1268" s="278" t="str">
        <f>IF(ISBLANK(INDEX('Policy Characteristics'!D:D,MATCH($C1268,'Policy Characteristics'!$C:$C,0))),"",INDEX('Policy Characteristics'!D:D,MATCH($C1268,'Policy Characteristics'!$C:$C,0)))</f>
        <v>R&amp;D Fuel Use Reductions</v>
      </c>
      <c r="K1268" s="277" t="str">
        <f>IF(ISBLANK(INDEX('Policy Characteristics'!E:E,MATCH($C1268,'Policy Characteristics'!$C:$C,0))),"",INDEX('Policy Characteristics'!E:E,MATCH($C1268,'Policy Characteristics'!$C:$C,0)))</f>
        <v>RnD electricity fuel use reduction</v>
      </c>
      <c r="L1268" s="285">
        <f>IF(ISBLANK(INDEX('Policy Characteristics'!F:F,MATCH($C1268,'Policy Characteristics'!$C:$C,0))),"",INDEX('Policy Characteristics'!F:F,MATCH($C1268,'Policy Characteristics'!$C:$C,0)))</f>
        <v>0</v>
      </c>
      <c r="M1268" s="285">
        <f>IF(ISBLANK(INDEX('Policy Characteristics'!G:G,MATCH($C1268,'Policy Characteristics'!$C:$C,0))),"",INDEX('Policy Characteristics'!G:G,MATCH($C1268,'Policy Characteristics'!$C:$C,0)))</f>
        <v>0.4</v>
      </c>
      <c r="N1268" s="285">
        <f>IF(ISBLANK(INDEX('Policy Characteristics'!H:H,MATCH($C1268,'Policy Characteristics'!$C:$C,0))),"",INDEX('Policy Characteristics'!H:H,MATCH($C1268,'Policy Characteristics'!$C:$C,0)))</f>
        <v>0.01</v>
      </c>
      <c r="O1268" s="277" t="str">
        <f>IF(ISBLANK(INDEX('Policy Characteristics'!I:I,MATCH($C1268,'Policy Characteristics'!$C:$C,0))),"",INDEX('Policy Characteristics'!I:I,MATCH($C1268,'Policy Characteristics'!$C:$C,0)))</f>
        <v>% reduction in fuel use</v>
      </c>
      <c r="P1268" s="277" t="str">
        <f>IF(ISBLANK(INDEX('Policy Characteristics'!J:J,MATCH($C1268,'Policy Characteristics'!$C:$C,0))),"",INDEX('Policy Characteristics'!J:J,MATCH($C1268,'Policy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8" s="277" t="str">
        <f>IF(ISBLANK(INDEX('Policy Characteristics'!K:K,MATCH($C1268,'Policy Characteristics'!$C:$C,0))),"",INDEX('Policy Characteristics'!K:K,MATCH($C1268,'Policy Characteristics'!$C:$C,0)))</f>
        <v>architectural-design.html#rnd</v>
      </c>
      <c r="R1268" s="277" t="str">
        <f>IF(ISBLANK(INDEX('Policy Characteristics'!L:L,MATCH($C1268,'Policy Characteristics'!$C:$C,0))),"",INDEX('Policy Characteristics'!L:L,MATCH($C1268,'Policy Characteristics'!$C:$C,0)))</f>
        <v>research-and-development.html</v>
      </c>
    </row>
    <row r="1269" spans="1:18" x14ac:dyDescent="0.25">
      <c r="A1269" s="277" t="str">
        <f>IF(ISBLANK(INDEX('Policy Characteristics'!A:A,MATCH($C1269,'Policy Characteristics'!$C:$C,0))),"",INDEX('Policy Characteristics'!A:A,MATCH($C1269,'Policy Characteristics'!$C:$C,0)))</f>
        <v>Research and Development</v>
      </c>
      <c r="B1269" s="286" t="str">
        <f>IF(ISBLANK(INDEX('Policy Characteristics'!B:B,MATCH($C1269,'Policy Characteristics'!$C:$C,0))),"",INDEX('Policy Characteristics'!B:B,MATCH($C1269,'Policy Characteristics'!$C:$C,0)))</f>
        <v>Fuel Use Reduction</v>
      </c>
      <c r="C1269" s="277" t="str">
        <f t="shared" ref="C1269:C1276" si="62">C$1268</f>
        <v>RnD Electricity Fuel Use Perc Reduction</v>
      </c>
      <c r="D1269" s="6" t="s">
        <v>3608</v>
      </c>
      <c r="E1269" s="47"/>
      <c r="F1269" s="6" t="s">
        <v>3622</v>
      </c>
      <c r="G1269" s="47"/>
      <c r="H1269" s="44">
        <v>122</v>
      </c>
      <c r="I1269" s="348" t="s">
        <v>44</v>
      </c>
      <c r="J1269" s="278" t="str">
        <f>IF(ISBLANK(INDEX('Policy Characteristics'!D:D,MATCH($C1269,'Policy Characteristics'!$C:$C,0))),"",INDEX('Policy Characteristics'!D:D,MATCH($C1269,'Policy Characteristics'!$C:$C,0)))</f>
        <v>R&amp;D Fuel Use Reductions</v>
      </c>
      <c r="K1269" s="277" t="str">
        <f>IF(ISBLANK(INDEX('Policy Characteristics'!E:E,MATCH($C1269,'Policy Characteristics'!$C:$C,0))),"",INDEX('Policy Characteristics'!E:E,MATCH($C1269,'Policy Characteristics'!$C:$C,0)))</f>
        <v>RnD electricity fuel use reduction</v>
      </c>
      <c r="L1269" s="285">
        <f>IF(ISBLANK(INDEX('Policy Characteristics'!F:F,MATCH($C1269,'Policy Characteristics'!$C:$C,0))),"",INDEX('Policy Characteristics'!F:F,MATCH($C1269,'Policy Characteristics'!$C:$C,0)))</f>
        <v>0</v>
      </c>
      <c r="M1269" s="285">
        <f>IF(ISBLANK(INDEX('Policy Characteristics'!G:G,MATCH($C1269,'Policy Characteristics'!$C:$C,0))),"",INDEX('Policy Characteristics'!G:G,MATCH($C1269,'Policy Characteristics'!$C:$C,0)))</f>
        <v>0.4</v>
      </c>
      <c r="N1269" s="285">
        <f>IF(ISBLANK(INDEX('Policy Characteristics'!H:H,MATCH($C1269,'Policy Characteristics'!$C:$C,0))),"",INDEX('Policy Characteristics'!H:H,MATCH($C1269,'Policy Characteristics'!$C:$C,0)))</f>
        <v>0.01</v>
      </c>
      <c r="O1269" s="277" t="str">
        <f>IF(ISBLANK(INDEX('Policy Characteristics'!I:I,MATCH($C1269,'Policy Characteristics'!$C:$C,0))),"",INDEX('Policy Characteristics'!I:I,MATCH($C1269,'Policy Characteristics'!$C:$C,0)))</f>
        <v>% reduction in fuel use</v>
      </c>
      <c r="P1269" s="277" t="str">
        <f>IF(ISBLANK(INDEX('Policy Characteristics'!J:J,MATCH($C1269,'Policy Characteristics'!$C:$C,0))),"",INDEX('Policy Characteristics'!J:J,MATCH($C1269,'Policy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69" s="277" t="str">
        <f>IF(ISBLANK(INDEX('Policy Characteristics'!K:K,MATCH($C1269,'Policy Characteristics'!$C:$C,0))),"",INDEX('Policy Characteristics'!K:K,MATCH($C1269,'Policy Characteristics'!$C:$C,0)))</f>
        <v>architectural-design.html#rnd</v>
      </c>
      <c r="R1269" s="277" t="str">
        <f>IF(ISBLANK(INDEX('Policy Characteristics'!L:L,MATCH($C1269,'Policy Characteristics'!$C:$C,0))),"",INDEX('Policy Characteristics'!L:L,MATCH($C1269,'Policy Characteristics'!$C:$C,0)))</f>
        <v>research-and-development.html</v>
      </c>
    </row>
    <row r="1270" spans="1:18" x14ac:dyDescent="0.25">
      <c r="A1270" s="277" t="str">
        <f>IF(ISBLANK(INDEX('Policy Characteristics'!A:A,MATCH($C1270,'Policy Characteristics'!$C:$C,0))),"",INDEX('Policy Characteristics'!A:A,MATCH($C1270,'Policy Characteristics'!$C:$C,0)))</f>
        <v>Research and Development</v>
      </c>
      <c r="B1270" s="286" t="str">
        <f>IF(ISBLANK(INDEX('Policy Characteristics'!B:B,MATCH($C1270,'Policy Characteristics'!$C:$C,0))),"",INDEX('Policy Characteristics'!B:B,MATCH($C1270,'Policy Characteristics'!$C:$C,0)))</f>
        <v>Fuel Use Reduction</v>
      </c>
      <c r="C1270" s="277" t="str">
        <f t="shared" si="62"/>
        <v>RnD Electricity Fuel Use Perc Reduction</v>
      </c>
      <c r="D1270" s="6" t="s">
        <v>3609</v>
      </c>
      <c r="E1270" s="47"/>
      <c r="F1270" s="6" t="s">
        <v>3623</v>
      </c>
      <c r="G1270" s="47"/>
      <c r="H1270" s="44">
        <v>123</v>
      </c>
      <c r="I1270" s="348" t="s">
        <v>44</v>
      </c>
      <c r="J1270" s="278" t="str">
        <f>IF(ISBLANK(INDEX('Policy Characteristics'!D:D,MATCH($C1270,'Policy Characteristics'!$C:$C,0))),"",INDEX('Policy Characteristics'!D:D,MATCH($C1270,'Policy Characteristics'!$C:$C,0)))</f>
        <v>R&amp;D Fuel Use Reductions</v>
      </c>
      <c r="K1270" s="277" t="str">
        <f>IF(ISBLANK(INDEX('Policy Characteristics'!E:E,MATCH($C1270,'Policy Characteristics'!$C:$C,0))),"",INDEX('Policy Characteristics'!E:E,MATCH($C1270,'Policy Characteristics'!$C:$C,0)))</f>
        <v>RnD electricity fuel use reduction</v>
      </c>
      <c r="L1270" s="285">
        <f>IF(ISBLANK(INDEX('Policy Characteristics'!F:F,MATCH($C1270,'Policy Characteristics'!$C:$C,0))),"",INDEX('Policy Characteristics'!F:F,MATCH($C1270,'Policy Characteristics'!$C:$C,0)))</f>
        <v>0</v>
      </c>
      <c r="M1270" s="285">
        <f>IF(ISBLANK(INDEX('Policy Characteristics'!G:G,MATCH($C1270,'Policy Characteristics'!$C:$C,0))),"",INDEX('Policy Characteristics'!G:G,MATCH($C1270,'Policy Characteristics'!$C:$C,0)))</f>
        <v>0.4</v>
      </c>
      <c r="N1270" s="285">
        <f>IF(ISBLANK(INDEX('Policy Characteristics'!H:H,MATCH($C1270,'Policy Characteristics'!$C:$C,0))),"",INDEX('Policy Characteristics'!H:H,MATCH($C1270,'Policy Characteristics'!$C:$C,0)))</f>
        <v>0.01</v>
      </c>
      <c r="O1270" s="277" t="str">
        <f>IF(ISBLANK(INDEX('Policy Characteristics'!I:I,MATCH($C1270,'Policy Characteristics'!$C:$C,0))),"",INDEX('Policy Characteristics'!I:I,MATCH($C1270,'Policy Characteristics'!$C:$C,0)))</f>
        <v>% reduction in fuel use</v>
      </c>
      <c r="P1270" s="277" t="str">
        <f>IF(ISBLANK(INDEX('Policy Characteristics'!J:J,MATCH($C1270,'Policy Characteristics'!$C:$C,0))),"",INDEX('Policy Characteristics'!J:J,MATCH($C1270,'Policy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0" s="277" t="str">
        <f>IF(ISBLANK(INDEX('Policy Characteristics'!K:K,MATCH($C1270,'Policy Characteristics'!$C:$C,0))),"",INDEX('Policy Characteristics'!K:K,MATCH($C1270,'Policy Characteristics'!$C:$C,0)))</f>
        <v>architectural-design.html#rnd</v>
      </c>
      <c r="R1270" s="277" t="str">
        <f>IF(ISBLANK(INDEX('Policy Characteristics'!L:L,MATCH($C1270,'Policy Characteristics'!$C:$C,0))),"",INDEX('Policy Characteristics'!L:L,MATCH($C1270,'Policy Characteristics'!$C:$C,0)))</f>
        <v>research-and-development.html</v>
      </c>
    </row>
    <row r="1271" spans="1:18" x14ac:dyDescent="0.25">
      <c r="A1271" s="277" t="str">
        <f>IF(ISBLANK(INDEX('Policy Characteristics'!A:A,MATCH($C1271,'Policy Characteristics'!$C:$C,0))),"",INDEX('Policy Characteristics'!A:A,MATCH($C1271,'Policy Characteristics'!$C:$C,0)))</f>
        <v>Research and Development</v>
      </c>
      <c r="B1271" s="286" t="str">
        <f>IF(ISBLANK(INDEX('Policy Characteristics'!B:B,MATCH($C1271,'Policy Characteristics'!$C:$C,0))),"",INDEX('Policy Characteristics'!B:B,MATCH($C1271,'Policy Characteristics'!$C:$C,0)))</f>
        <v>Fuel Use Reduction</v>
      </c>
      <c r="C1271" s="277" t="str">
        <f t="shared" si="62"/>
        <v>RnD Electricity Fuel Use Perc Reduction</v>
      </c>
      <c r="D1271" s="6" t="s">
        <v>77</v>
      </c>
      <c r="E1271" s="47"/>
      <c r="F1271" s="6" t="s">
        <v>3624</v>
      </c>
      <c r="G1271" s="47"/>
      <c r="H1271" s="44">
        <v>751</v>
      </c>
      <c r="I1271" s="348" t="s">
        <v>45</v>
      </c>
      <c r="J1271" s="278" t="str">
        <f>IF(ISBLANK(INDEX('Policy Characteristics'!D:D,MATCH($C1271,'Policy Characteristics'!$C:$C,0))),"",INDEX('Policy Characteristics'!D:D,MATCH($C1271,'Policy Characteristics'!$C:$C,0)))</f>
        <v>R&amp;D Fuel Use Reductions</v>
      </c>
      <c r="K1271" s="277" t="str">
        <f>IF(ISBLANK(INDEX('Policy Characteristics'!E:E,MATCH($C1271,'Policy Characteristics'!$C:$C,0))),"",INDEX('Policy Characteristics'!E:E,MATCH($C1271,'Policy Characteristics'!$C:$C,0)))</f>
        <v>RnD electricity fuel use reduction</v>
      </c>
      <c r="L1271" s="285">
        <f>IF(ISBLANK(INDEX('Policy Characteristics'!F:F,MATCH($C1271,'Policy Characteristics'!$C:$C,0))),"",INDEX('Policy Characteristics'!F:F,MATCH($C1271,'Policy Characteristics'!$C:$C,0)))</f>
        <v>0</v>
      </c>
      <c r="M1271" s="285">
        <f>IF(ISBLANK(INDEX('Policy Characteristics'!G:G,MATCH($C1271,'Policy Characteristics'!$C:$C,0))),"",INDEX('Policy Characteristics'!G:G,MATCH($C1271,'Policy Characteristics'!$C:$C,0)))</f>
        <v>0.4</v>
      </c>
      <c r="N1271" s="285">
        <f>IF(ISBLANK(INDEX('Policy Characteristics'!H:H,MATCH($C1271,'Policy Characteristics'!$C:$C,0))),"",INDEX('Policy Characteristics'!H:H,MATCH($C1271,'Policy Characteristics'!$C:$C,0)))</f>
        <v>0.01</v>
      </c>
      <c r="O1271" s="277" t="str">
        <f>IF(ISBLANK(INDEX('Policy Characteristics'!I:I,MATCH($C1271,'Policy Characteristics'!$C:$C,0))),"",INDEX('Policy Characteristics'!I:I,MATCH($C1271,'Policy Characteristics'!$C:$C,0)))</f>
        <v>% reduction in fuel use</v>
      </c>
      <c r="P1271" s="277" t="str">
        <f>IF(ISBLANK(INDEX('Policy Characteristics'!J:J,MATCH($C1271,'Policy Characteristics'!$C:$C,0))),"",INDEX('Policy Characteristics'!J:J,MATCH($C1271,'Policy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1" s="277" t="str">
        <f>IF(ISBLANK(INDEX('Policy Characteristics'!K:K,MATCH($C1271,'Policy Characteristics'!$C:$C,0))),"",INDEX('Policy Characteristics'!K:K,MATCH($C1271,'Policy Characteristics'!$C:$C,0)))</f>
        <v>architectural-design.html#rnd</v>
      </c>
      <c r="R1271" s="277" t="str">
        <f>IF(ISBLANK(INDEX('Policy Characteristics'!L:L,MATCH($C1271,'Policy Characteristics'!$C:$C,0))),"",INDEX('Policy Characteristics'!L:L,MATCH($C1271,'Policy Characteristics'!$C:$C,0)))</f>
        <v>research-and-development.html</v>
      </c>
    </row>
    <row r="1272" spans="1:18" x14ac:dyDescent="0.25">
      <c r="A1272" s="277" t="str">
        <f>IF(ISBLANK(INDEX('Policy Characteristics'!A:A,MATCH($C1272,'Policy Characteristics'!$C:$C,0))),"",INDEX('Policy Characteristics'!A:A,MATCH($C1272,'Policy Characteristics'!$C:$C,0)))</f>
        <v>Research and Development</v>
      </c>
      <c r="B1272" s="286" t="str">
        <f>IF(ISBLANK(INDEX('Policy Characteristics'!B:B,MATCH($C1272,'Policy Characteristics'!$C:$C,0))),"",INDEX('Policy Characteristics'!B:B,MATCH($C1272,'Policy Characteristics'!$C:$C,0)))</f>
        <v>Fuel Use Reduction</v>
      </c>
      <c r="C1272" s="277" t="str">
        <f t="shared" si="62"/>
        <v>RnD Electricity Fuel Use Perc Reduction</v>
      </c>
      <c r="D1272" s="6" t="s">
        <v>78</v>
      </c>
      <c r="E1272" s="47"/>
      <c r="F1272" s="6" t="s">
        <v>335</v>
      </c>
      <c r="G1272" s="47"/>
      <c r="H1272" s="44">
        <v>752</v>
      </c>
      <c r="I1272" s="348" t="s">
        <v>45</v>
      </c>
      <c r="J1272" s="278" t="str">
        <f>IF(ISBLANK(INDEX('Policy Characteristics'!D:D,MATCH($C1272,'Policy Characteristics'!$C:$C,0))),"",INDEX('Policy Characteristics'!D:D,MATCH($C1272,'Policy Characteristics'!$C:$C,0)))</f>
        <v>R&amp;D Fuel Use Reductions</v>
      </c>
      <c r="K1272" s="277" t="str">
        <f>IF(ISBLANK(INDEX('Policy Characteristics'!E:E,MATCH($C1272,'Policy Characteristics'!$C:$C,0))),"",INDEX('Policy Characteristics'!E:E,MATCH($C1272,'Policy Characteristics'!$C:$C,0)))</f>
        <v>RnD electricity fuel use reduction</v>
      </c>
      <c r="L1272" s="285">
        <f>IF(ISBLANK(INDEX('Policy Characteristics'!F:F,MATCH($C1272,'Policy Characteristics'!$C:$C,0))),"",INDEX('Policy Characteristics'!F:F,MATCH($C1272,'Policy Characteristics'!$C:$C,0)))</f>
        <v>0</v>
      </c>
      <c r="M1272" s="285">
        <f>IF(ISBLANK(INDEX('Policy Characteristics'!G:G,MATCH($C1272,'Policy Characteristics'!$C:$C,0))),"",INDEX('Policy Characteristics'!G:G,MATCH($C1272,'Policy Characteristics'!$C:$C,0)))</f>
        <v>0.4</v>
      </c>
      <c r="N1272" s="285">
        <f>IF(ISBLANK(INDEX('Policy Characteristics'!H:H,MATCH($C1272,'Policy Characteristics'!$C:$C,0))),"",INDEX('Policy Characteristics'!H:H,MATCH($C1272,'Policy Characteristics'!$C:$C,0)))</f>
        <v>0.01</v>
      </c>
      <c r="O1272" s="277" t="str">
        <f>IF(ISBLANK(INDEX('Policy Characteristics'!I:I,MATCH($C1272,'Policy Characteristics'!$C:$C,0))),"",INDEX('Policy Characteristics'!I:I,MATCH($C1272,'Policy Characteristics'!$C:$C,0)))</f>
        <v>% reduction in fuel use</v>
      </c>
      <c r="P1272" s="277" t="str">
        <f>IF(ISBLANK(INDEX('Policy Characteristics'!J:J,MATCH($C1272,'Policy Characteristics'!$C:$C,0))),"",INDEX('Policy Characteristics'!J:J,MATCH($C1272,'Policy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2" s="277" t="str">
        <f>IF(ISBLANK(INDEX('Policy Characteristics'!K:K,MATCH($C1272,'Policy Characteristics'!$C:$C,0))),"",INDEX('Policy Characteristics'!K:K,MATCH($C1272,'Policy Characteristics'!$C:$C,0)))</f>
        <v>architectural-design.html#rnd</v>
      </c>
      <c r="R1272" s="277" t="str">
        <f>IF(ISBLANK(INDEX('Policy Characteristics'!L:L,MATCH($C1272,'Policy Characteristics'!$C:$C,0))),"",INDEX('Policy Characteristics'!L:L,MATCH($C1272,'Policy Characteristics'!$C:$C,0)))</f>
        <v>research-and-development.html</v>
      </c>
    </row>
    <row r="1273" spans="1:18" x14ac:dyDescent="0.25">
      <c r="A1273" s="277" t="str">
        <f>IF(ISBLANK(INDEX('Policy Characteristics'!A:A,MATCH($C1273,'Policy Characteristics'!$C:$C,0))),"",INDEX('Policy Characteristics'!A:A,MATCH($C1273,'Policy Characteristics'!$C:$C,0)))</f>
        <v>Research and Development</v>
      </c>
      <c r="B1273" s="286" t="str">
        <f>IF(ISBLANK(INDEX('Policy Characteristics'!B:B,MATCH($C1273,'Policy Characteristics'!$C:$C,0))),"",INDEX('Policy Characteristics'!B:B,MATCH($C1273,'Policy Characteristics'!$C:$C,0)))</f>
        <v>Fuel Use Reduction</v>
      </c>
      <c r="C1273" s="277" t="str">
        <f t="shared" si="62"/>
        <v>RnD Electricity Fuel Use Perc Reduction</v>
      </c>
      <c r="D1273" s="6" t="s">
        <v>463</v>
      </c>
      <c r="E1273" s="47"/>
      <c r="F1273" s="6" t="s">
        <v>467</v>
      </c>
      <c r="G1273" s="47"/>
      <c r="H1273" s="44">
        <v>753</v>
      </c>
      <c r="I1273" s="348" t="s">
        <v>45</v>
      </c>
      <c r="J1273" s="278" t="str">
        <f>IF(ISBLANK(INDEX('Policy Characteristics'!D:D,MATCH($C1273,'Policy Characteristics'!$C:$C,0))),"",INDEX('Policy Characteristics'!D:D,MATCH($C1273,'Policy Characteristics'!$C:$C,0)))</f>
        <v>R&amp;D Fuel Use Reductions</v>
      </c>
      <c r="K1273" s="277" t="str">
        <f>IF(ISBLANK(INDEX('Policy Characteristics'!E:E,MATCH($C1273,'Policy Characteristics'!$C:$C,0))),"",INDEX('Policy Characteristics'!E:E,MATCH($C1273,'Policy Characteristics'!$C:$C,0)))</f>
        <v>RnD electricity fuel use reduction</v>
      </c>
      <c r="L1273" s="285">
        <f>IF(ISBLANK(INDEX('Policy Characteristics'!F:F,MATCH($C1273,'Policy Characteristics'!$C:$C,0))),"",INDEX('Policy Characteristics'!F:F,MATCH($C1273,'Policy Characteristics'!$C:$C,0)))</f>
        <v>0</v>
      </c>
      <c r="M1273" s="285">
        <f>IF(ISBLANK(INDEX('Policy Characteristics'!G:G,MATCH($C1273,'Policy Characteristics'!$C:$C,0))),"",INDEX('Policy Characteristics'!G:G,MATCH($C1273,'Policy Characteristics'!$C:$C,0)))</f>
        <v>0.4</v>
      </c>
      <c r="N1273" s="285">
        <f>IF(ISBLANK(INDEX('Policy Characteristics'!H:H,MATCH($C1273,'Policy Characteristics'!$C:$C,0))),"",INDEX('Policy Characteristics'!H:H,MATCH($C1273,'Policy Characteristics'!$C:$C,0)))</f>
        <v>0.01</v>
      </c>
      <c r="O1273" s="277" t="str">
        <f>IF(ISBLANK(INDEX('Policy Characteristics'!I:I,MATCH($C1273,'Policy Characteristics'!$C:$C,0))),"",INDEX('Policy Characteristics'!I:I,MATCH($C1273,'Policy Characteristics'!$C:$C,0)))</f>
        <v>% reduction in fuel use</v>
      </c>
      <c r="P1273" s="277" t="str">
        <f>IF(ISBLANK(INDEX('Policy Characteristics'!J:J,MATCH($C1273,'Policy Characteristics'!$C:$C,0))),"",INDEX('Policy Characteristics'!J:J,MATCH($C1273,'Policy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3" s="277" t="str">
        <f>IF(ISBLANK(INDEX('Policy Characteristics'!K:K,MATCH($C1273,'Policy Characteristics'!$C:$C,0))),"",INDEX('Policy Characteristics'!K:K,MATCH($C1273,'Policy Characteristics'!$C:$C,0)))</f>
        <v>architectural-design.html#rnd</v>
      </c>
      <c r="R1273" s="277" t="str">
        <f>IF(ISBLANK(INDEX('Policy Characteristics'!L:L,MATCH($C1273,'Policy Characteristics'!$C:$C,0))),"",INDEX('Policy Characteristics'!L:L,MATCH($C1273,'Policy Characteristics'!$C:$C,0)))</f>
        <v>research-and-development.html</v>
      </c>
    </row>
    <row r="1274" spans="1:18" x14ac:dyDescent="0.25">
      <c r="A1274" s="277" t="str">
        <f>IF(ISBLANK(INDEX('Policy Characteristics'!A:A,MATCH($C1274,'Policy Characteristics'!$C:$C,0))),"",INDEX('Policy Characteristics'!A:A,MATCH($C1274,'Policy Characteristics'!$C:$C,0)))</f>
        <v>Research and Development</v>
      </c>
      <c r="B1274" s="286" t="str">
        <f>IF(ISBLANK(INDEX('Policy Characteristics'!B:B,MATCH($C1274,'Policy Characteristics'!$C:$C,0))),"",INDEX('Policy Characteristics'!B:B,MATCH($C1274,'Policy Characteristics'!$C:$C,0)))</f>
        <v>Fuel Use Reduction</v>
      </c>
      <c r="C1274" s="277" t="str">
        <f t="shared" si="62"/>
        <v>RnD Electricity Fuel Use Perc Reduction</v>
      </c>
      <c r="D1274" s="6" t="s">
        <v>79</v>
      </c>
      <c r="E1274" s="47"/>
      <c r="F1274" s="6" t="s">
        <v>336</v>
      </c>
      <c r="G1274" s="47"/>
      <c r="H1274" s="44">
        <v>754</v>
      </c>
      <c r="I1274" s="348" t="s">
        <v>45</v>
      </c>
      <c r="J1274" s="278" t="str">
        <f>IF(ISBLANK(INDEX('Policy Characteristics'!D:D,MATCH($C1274,'Policy Characteristics'!$C:$C,0))),"",INDEX('Policy Characteristics'!D:D,MATCH($C1274,'Policy Characteristics'!$C:$C,0)))</f>
        <v>R&amp;D Fuel Use Reductions</v>
      </c>
      <c r="K1274" s="277" t="str">
        <f>IF(ISBLANK(INDEX('Policy Characteristics'!E:E,MATCH($C1274,'Policy Characteristics'!$C:$C,0))),"",INDEX('Policy Characteristics'!E:E,MATCH($C1274,'Policy Characteristics'!$C:$C,0)))</f>
        <v>RnD electricity fuel use reduction</v>
      </c>
      <c r="L1274" s="285">
        <f>IF(ISBLANK(INDEX('Policy Characteristics'!F:F,MATCH($C1274,'Policy Characteristics'!$C:$C,0))),"",INDEX('Policy Characteristics'!F:F,MATCH($C1274,'Policy Characteristics'!$C:$C,0)))</f>
        <v>0</v>
      </c>
      <c r="M1274" s="285">
        <f>IF(ISBLANK(INDEX('Policy Characteristics'!G:G,MATCH($C1274,'Policy Characteristics'!$C:$C,0))),"",INDEX('Policy Characteristics'!G:G,MATCH($C1274,'Policy Characteristics'!$C:$C,0)))</f>
        <v>0.4</v>
      </c>
      <c r="N1274" s="285">
        <f>IF(ISBLANK(INDEX('Policy Characteristics'!H:H,MATCH($C1274,'Policy Characteristics'!$C:$C,0))),"",INDEX('Policy Characteristics'!H:H,MATCH($C1274,'Policy Characteristics'!$C:$C,0)))</f>
        <v>0.01</v>
      </c>
      <c r="O1274" s="277" t="str">
        <f>IF(ISBLANK(INDEX('Policy Characteristics'!I:I,MATCH($C1274,'Policy Characteristics'!$C:$C,0))),"",INDEX('Policy Characteristics'!I:I,MATCH($C1274,'Policy Characteristics'!$C:$C,0)))</f>
        <v>% reduction in fuel use</v>
      </c>
      <c r="P1274" s="277" t="str">
        <f>IF(ISBLANK(INDEX('Policy Characteristics'!J:J,MATCH($C1274,'Policy Characteristics'!$C:$C,0))),"",INDEX('Policy Characteristics'!J:J,MATCH($C1274,'Policy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4" s="277" t="str">
        <f>IF(ISBLANK(INDEX('Policy Characteristics'!K:K,MATCH($C1274,'Policy Characteristics'!$C:$C,0))),"",INDEX('Policy Characteristics'!K:K,MATCH($C1274,'Policy Characteristics'!$C:$C,0)))</f>
        <v>architectural-design.html#rnd</v>
      </c>
      <c r="R1274" s="277" t="str">
        <f>IF(ISBLANK(INDEX('Policy Characteristics'!L:L,MATCH($C1274,'Policy Characteristics'!$C:$C,0))),"",INDEX('Policy Characteristics'!L:L,MATCH($C1274,'Policy Characteristics'!$C:$C,0)))</f>
        <v>research-and-development.html</v>
      </c>
    </row>
    <row r="1275" spans="1:18" x14ac:dyDescent="0.25">
      <c r="A1275" s="277" t="str">
        <f>IF(ISBLANK(INDEX('Policy Characteristics'!A:A,MATCH($C1275,'Policy Characteristics'!$C:$C,0))),"",INDEX('Policy Characteristics'!A:A,MATCH($C1275,'Policy Characteristics'!$C:$C,0)))</f>
        <v>Research and Development</v>
      </c>
      <c r="B1275" s="286" t="str">
        <f>IF(ISBLANK(INDEX('Policy Characteristics'!B:B,MATCH($C1275,'Policy Characteristics'!$C:$C,0))),"",INDEX('Policy Characteristics'!B:B,MATCH($C1275,'Policy Characteristics'!$C:$C,0)))</f>
        <v>Fuel Use Reduction</v>
      </c>
      <c r="C1275" s="277" t="str">
        <f t="shared" si="62"/>
        <v>RnD Electricity Fuel Use Perc Reduction</v>
      </c>
      <c r="D1275" s="6" t="s">
        <v>80</v>
      </c>
      <c r="E1275" s="47"/>
      <c r="F1275" s="6" t="s">
        <v>337</v>
      </c>
      <c r="G1275" s="47"/>
      <c r="H1275" s="44">
        <v>124</v>
      </c>
      <c r="I1275" s="348" t="s">
        <v>45</v>
      </c>
      <c r="J1275" s="278" t="str">
        <f>IF(ISBLANK(INDEX('Policy Characteristics'!D:D,MATCH($C1275,'Policy Characteristics'!$C:$C,0))),"",INDEX('Policy Characteristics'!D:D,MATCH($C1275,'Policy Characteristics'!$C:$C,0)))</f>
        <v>R&amp;D Fuel Use Reductions</v>
      </c>
      <c r="K1275" s="277" t="str">
        <f>IF(ISBLANK(INDEX('Policy Characteristics'!E:E,MATCH($C1275,'Policy Characteristics'!$C:$C,0))),"",INDEX('Policy Characteristics'!E:E,MATCH($C1275,'Policy Characteristics'!$C:$C,0)))</f>
        <v>RnD electricity fuel use reduction</v>
      </c>
      <c r="L1275" s="285">
        <f>IF(ISBLANK(INDEX('Policy Characteristics'!F:F,MATCH($C1275,'Policy Characteristics'!$C:$C,0))),"",INDEX('Policy Characteristics'!F:F,MATCH($C1275,'Policy Characteristics'!$C:$C,0)))</f>
        <v>0</v>
      </c>
      <c r="M1275" s="285">
        <f>IF(ISBLANK(INDEX('Policy Characteristics'!G:G,MATCH($C1275,'Policy Characteristics'!$C:$C,0))),"",INDEX('Policy Characteristics'!G:G,MATCH($C1275,'Policy Characteristics'!$C:$C,0)))</f>
        <v>0.4</v>
      </c>
      <c r="N1275" s="285">
        <f>IF(ISBLANK(INDEX('Policy Characteristics'!H:H,MATCH($C1275,'Policy Characteristics'!$C:$C,0))),"",INDEX('Policy Characteristics'!H:H,MATCH($C1275,'Policy Characteristics'!$C:$C,0)))</f>
        <v>0.01</v>
      </c>
      <c r="O1275" s="277" t="str">
        <f>IF(ISBLANK(INDEX('Policy Characteristics'!I:I,MATCH($C1275,'Policy Characteristics'!$C:$C,0))),"",INDEX('Policy Characteristics'!I:I,MATCH($C1275,'Policy Characteristics'!$C:$C,0)))</f>
        <v>% reduction in fuel use</v>
      </c>
      <c r="P1275" s="277" t="str">
        <f>IF(ISBLANK(INDEX('Policy Characteristics'!J:J,MATCH($C1275,'Policy Characteristics'!$C:$C,0))),"",INDEX('Policy Characteristics'!J:J,MATCH($C1275,'Policy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5" s="277" t="str">
        <f>IF(ISBLANK(INDEX('Policy Characteristics'!K:K,MATCH($C1275,'Policy Characteristics'!$C:$C,0))),"",INDEX('Policy Characteristics'!K:K,MATCH($C1275,'Policy Characteristics'!$C:$C,0)))</f>
        <v>architectural-design.html#rnd</v>
      </c>
      <c r="R1275" s="277" t="str">
        <f>IF(ISBLANK(INDEX('Policy Characteristics'!L:L,MATCH($C1275,'Policy Characteristics'!$C:$C,0))),"",INDEX('Policy Characteristics'!L:L,MATCH($C1275,'Policy Characteristics'!$C:$C,0)))</f>
        <v>research-and-development.html</v>
      </c>
    </row>
    <row r="1276" spans="1:18" x14ac:dyDescent="0.25">
      <c r="A1276" s="277" t="str">
        <f>IF(ISBLANK(INDEX('Policy Characteristics'!A:A,MATCH($C1276,'Policy Characteristics'!$C:$C,0))),"",INDEX('Policy Characteristics'!A:A,MATCH($C1276,'Policy Characteristics'!$C:$C,0)))</f>
        <v>Research and Development</v>
      </c>
      <c r="B1276" s="286" t="str">
        <f>IF(ISBLANK(INDEX('Policy Characteristics'!B:B,MATCH($C1276,'Policy Characteristics'!$C:$C,0))),"",INDEX('Policy Characteristics'!B:B,MATCH($C1276,'Policy Characteristics'!$C:$C,0)))</f>
        <v>Fuel Use Reduction</v>
      </c>
      <c r="C1276" s="277" t="str">
        <f t="shared" si="62"/>
        <v>RnD Electricity Fuel Use Perc Reduction</v>
      </c>
      <c r="D1276" s="6" t="s">
        <v>81</v>
      </c>
      <c r="E1276" s="47"/>
      <c r="F1276" s="6" t="s">
        <v>338</v>
      </c>
      <c r="G1276" s="47"/>
      <c r="H1276" s="44">
        <v>193</v>
      </c>
      <c r="I1276" s="348" t="s">
        <v>44</v>
      </c>
      <c r="J1276" s="278" t="str">
        <f>IF(ISBLANK(INDEX('Policy Characteristics'!D:D,MATCH($C1276,'Policy Characteristics'!$C:$C,0))),"",INDEX('Policy Characteristics'!D:D,MATCH($C1276,'Policy Characteristics'!$C:$C,0)))</f>
        <v>R&amp;D Fuel Use Reductions</v>
      </c>
      <c r="K1276" s="277" t="str">
        <f>IF(ISBLANK(INDEX('Policy Characteristics'!E:E,MATCH($C1276,'Policy Characteristics'!$C:$C,0))),"",INDEX('Policy Characteristics'!E:E,MATCH($C1276,'Policy Characteristics'!$C:$C,0)))</f>
        <v>RnD electricity fuel use reduction</v>
      </c>
      <c r="L1276" s="285">
        <f>IF(ISBLANK(INDEX('Policy Characteristics'!F:F,MATCH($C1276,'Policy Characteristics'!$C:$C,0))),"",INDEX('Policy Characteristics'!F:F,MATCH($C1276,'Policy Characteristics'!$C:$C,0)))</f>
        <v>0</v>
      </c>
      <c r="M1276" s="285">
        <f>IF(ISBLANK(INDEX('Policy Characteristics'!G:G,MATCH($C1276,'Policy Characteristics'!$C:$C,0))),"",INDEX('Policy Characteristics'!G:G,MATCH($C1276,'Policy Characteristics'!$C:$C,0)))</f>
        <v>0.4</v>
      </c>
      <c r="N1276" s="285">
        <f>IF(ISBLANK(INDEX('Policy Characteristics'!H:H,MATCH($C1276,'Policy Characteristics'!$C:$C,0))),"",INDEX('Policy Characteristics'!H:H,MATCH($C1276,'Policy Characteristics'!$C:$C,0)))</f>
        <v>0.01</v>
      </c>
      <c r="O1276" s="277" t="str">
        <f>IF(ISBLANK(INDEX('Policy Characteristics'!I:I,MATCH($C1276,'Policy Characteristics'!$C:$C,0))),"",INDEX('Policy Characteristics'!I:I,MATCH($C1276,'Policy Characteristics'!$C:$C,0)))</f>
        <v>% reduction in fuel use</v>
      </c>
      <c r="P1276" s="277" t="str">
        <f>IF(ISBLANK(INDEX('Policy Characteristics'!J:J,MATCH($C1276,'Policy Characteristics'!$C:$C,0))),"",INDEX('Policy Characteristics'!J:J,MATCH($C1276,'Policy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6" s="277" t="str">
        <f>IF(ISBLANK(INDEX('Policy Characteristics'!K:K,MATCH($C1276,'Policy Characteristics'!$C:$C,0))),"",INDEX('Policy Characteristics'!K:K,MATCH($C1276,'Policy Characteristics'!$C:$C,0)))</f>
        <v>architectural-design.html#rnd</v>
      </c>
      <c r="R1276" s="277" t="str">
        <f>IF(ISBLANK(INDEX('Policy Characteristics'!L:L,MATCH($C1276,'Policy Characteristics'!$C:$C,0))),"",INDEX('Policy Characteristics'!L:L,MATCH($C1276,'Policy Characteristics'!$C:$C,0)))</f>
        <v>research-and-development.html</v>
      </c>
    </row>
    <row r="1277" spans="1:18" x14ac:dyDescent="0.25">
      <c r="A1277" s="277" t="str">
        <f>IF(ISBLANK(INDEX('Policy Characteristics'!A:A,MATCH($C1277,'Policy Characteristics'!$C:$C,0))),"",INDEX('Policy Characteristics'!A:A,MATCH($C1277,'Policy Characteristics'!$C:$C,0)))</f>
        <v>Research and Development</v>
      </c>
      <c r="B1277" s="286" t="str">
        <f>IF(ISBLANK(INDEX('Policy Characteristics'!B:B,MATCH($C1277,'Policy Characteristics'!$C:$C,0))),"",INDEX('Policy Characteristics'!B:B,MATCH($C1277,'Policy Characteristics'!$C:$C,0)))</f>
        <v>Fuel Use Reduction</v>
      </c>
      <c r="C1277" s="277" t="str">
        <f t="shared" ref="C1277:C1290" si="63">C$1268</f>
        <v>RnD Electricity Fuel Use Perc Reduction</v>
      </c>
      <c r="D1277" s="6" t="s">
        <v>2450</v>
      </c>
      <c r="E1277" s="47"/>
      <c r="F1277" s="6" t="s">
        <v>3625</v>
      </c>
      <c r="G1277" s="47"/>
      <c r="H1277" s="44">
        <v>181</v>
      </c>
      <c r="I1277" s="348" t="s">
        <v>45</v>
      </c>
      <c r="J1277" s="278" t="str">
        <f>IF(ISBLANK(INDEX('Policy Characteristics'!D:D,MATCH($C1277,'Policy Characteristics'!$C:$C,0))),"",INDEX('Policy Characteristics'!D:D,MATCH($C1277,'Policy Characteristics'!$C:$C,0)))</f>
        <v>R&amp;D Fuel Use Reductions</v>
      </c>
      <c r="K1277" s="277" t="str">
        <f>IF(ISBLANK(INDEX('Policy Characteristics'!E:E,MATCH($C1277,'Policy Characteristics'!$C:$C,0))),"",INDEX('Policy Characteristics'!E:E,MATCH($C1277,'Policy Characteristics'!$C:$C,0)))</f>
        <v>RnD electricity fuel use reduction</v>
      </c>
      <c r="L1277" s="285">
        <f>IF(ISBLANK(INDEX('Policy Characteristics'!F:F,MATCH($C1277,'Policy Characteristics'!$C:$C,0))),"",INDEX('Policy Characteristics'!F:F,MATCH($C1277,'Policy Characteristics'!$C:$C,0)))</f>
        <v>0</v>
      </c>
      <c r="M1277" s="285">
        <f>IF(ISBLANK(INDEX('Policy Characteristics'!G:G,MATCH($C1277,'Policy Characteristics'!$C:$C,0))),"",INDEX('Policy Characteristics'!G:G,MATCH($C1277,'Policy Characteristics'!$C:$C,0)))</f>
        <v>0.4</v>
      </c>
      <c r="N1277" s="285">
        <f>IF(ISBLANK(INDEX('Policy Characteristics'!H:H,MATCH($C1277,'Policy Characteristics'!$C:$C,0))),"",INDEX('Policy Characteristics'!H:H,MATCH($C1277,'Policy Characteristics'!$C:$C,0)))</f>
        <v>0.01</v>
      </c>
      <c r="O1277" s="277" t="str">
        <f>IF(ISBLANK(INDEX('Policy Characteristics'!I:I,MATCH($C1277,'Policy Characteristics'!$C:$C,0))),"",INDEX('Policy Characteristics'!I:I,MATCH($C1277,'Policy Characteristics'!$C:$C,0)))</f>
        <v>% reduction in fuel use</v>
      </c>
      <c r="P1277" s="277" t="str">
        <f>IF(ISBLANK(INDEX('Policy Characteristics'!J:J,MATCH($C1277,'Policy Characteristics'!$C:$C,0))),"",INDEX('Policy Characteristics'!J:J,MATCH($C1277,'Policy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7" s="277" t="str">
        <f>IF(ISBLANK(INDEX('Policy Characteristics'!K:K,MATCH($C1277,'Policy Characteristics'!$C:$C,0))),"",INDEX('Policy Characteristics'!K:K,MATCH($C1277,'Policy Characteristics'!$C:$C,0)))</f>
        <v>architectural-design.html#rnd</v>
      </c>
      <c r="R1277" s="277" t="str">
        <f>IF(ISBLANK(INDEX('Policy Characteristics'!L:L,MATCH($C1277,'Policy Characteristics'!$C:$C,0))),"",INDEX('Policy Characteristics'!L:L,MATCH($C1277,'Policy Characteristics'!$C:$C,0)))</f>
        <v>research-and-development.html</v>
      </c>
    </row>
    <row r="1278" spans="1:18" x14ac:dyDescent="0.25">
      <c r="A1278" s="277" t="str">
        <f>IF(ISBLANK(INDEX('Policy Characteristics'!A:A,MATCH($C1278,'Policy Characteristics'!$C:$C,0))),"",INDEX('Policy Characteristics'!A:A,MATCH($C1278,'Policy Characteristics'!$C:$C,0)))</f>
        <v>Research and Development</v>
      </c>
      <c r="B1278" s="286" t="str">
        <f>IF(ISBLANK(INDEX('Policy Characteristics'!B:B,MATCH($C1278,'Policy Characteristics'!$C:$C,0))),"",INDEX('Policy Characteristics'!B:B,MATCH($C1278,'Policy Characteristics'!$C:$C,0)))</f>
        <v>Fuel Use Reduction</v>
      </c>
      <c r="C1278" s="277" t="str">
        <f t="shared" si="63"/>
        <v>RnD Electricity Fuel Use Perc Reduction</v>
      </c>
      <c r="D1278" s="6" t="s">
        <v>322</v>
      </c>
      <c r="E1278" s="47"/>
      <c r="F1278" s="6" t="s">
        <v>3626</v>
      </c>
      <c r="G1278" s="47"/>
      <c r="H1278" s="44">
        <v>755</v>
      </c>
      <c r="I1278" s="348" t="s">
        <v>44</v>
      </c>
      <c r="J1278" s="278" t="str">
        <f>IF(ISBLANK(INDEX('Policy Characteristics'!D:D,MATCH($C1278,'Policy Characteristics'!$C:$C,0))),"",INDEX('Policy Characteristics'!D:D,MATCH($C1278,'Policy Characteristics'!$C:$C,0)))</f>
        <v>R&amp;D Fuel Use Reductions</v>
      </c>
      <c r="K1278" s="277" t="str">
        <f>IF(ISBLANK(INDEX('Policy Characteristics'!E:E,MATCH($C1278,'Policy Characteristics'!$C:$C,0))),"",INDEX('Policy Characteristics'!E:E,MATCH($C1278,'Policy Characteristics'!$C:$C,0)))</f>
        <v>RnD electricity fuel use reduction</v>
      </c>
      <c r="L1278" s="285">
        <f>IF(ISBLANK(INDEX('Policy Characteristics'!F:F,MATCH($C1278,'Policy Characteristics'!$C:$C,0))),"",INDEX('Policy Characteristics'!F:F,MATCH($C1278,'Policy Characteristics'!$C:$C,0)))</f>
        <v>0</v>
      </c>
      <c r="M1278" s="285">
        <f>IF(ISBLANK(INDEX('Policy Characteristics'!G:G,MATCH($C1278,'Policy Characteristics'!$C:$C,0))),"",INDEX('Policy Characteristics'!G:G,MATCH($C1278,'Policy Characteristics'!$C:$C,0)))</f>
        <v>0.4</v>
      </c>
      <c r="N1278" s="285">
        <f>IF(ISBLANK(INDEX('Policy Characteristics'!H:H,MATCH($C1278,'Policy Characteristics'!$C:$C,0))),"",INDEX('Policy Characteristics'!H:H,MATCH($C1278,'Policy Characteristics'!$C:$C,0)))</f>
        <v>0.01</v>
      </c>
      <c r="O1278" s="277" t="str">
        <f>IF(ISBLANK(INDEX('Policy Characteristics'!I:I,MATCH($C1278,'Policy Characteristics'!$C:$C,0))),"",INDEX('Policy Characteristics'!I:I,MATCH($C1278,'Policy Characteristics'!$C:$C,0)))</f>
        <v>% reduction in fuel use</v>
      </c>
      <c r="P1278" s="277" t="str">
        <f>IF(ISBLANK(INDEX('Policy Characteristics'!J:J,MATCH($C1278,'Policy Characteristics'!$C:$C,0))),"",INDEX('Policy Characteristics'!J:J,MATCH($C1278,'Policy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8" s="277" t="str">
        <f>IF(ISBLANK(INDEX('Policy Characteristics'!K:K,MATCH($C1278,'Policy Characteristics'!$C:$C,0))),"",INDEX('Policy Characteristics'!K:K,MATCH($C1278,'Policy Characteristics'!$C:$C,0)))</f>
        <v>architectural-design.html#rnd</v>
      </c>
      <c r="R1278" s="277" t="str">
        <f>IF(ISBLANK(INDEX('Policy Characteristics'!L:L,MATCH($C1278,'Policy Characteristics'!$C:$C,0))),"",INDEX('Policy Characteristics'!L:L,MATCH($C1278,'Policy Characteristics'!$C:$C,0)))</f>
        <v>research-and-development.html</v>
      </c>
    </row>
    <row r="1279" spans="1:18" x14ac:dyDescent="0.25">
      <c r="A1279" s="277" t="str">
        <f>IF(ISBLANK(INDEX('Policy Characteristics'!A:A,MATCH($C1279,'Policy Characteristics'!$C:$C,0))),"",INDEX('Policy Characteristics'!A:A,MATCH($C1279,'Policy Characteristics'!$C:$C,0)))</f>
        <v>Research and Development</v>
      </c>
      <c r="B1279" s="286" t="str">
        <f>IF(ISBLANK(INDEX('Policy Characteristics'!B:B,MATCH($C1279,'Policy Characteristics'!$C:$C,0))),"",INDEX('Policy Characteristics'!B:B,MATCH($C1279,'Policy Characteristics'!$C:$C,0)))</f>
        <v>Fuel Use Reduction</v>
      </c>
      <c r="C1279" s="277" t="str">
        <f t="shared" si="63"/>
        <v>RnD Electricity Fuel Use Perc Reduction</v>
      </c>
      <c r="D1279" s="6" t="s">
        <v>323</v>
      </c>
      <c r="E1279" s="47"/>
      <c r="F1279" s="6" t="s">
        <v>2273</v>
      </c>
      <c r="G1279" s="47"/>
      <c r="H1279" s="44">
        <v>1822</v>
      </c>
      <c r="I1279" s="348" t="s">
        <v>44</v>
      </c>
      <c r="J1279" s="278" t="str">
        <f>IF(ISBLANK(INDEX('Policy Characteristics'!D:D,MATCH($C1279,'Policy Characteristics'!$C:$C,0))),"",INDEX('Policy Characteristics'!D:D,MATCH($C1279,'Policy Characteristics'!$C:$C,0)))</f>
        <v>R&amp;D Fuel Use Reductions</v>
      </c>
      <c r="K1279" s="277" t="str">
        <f>IF(ISBLANK(INDEX('Policy Characteristics'!E:E,MATCH($C1279,'Policy Characteristics'!$C:$C,0))),"",INDEX('Policy Characteristics'!E:E,MATCH($C1279,'Policy Characteristics'!$C:$C,0)))</f>
        <v>RnD electricity fuel use reduction</v>
      </c>
      <c r="L1279" s="285">
        <f>IF(ISBLANK(INDEX('Policy Characteristics'!F:F,MATCH($C1279,'Policy Characteristics'!$C:$C,0))),"",INDEX('Policy Characteristics'!F:F,MATCH($C1279,'Policy Characteristics'!$C:$C,0)))</f>
        <v>0</v>
      </c>
      <c r="M1279" s="285">
        <f>IF(ISBLANK(INDEX('Policy Characteristics'!G:G,MATCH($C1279,'Policy Characteristics'!$C:$C,0))),"",INDEX('Policy Characteristics'!G:G,MATCH($C1279,'Policy Characteristics'!$C:$C,0)))</f>
        <v>0.4</v>
      </c>
      <c r="N1279" s="285">
        <f>IF(ISBLANK(INDEX('Policy Characteristics'!H:H,MATCH($C1279,'Policy Characteristics'!$C:$C,0))),"",INDEX('Policy Characteristics'!H:H,MATCH($C1279,'Policy Characteristics'!$C:$C,0)))</f>
        <v>0.01</v>
      </c>
      <c r="O1279" s="277" t="str">
        <f>IF(ISBLANK(INDEX('Policy Characteristics'!I:I,MATCH($C1279,'Policy Characteristics'!$C:$C,0))),"",INDEX('Policy Characteristics'!I:I,MATCH($C1279,'Policy Characteristics'!$C:$C,0)))</f>
        <v>% reduction in fuel use</v>
      </c>
      <c r="P1279" s="277" t="str">
        <f>IF(ISBLANK(INDEX('Policy Characteristics'!J:J,MATCH($C1279,'Policy Characteristics'!$C:$C,0))),"",INDEX('Policy Characteristics'!J:J,MATCH($C1279,'Policy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79" s="277" t="str">
        <f>IF(ISBLANK(INDEX('Policy Characteristics'!K:K,MATCH($C1279,'Policy Characteristics'!$C:$C,0))),"",INDEX('Policy Characteristics'!K:K,MATCH($C1279,'Policy Characteristics'!$C:$C,0)))</f>
        <v>architectural-design.html#rnd</v>
      </c>
      <c r="R1279" s="277" t="str">
        <f>IF(ISBLANK(INDEX('Policy Characteristics'!L:L,MATCH($C1279,'Policy Characteristics'!$C:$C,0))),"",INDEX('Policy Characteristics'!L:L,MATCH($C1279,'Policy Characteristics'!$C:$C,0)))</f>
        <v>research-and-development.html</v>
      </c>
    </row>
    <row r="1280" spans="1:18" x14ac:dyDescent="0.25">
      <c r="A1280" s="277" t="str">
        <f>IF(ISBLANK(INDEX('Policy Characteristics'!A:A,MATCH($C1280,'Policy Characteristics'!$C:$C,0))),"",INDEX('Policy Characteristics'!A:A,MATCH($C1280,'Policy Characteristics'!$C:$C,0)))</f>
        <v>Research and Development</v>
      </c>
      <c r="B1280" s="286" t="str">
        <f>IF(ISBLANK(INDEX('Policy Characteristics'!B:B,MATCH($C1280,'Policy Characteristics'!$C:$C,0))),"",INDEX('Policy Characteristics'!B:B,MATCH($C1280,'Policy Characteristics'!$C:$C,0)))</f>
        <v>Fuel Use Reduction</v>
      </c>
      <c r="C1280" s="277" t="str">
        <f t="shared" si="63"/>
        <v>RnD Electricity Fuel Use Perc Reduction</v>
      </c>
      <c r="D1280" s="6" t="s">
        <v>459</v>
      </c>
      <c r="E1280" s="47"/>
      <c r="F1280" s="6" t="s">
        <v>460</v>
      </c>
      <c r="G1280" s="47"/>
      <c r="H1280" s="44">
        <v>1823</v>
      </c>
      <c r="I1280" s="348" t="s">
        <v>44</v>
      </c>
      <c r="J1280" s="278" t="str">
        <f>IF(ISBLANK(INDEX('Policy Characteristics'!D:D,MATCH($C1280,'Policy Characteristics'!$C:$C,0))),"",INDEX('Policy Characteristics'!D:D,MATCH($C1280,'Policy Characteristics'!$C:$C,0)))</f>
        <v>R&amp;D Fuel Use Reductions</v>
      </c>
      <c r="K1280" s="277" t="str">
        <f>IF(ISBLANK(INDEX('Policy Characteristics'!E:E,MATCH($C1280,'Policy Characteristics'!$C:$C,0))),"",INDEX('Policy Characteristics'!E:E,MATCH($C1280,'Policy Characteristics'!$C:$C,0)))</f>
        <v>RnD electricity fuel use reduction</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0.4</v>
      </c>
      <c r="N1280" s="285">
        <f>IF(ISBLANK(INDEX('Policy Characteristics'!H:H,MATCH($C1280,'Policy Characteristics'!$C:$C,0))),"",INDEX('Policy Characteristics'!H:H,MATCH($C1280,'Policy Characteristics'!$C:$C,0)))</f>
        <v>0.01</v>
      </c>
      <c r="O1280" s="277" t="str">
        <f>IF(ISBLANK(INDEX('Policy Characteristics'!I:I,MATCH($C1280,'Policy Characteristics'!$C:$C,0))),"",INDEX('Policy Characteristics'!I:I,MATCH($C1280,'Policy Characteristics'!$C:$C,0)))</f>
        <v>% reduction in fuel use</v>
      </c>
      <c r="P1280" s="277" t="str">
        <f>IF(ISBLANK(INDEX('Policy Characteristics'!J:J,MATCH($C1280,'Policy Characteristics'!$C:$C,0))),"",INDEX('Policy Characteristics'!J:J,MATCH($C1280,'Policy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0" s="277" t="str">
        <f>IF(ISBLANK(INDEX('Policy Characteristics'!K:K,MATCH($C1280,'Policy Characteristics'!$C:$C,0))),"",INDEX('Policy Characteristics'!K:K,MATCH($C1280,'Policy Characteristics'!$C:$C,0)))</f>
        <v>architectural-design.html#rnd</v>
      </c>
      <c r="R1280" s="277" t="str">
        <f>IF(ISBLANK(INDEX('Policy Characteristics'!L:L,MATCH($C1280,'Policy Characteristics'!$C:$C,0))),"",INDEX('Policy Characteristics'!L:L,MATCH($C1280,'Policy Characteristics'!$C:$C,0)))</f>
        <v>research-and-development.html</v>
      </c>
    </row>
    <row r="1281" spans="1:18" x14ac:dyDescent="0.25">
      <c r="A1281" s="277" t="str">
        <f>IF(ISBLANK(INDEX('Policy Characteristics'!A:A,MATCH($C1281,'Policy Characteristics'!$C:$C,0))),"",INDEX('Policy Characteristics'!A:A,MATCH($C1281,'Policy Characteristics'!$C:$C,0)))</f>
        <v>Research and Development</v>
      </c>
      <c r="B1281" s="286" t="str">
        <f>IF(ISBLANK(INDEX('Policy Characteristics'!B:B,MATCH($C1281,'Policy Characteristics'!$C:$C,0))),"",INDEX('Policy Characteristics'!B:B,MATCH($C1281,'Policy Characteristics'!$C:$C,0)))</f>
        <v>Fuel Use Reduction</v>
      </c>
      <c r="C1281" s="277" t="str">
        <f t="shared" si="63"/>
        <v>RnD Electricity Fuel Use Perc Reduction</v>
      </c>
      <c r="D1281" s="6" t="s">
        <v>468</v>
      </c>
      <c r="E1281" s="47"/>
      <c r="F1281" s="6" t="s">
        <v>470</v>
      </c>
      <c r="G1281" s="47"/>
      <c r="H1281" s="44">
        <v>1824</v>
      </c>
      <c r="I1281" s="348" t="s">
        <v>45</v>
      </c>
      <c r="J1281" s="278" t="str">
        <f>IF(ISBLANK(INDEX('Policy Characteristics'!D:D,MATCH($C1281,'Policy Characteristics'!$C:$C,0))),"",INDEX('Policy Characteristics'!D:D,MATCH($C1281,'Policy Characteristics'!$C:$C,0)))</f>
        <v>R&amp;D Fuel Use Reductions</v>
      </c>
      <c r="K1281" s="277" t="str">
        <f>IF(ISBLANK(INDEX('Policy Characteristics'!E:E,MATCH($C1281,'Policy Characteristics'!$C:$C,0))),"",INDEX('Policy Characteristics'!E:E,MATCH($C1281,'Policy Characteristics'!$C:$C,0)))</f>
        <v>RnD electricity fuel use reduction</v>
      </c>
      <c r="L1281" s="285">
        <f>IF(ISBLANK(INDEX('Policy Characteristics'!F:F,MATCH($C1281,'Policy Characteristics'!$C:$C,0))),"",INDEX('Policy Characteristics'!F:F,MATCH($C1281,'Policy Characteristics'!$C:$C,0)))</f>
        <v>0</v>
      </c>
      <c r="M1281" s="285">
        <f>IF(ISBLANK(INDEX('Policy Characteristics'!G:G,MATCH($C1281,'Policy Characteristics'!$C:$C,0))),"",INDEX('Policy Characteristics'!G:G,MATCH($C1281,'Policy Characteristics'!$C:$C,0)))</f>
        <v>0.4</v>
      </c>
      <c r="N1281" s="285">
        <f>IF(ISBLANK(INDEX('Policy Characteristics'!H:H,MATCH($C1281,'Policy Characteristics'!$C:$C,0))),"",INDEX('Policy Characteristics'!H:H,MATCH($C1281,'Policy Characteristics'!$C:$C,0)))</f>
        <v>0.01</v>
      </c>
      <c r="O1281" s="277" t="str">
        <f>IF(ISBLANK(INDEX('Policy Characteristics'!I:I,MATCH($C1281,'Policy Characteristics'!$C:$C,0))),"",INDEX('Policy Characteristics'!I:I,MATCH($C1281,'Policy Characteristics'!$C:$C,0)))</f>
        <v>% reduction in fuel use</v>
      </c>
      <c r="P1281" s="277" t="str">
        <f>IF(ISBLANK(INDEX('Policy Characteristics'!J:J,MATCH($C1281,'Policy Characteristics'!$C:$C,0))),"",INDEX('Policy Characteristics'!J:J,MATCH($C1281,'Policy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1" s="277" t="str">
        <f>IF(ISBLANK(INDEX('Policy Characteristics'!K:K,MATCH($C1281,'Policy Characteristics'!$C:$C,0))),"",INDEX('Policy Characteristics'!K:K,MATCH($C1281,'Policy Characteristics'!$C:$C,0)))</f>
        <v>architectural-design.html#rnd</v>
      </c>
      <c r="R1281" s="277" t="str">
        <f>IF(ISBLANK(INDEX('Policy Characteristics'!L:L,MATCH($C1281,'Policy Characteristics'!$C:$C,0))),"",INDEX('Policy Characteristics'!L:L,MATCH($C1281,'Policy Characteristics'!$C:$C,0)))</f>
        <v>research-and-development.html</v>
      </c>
    </row>
    <row r="1282" spans="1:18" x14ac:dyDescent="0.25">
      <c r="A1282" s="277" t="str">
        <f>IF(ISBLANK(INDEX('Policy Characteristics'!A:A,MATCH($C1282,'Policy Characteristics'!$C:$C,0))),"",INDEX('Policy Characteristics'!A:A,MATCH($C1282,'Policy Characteristics'!$C:$C,0)))</f>
        <v>Research and Development</v>
      </c>
      <c r="B1282" s="286" t="str">
        <f>IF(ISBLANK(INDEX('Policy Characteristics'!B:B,MATCH($C1282,'Policy Characteristics'!$C:$C,0))),"",INDEX('Policy Characteristics'!B:B,MATCH($C1282,'Policy Characteristics'!$C:$C,0)))</f>
        <v>Fuel Use Reduction</v>
      </c>
      <c r="C1282" s="277" t="str">
        <f t="shared" si="63"/>
        <v>RnD Electricity Fuel Use Perc Reduction</v>
      </c>
      <c r="D1282" s="6" t="s">
        <v>2781</v>
      </c>
      <c r="E1282" s="47"/>
      <c r="F1282" s="6" t="s">
        <v>3627</v>
      </c>
      <c r="G1282" s="47"/>
      <c r="H1282" s="44">
        <v>1825</v>
      </c>
      <c r="I1282" s="348" t="s">
        <v>45</v>
      </c>
      <c r="J1282" s="278" t="str">
        <f>IF(ISBLANK(INDEX('Policy Characteristics'!D:D,MATCH($C1282,'Policy Characteristics'!$C:$C,0))),"",INDEX('Policy Characteristics'!D:D,MATCH($C1282,'Policy Characteristics'!$C:$C,0)))</f>
        <v>R&amp;D Fuel Use Reductions</v>
      </c>
      <c r="K1282" s="277" t="str">
        <f>IF(ISBLANK(INDEX('Policy Characteristics'!E:E,MATCH($C1282,'Policy Characteristics'!$C:$C,0))),"",INDEX('Policy Characteristics'!E:E,MATCH($C1282,'Policy Characteristics'!$C:$C,0)))</f>
        <v>RnD electricity fuel use reduction</v>
      </c>
      <c r="L1282" s="285">
        <f>IF(ISBLANK(INDEX('Policy Characteristics'!F:F,MATCH($C1282,'Policy Characteristics'!$C:$C,0))),"",INDEX('Policy Characteristics'!F:F,MATCH($C1282,'Policy Characteristics'!$C:$C,0)))</f>
        <v>0</v>
      </c>
      <c r="M1282" s="285">
        <f>IF(ISBLANK(INDEX('Policy Characteristics'!G:G,MATCH($C1282,'Policy Characteristics'!$C:$C,0))),"",INDEX('Policy Characteristics'!G:G,MATCH($C1282,'Policy Characteristics'!$C:$C,0)))</f>
        <v>0.4</v>
      </c>
      <c r="N1282" s="285">
        <f>IF(ISBLANK(INDEX('Policy Characteristics'!H:H,MATCH($C1282,'Policy Characteristics'!$C:$C,0))),"",INDEX('Policy Characteristics'!H:H,MATCH($C1282,'Policy Characteristics'!$C:$C,0)))</f>
        <v>0.01</v>
      </c>
      <c r="O1282" s="277" t="str">
        <f>IF(ISBLANK(INDEX('Policy Characteristics'!I:I,MATCH($C1282,'Policy Characteristics'!$C:$C,0))),"",INDEX('Policy Characteristics'!I:I,MATCH($C1282,'Policy Characteristics'!$C:$C,0)))</f>
        <v>% reduction in fuel use</v>
      </c>
      <c r="P1282" s="277" t="str">
        <f>IF(ISBLANK(INDEX('Policy Characteristics'!J:J,MATCH($C1282,'Policy Characteristics'!$C:$C,0))),"",INDEX('Policy Characteristics'!J:J,MATCH($C1282,'Policy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2" s="277" t="str">
        <f>IF(ISBLANK(INDEX('Policy Characteristics'!K:K,MATCH($C1282,'Policy Characteristics'!$C:$C,0))),"",INDEX('Policy Characteristics'!K:K,MATCH($C1282,'Policy Characteristics'!$C:$C,0)))</f>
        <v>architectural-design.html#rnd</v>
      </c>
      <c r="R1282" s="277" t="str">
        <f>IF(ISBLANK(INDEX('Policy Characteristics'!L:L,MATCH($C1282,'Policy Characteristics'!$C:$C,0))),"",INDEX('Policy Characteristics'!L:L,MATCH($C1282,'Policy Characteristics'!$C:$C,0)))</f>
        <v>research-and-development.html</v>
      </c>
    </row>
    <row r="1283" spans="1:18" x14ac:dyDescent="0.25">
      <c r="A1283" s="277" t="str">
        <f>IF(ISBLANK(INDEX('Policy Characteristics'!A:A,MATCH($C1283,'Policy Characteristics'!$C:$C,0))),"",INDEX('Policy Characteristics'!A:A,MATCH($C1283,'Policy Characteristics'!$C:$C,0)))</f>
        <v>Research and Development</v>
      </c>
      <c r="B1283" s="286" t="str">
        <f>IF(ISBLANK(INDEX('Policy Characteristics'!B:B,MATCH($C1283,'Policy Characteristics'!$C:$C,0))),"",INDEX('Policy Characteristics'!B:B,MATCH($C1283,'Policy Characteristics'!$C:$C,0)))</f>
        <v>Fuel Use Reduction</v>
      </c>
      <c r="C1283" s="277" t="str">
        <f t="shared" si="63"/>
        <v>RnD Electricity Fuel Use Perc Reduction</v>
      </c>
      <c r="D1283" s="6" t="s">
        <v>2782</v>
      </c>
      <c r="E1283" s="47"/>
      <c r="F1283" s="6" t="s">
        <v>3628</v>
      </c>
      <c r="G1283" s="47"/>
      <c r="H1283" s="44">
        <v>1826</v>
      </c>
      <c r="I1283" s="348" t="s">
        <v>45</v>
      </c>
      <c r="J1283" s="278" t="str">
        <f>IF(ISBLANK(INDEX('Policy Characteristics'!D:D,MATCH($C1283,'Policy Characteristics'!$C:$C,0))),"",INDEX('Policy Characteristics'!D:D,MATCH($C1283,'Policy Characteristics'!$C:$C,0)))</f>
        <v>R&amp;D Fuel Use Reductions</v>
      </c>
      <c r="K1283" s="277" t="str">
        <f>IF(ISBLANK(INDEX('Policy Characteristics'!E:E,MATCH($C1283,'Policy Characteristics'!$C:$C,0))),"",INDEX('Policy Characteristics'!E:E,MATCH($C1283,'Policy Characteristics'!$C:$C,0)))</f>
        <v>RnD electricity fuel use reduction</v>
      </c>
      <c r="L1283" s="285">
        <f>IF(ISBLANK(INDEX('Policy Characteristics'!F:F,MATCH($C1283,'Policy Characteristics'!$C:$C,0))),"",INDEX('Policy Characteristics'!F:F,MATCH($C1283,'Policy Characteristics'!$C:$C,0)))</f>
        <v>0</v>
      </c>
      <c r="M1283" s="285">
        <f>IF(ISBLANK(INDEX('Policy Characteristics'!G:G,MATCH($C1283,'Policy Characteristics'!$C:$C,0))),"",INDEX('Policy Characteristics'!G:G,MATCH($C1283,'Policy Characteristics'!$C:$C,0)))</f>
        <v>0.4</v>
      </c>
      <c r="N1283" s="285">
        <f>IF(ISBLANK(INDEX('Policy Characteristics'!H:H,MATCH($C1283,'Policy Characteristics'!$C:$C,0))),"",INDEX('Policy Characteristics'!H:H,MATCH($C1283,'Policy Characteristics'!$C:$C,0)))</f>
        <v>0.01</v>
      </c>
      <c r="O1283" s="277" t="str">
        <f>IF(ISBLANK(INDEX('Policy Characteristics'!I:I,MATCH($C1283,'Policy Characteristics'!$C:$C,0))),"",INDEX('Policy Characteristics'!I:I,MATCH($C1283,'Policy Characteristics'!$C:$C,0)))</f>
        <v>% reduction in fuel use</v>
      </c>
      <c r="P1283" s="277" t="str">
        <f>IF(ISBLANK(INDEX('Policy Characteristics'!J:J,MATCH($C1283,'Policy Characteristics'!$C:$C,0))),"",INDEX('Policy Characteristics'!J:J,MATCH($C1283,'Policy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3" s="277" t="str">
        <f>IF(ISBLANK(INDEX('Policy Characteristics'!K:K,MATCH($C1283,'Policy Characteristics'!$C:$C,0))),"",INDEX('Policy Characteristics'!K:K,MATCH($C1283,'Policy Characteristics'!$C:$C,0)))</f>
        <v>architectural-design.html#rnd</v>
      </c>
      <c r="R1283" s="277" t="str">
        <f>IF(ISBLANK(INDEX('Policy Characteristics'!L:L,MATCH($C1283,'Policy Characteristics'!$C:$C,0))),"",INDEX('Policy Characteristics'!L:L,MATCH($C1283,'Policy Characteristics'!$C:$C,0)))</f>
        <v>research-and-development.html</v>
      </c>
    </row>
    <row r="1284" spans="1:18" x14ac:dyDescent="0.25">
      <c r="A1284" s="277" t="str">
        <f>IF(ISBLANK(INDEX('Policy Characteristics'!A:A,MATCH($C1284,'Policy Characteristics'!$C:$C,0))),"",INDEX('Policy Characteristics'!A:A,MATCH($C1284,'Policy Characteristics'!$C:$C,0)))</f>
        <v>Research and Development</v>
      </c>
      <c r="B1284" s="286" t="str">
        <f>IF(ISBLANK(INDEX('Policy Characteristics'!B:B,MATCH($C1284,'Policy Characteristics'!$C:$C,0))),"",INDEX('Policy Characteristics'!B:B,MATCH($C1284,'Policy Characteristics'!$C:$C,0)))</f>
        <v>Fuel Use Reduction</v>
      </c>
      <c r="C1284" s="277" t="str">
        <f t="shared" si="63"/>
        <v>RnD Electricity Fuel Use Perc Reduction</v>
      </c>
      <c r="D1284" s="6" t="s">
        <v>2783</v>
      </c>
      <c r="E1284" s="47"/>
      <c r="F1284" s="6" t="s">
        <v>3629</v>
      </c>
      <c r="G1284" s="47"/>
      <c r="H1284" s="44">
        <v>1827</v>
      </c>
      <c r="I1284" s="348" t="s">
        <v>44</v>
      </c>
      <c r="J1284" s="278" t="str">
        <f>IF(ISBLANK(INDEX('Policy Characteristics'!D:D,MATCH($C1284,'Policy Characteristics'!$C:$C,0))),"",INDEX('Policy Characteristics'!D:D,MATCH($C1284,'Policy Characteristics'!$C:$C,0)))</f>
        <v>R&amp;D Fuel Use Reductions</v>
      </c>
      <c r="K1284" s="277" t="str">
        <f>IF(ISBLANK(INDEX('Policy Characteristics'!E:E,MATCH($C1284,'Policy Characteristics'!$C:$C,0))),"",INDEX('Policy Characteristics'!E:E,MATCH($C1284,'Policy Characteristics'!$C:$C,0)))</f>
        <v>RnD electricity fuel use reduction</v>
      </c>
      <c r="L1284" s="285">
        <f>IF(ISBLANK(INDEX('Policy Characteristics'!F:F,MATCH($C1284,'Policy Characteristics'!$C:$C,0))),"",INDEX('Policy Characteristics'!F:F,MATCH($C1284,'Policy Characteristics'!$C:$C,0)))</f>
        <v>0</v>
      </c>
      <c r="M1284" s="285">
        <f>IF(ISBLANK(INDEX('Policy Characteristics'!G:G,MATCH($C1284,'Policy Characteristics'!$C:$C,0))),"",INDEX('Policy Characteristics'!G:G,MATCH($C1284,'Policy Characteristics'!$C:$C,0)))</f>
        <v>0.4</v>
      </c>
      <c r="N1284" s="285">
        <f>IF(ISBLANK(INDEX('Policy Characteristics'!H:H,MATCH($C1284,'Policy Characteristics'!$C:$C,0))),"",INDEX('Policy Characteristics'!H:H,MATCH($C1284,'Policy Characteristics'!$C:$C,0)))</f>
        <v>0.01</v>
      </c>
      <c r="O1284" s="277" t="str">
        <f>IF(ISBLANK(INDEX('Policy Characteristics'!I:I,MATCH($C1284,'Policy Characteristics'!$C:$C,0))),"",INDEX('Policy Characteristics'!I:I,MATCH($C1284,'Policy Characteristics'!$C:$C,0)))</f>
        <v>% reduction in fuel use</v>
      </c>
      <c r="P1284" s="277" t="str">
        <f>IF(ISBLANK(INDEX('Policy Characteristics'!J:J,MATCH($C1284,'Policy Characteristics'!$C:$C,0))),"",INDEX('Policy Characteristics'!J:J,MATCH($C1284,'Policy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4" s="277" t="str">
        <f>IF(ISBLANK(INDEX('Policy Characteristics'!K:K,MATCH($C1284,'Policy Characteristics'!$C:$C,0))),"",INDEX('Policy Characteristics'!K:K,MATCH($C1284,'Policy Characteristics'!$C:$C,0)))</f>
        <v>architectural-design.html#rnd</v>
      </c>
      <c r="R1284" s="277" t="str">
        <f>IF(ISBLANK(INDEX('Policy Characteristics'!L:L,MATCH($C1284,'Policy Characteristics'!$C:$C,0))),"",INDEX('Policy Characteristics'!L:L,MATCH($C1284,'Policy Characteristics'!$C:$C,0)))</f>
        <v>research-and-development.html</v>
      </c>
    </row>
    <row r="1285" spans="1:18" x14ac:dyDescent="0.25">
      <c r="A1285" s="277" t="str">
        <f>IF(ISBLANK(INDEX('Policy Characteristics'!A:A,MATCH($C1285,'Policy Characteristics'!$C:$C,0))),"",INDEX('Policy Characteristics'!A:A,MATCH($C1285,'Policy Characteristics'!$C:$C,0)))</f>
        <v>Research and Development</v>
      </c>
      <c r="B1285" s="286" t="str">
        <f>IF(ISBLANK(INDEX('Policy Characteristics'!B:B,MATCH($C1285,'Policy Characteristics'!$C:$C,0))),"",INDEX('Policy Characteristics'!B:B,MATCH($C1285,'Policy Characteristics'!$C:$C,0)))</f>
        <v>Fuel Use Reduction</v>
      </c>
      <c r="C1285" s="277" t="str">
        <f t="shared" si="63"/>
        <v>RnD Electricity Fuel Use Perc Reduction</v>
      </c>
      <c r="D1285" s="6" t="s">
        <v>3607</v>
      </c>
      <c r="E1285" s="47"/>
      <c r="F1285" s="6" t="s">
        <v>3630</v>
      </c>
      <c r="G1285" s="47"/>
      <c r="H1285" s="44">
        <v>1828</v>
      </c>
      <c r="I1285" s="348" t="s">
        <v>44</v>
      </c>
      <c r="J1285" s="278" t="str">
        <f>IF(ISBLANK(INDEX('Policy Characteristics'!D:D,MATCH($C1285,'Policy Characteristics'!$C:$C,0))),"",INDEX('Policy Characteristics'!D:D,MATCH($C1285,'Policy Characteristics'!$C:$C,0)))</f>
        <v>R&amp;D Fuel Use Reductions</v>
      </c>
      <c r="K1285" s="277" t="str">
        <f>IF(ISBLANK(INDEX('Policy Characteristics'!E:E,MATCH($C1285,'Policy Characteristics'!$C:$C,0))),"",INDEX('Policy Characteristics'!E:E,MATCH($C1285,'Policy Characteristics'!$C:$C,0)))</f>
        <v>RnD electricity fuel use reduction</v>
      </c>
      <c r="L1285" s="285">
        <f>IF(ISBLANK(INDEX('Policy Characteristics'!F:F,MATCH($C1285,'Policy Characteristics'!$C:$C,0))),"",INDEX('Policy Characteristics'!F:F,MATCH($C1285,'Policy Characteristics'!$C:$C,0)))</f>
        <v>0</v>
      </c>
      <c r="M1285" s="285">
        <f>IF(ISBLANK(INDEX('Policy Characteristics'!G:G,MATCH($C1285,'Policy Characteristics'!$C:$C,0))),"",INDEX('Policy Characteristics'!G:G,MATCH($C1285,'Policy Characteristics'!$C:$C,0)))</f>
        <v>0.4</v>
      </c>
      <c r="N1285" s="285">
        <f>IF(ISBLANK(INDEX('Policy Characteristics'!H:H,MATCH($C1285,'Policy Characteristics'!$C:$C,0))),"",INDEX('Policy Characteristics'!H:H,MATCH($C1285,'Policy Characteristics'!$C:$C,0)))</f>
        <v>0.01</v>
      </c>
      <c r="O1285" s="277" t="str">
        <f>IF(ISBLANK(INDEX('Policy Characteristics'!I:I,MATCH($C1285,'Policy Characteristics'!$C:$C,0))),"",INDEX('Policy Characteristics'!I:I,MATCH($C1285,'Policy Characteristics'!$C:$C,0)))</f>
        <v>% reduction in fuel use</v>
      </c>
      <c r="P1285" s="277" t="str">
        <f>IF(ISBLANK(INDEX('Policy Characteristics'!J:J,MATCH($C1285,'Policy Characteristics'!$C:$C,0))),"",INDEX('Policy Characteristics'!J:J,MATCH($C1285,'Policy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5" s="277" t="str">
        <f>IF(ISBLANK(INDEX('Policy Characteristics'!K:K,MATCH($C1285,'Policy Characteristics'!$C:$C,0))),"",INDEX('Policy Characteristics'!K:K,MATCH($C1285,'Policy Characteristics'!$C:$C,0)))</f>
        <v>architectural-design.html#rnd</v>
      </c>
      <c r="R1285" s="277" t="str">
        <f>IF(ISBLANK(INDEX('Policy Characteristics'!L:L,MATCH($C1285,'Policy Characteristics'!$C:$C,0))),"",INDEX('Policy Characteristics'!L:L,MATCH($C1285,'Policy Characteristics'!$C:$C,0)))</f>
        <v>research-and-development.html</v>
      </c>
    </row>
    <row r="1286" spans="1:18" x14ac:dyDescent="0.25">
      <c r="A1286" s="277" t="str">
        <f>IF(ISBLANK(INDEX('Policy Characteristics'!A:A,MATCH($C1286,'Policy Characteristics'!$C:$C,0))),"",INDEX('Policy Characteristics'!A:A,MATCH($C1286,'Policy Characteristics'!$C:$C,0)))</f>
        <v>Research and Development</v>
      </c>
      <c r="B1286" s="286" t="str">
        <f>IF(ISBLANK(INDEX('Policy Characteristics'!B:B,MATCH($C1286,'Policy Characteristics'!$C:$C,0))),"",INDEX('Policy Characteristics'!B:B,MATCH($C1286,'Policy Characteristics'!$C:$C,0)))</f>
        <v>Fuel Use Reduction</v>
      </c>
      <c r="C1286" s="277" t="str">
        <f t="shared" si="63"/>
        <v>RnD Electricity Fuel Use Perc Reduction</v>
      </c>
      <c r="D1286" s="6" t="s">
        <v>3610</v>
      </c>
      <c r="E1286" s="47"/>
      <c r="F1286" s="6" t="s">
        <v>3631</v>
      </c>
      <c r="G1286" s="47"/>
      <c r="H1286" s="44">
        <v>1829</v>
      </c>
      <c r="I1286" s="348" t="s">
        <v>44</v>
      </c>
      <c r="J1286" s="278" t="str">
        <f>IF(ISBLANK(INDEX('Policy Characteristics'!D:D,MATCH($C1286,'Policy Characteristics'!$C:$C,0))),"",INDEX('Policy Characteristics'!D:D,MATCH($C1286,'Policy Characteristics'!$C:$C,0)))</f>
        <v>R&amp;D Fuel Use Reductions</v>
      </c>
      <c r="K1286" s="277" t="str">
        <f>IF(ISBLANK(INDEX('Policy Characteristics'!E:E,MATCH($C1286,'Policy Characteristics'!$C:$C,0))),"",INDEX('Policy Characteristics'!E:E,MATCH($C1286,'Policy Characteristics'!$C:$C,0)))</f>
        <v>RnD electricity fuel use reduction</v>
      </c>
      <c r="L1286" s="285">
        <f>IF(ISBLANK(INDEX('Policy Characteristics'!F:F,MATCH($C1286,'Policy Characteristics'!$C:$C,0))),"",INDEX('Policy Characteristics'!F:F,MATCH($C1286,'Policy Characteristics'!$C:$C,0)))</f>
        <v>0</v>
      </c>
      <c r="M1286" s="285">
        <f>IF(ISBLANK(INDEX('Policy Characteristics'!G:G,MATCH($C1286,'Policy Characteristics'!$C:$C,0))),"",INDEX('Policy Characteristics'!G:G,MATCH($C1286,'Policy Characteristics'!$C:$C,0)))</f>
        <v>0.4</v>
      </c>
      <c r="N1286" s="285">
        <f>IF(ISBLANK(INDEX('Policy Characteristics'!H:H,MATCH($C1286,'Policy Characteristics'!$C:$C,0))),"",INDEX('Policy Characteristics'!H:H,MATCH($C1286,'Policy Characteristics'!$C:$C,0)))</f>
        <v>0.01</v>
      </c>
      <c r="O1286" s="277" t="str">
        <f>IF(ISBLANK(INDEX('Policy Characteristics'!I:I,MATCH($C1286,'Policy Characteristics'!$C:$C,0))),"",INDEX('Policy Characteristics'!I:I,MATCH($C1286,'Policy Characteristics'!$C:$C,0)))</f>
        <v>% reduction in fuel use</v>
      </c>
      <c r="P1286" s="277" t="str">
        <f>IF(ISBLANK(INDEX('Policy Characteristics'!J:J,MATCH($C1286,'Policy Characteristics'!$C:$C,0))),"",INDEX('Policy Characteristics'!J:J,MATCH($C1286,'Policy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6" s="277" t="str">
        <f>IF(ISBLANK(INDEX('Policy Characteristics'!K:K,MATCH($C1286,'Policy Characteristics'!$C:$C,0))),"",INDEX('Policy Characteristics'!K:K,MATCH($C1286,'Policy Characteristics'!$C:$C,0)))</f>
        <v>architectural-design.html#rnd</v>
      </c>
      <c r="R1286" s="277" t="str">
        <f>IF(ISBLANK(INDEX('Policy Characteristics'!L:L,MATCH($C1286,'Policy Characteristics'!$C:$C,0))),"",INDEX('Policy Characteristics'!L:L,MATCH($C1286,'Policy Characteristics'!$C:$C,0)))</f>
        <v>research-and-development.html</v>
      </c>
    </row>
    <row r="1287" spans="1:18" x14ac:dyDescent="0.25">
      <c r="A1287" s="277" t="str">
        <f>IF(ISBLANK(INDEX('Policy Characteristics'!A:A,MATCH($C1287,'Policy Characteristics'!$C:$C,0))),"",INDEX('Policy Characteristics'!A:A,MATCH($C1287,'Policy Characteristics'!$C:$C,0)))</f>
        <v>Research and Development</v>
      </c>
      <c r="B1287" s="286" t="str">
        <f>IF(ISBLANK(INDEX('Policy Characteristics'!B:B,MATCH($C1287,'Policy Characteristics'!$C:$C,0))),"",INDEX('Policy Characteristics'!B:B,MATCH($C1287,'Policy Characteristics'!$C:$C,0)))</f>
        <v>Fuel Use Reduction</v>
      </c>
      <c r="C1287" s="277" t="str">
        <f t="shared" si="63"/>
        <v>RnD Electricity Fuel Use Perc Reduction</v>
      </c>
      <c r="D1287" s="6" t="s">
        <v>3611</v>
      </c>
      <c r="E1287" s="47"/>
      <c r="F1287" s="6" t="s">
        <v>3632</v>
      </c>
      <c r="G1287" s="47"/>
      <c r="H1287" s="44">
        <v>1830</v>
      </c>
      <c r="I1287" s="348" t="s">
        <v>44</v>
      </c>
      <c r="J1287" s="278" t="str">
        <f>IF(ISBLANK(INDEX('Policy Characteristics'!D:D,MATCH($C1287,'Policy Characteristics'!$C:$C,0))),"",INDEX('Policy Characteristics'!D:D,MATCH($C1287,'Policy Characteristics'!$C:$C,0)))</f>
        <v>R&amp;D Fuel Use Reductions</v>
      </c>
      <c r="K1287" s="277" t="str">
        <f>IF(ISBLANK(INDEX('Policy Characteristics'!E:E,MATCH($C1287,'Policy Characteristics'!$C:$C,0))),"",INDEX('Policy Characteristics'!E:E,MATCH($C1287,'Policy Characteristics'!$C:$C,0)))</f>
        <v>RnD electricity fuel use reduction</v>
      </c>
      <c r="L1287" s="285">
        <f>IF(ISBLANK(INDEX('Policy Characteristics'!F:F,MATCH($C1287,'Policy Characteristics'!$C:$C,0))),"",INDEX('Policy Characteristics'!F:F,MATCH($C1287,'Policy Characteristics'!$C:$C,0)))</f>
        <v>0</v>
      </c>
      <c r="M1287" s="285">
        <f>IF(ISBLANK(INDEX('Policy Characteristics'!G:G,MATCH($C1287,'Policy Characteristics'!$C:$C,0))),"",INDEX('Policy Characteristics'!G:G,MATCH($C1287,'Policy Characteristics'!$C:$C,0)))</f>
        <v>0.4</v>
      </c>
      <c r="N1287" s="285">
        <f>IF(ISBLANK(INDEX('Policy Characteristics'!H:H,MATCH($C1287,'Policy Characteristics'!$C:$C,0))),"",INDEX('Policy Characteristics'!H:H,MATCH($C1287,'Policy Characteristics'!$C:$C,0)))</f>
        <v>0.01</v>
      </c>
      <c r="O1287" s="277" t="str">
        <f>IF(ISBLANK(INDEX('Policy Characteristics'!I:I,MATCH($C1287,'Policy Characteristics'!$C:$C,0))),"",INDEX('Policy Characteristics'!I:I,MATCH($C1287,'Policy Characteristics'!$C:$C,0)))</f>
        <v>% reduction in fuel use</v>
      </c>
      <c r="P1287" s="277" t="str">
        <f>IF(ISBLANK(INDEX('Policy Characteristics'!J:J,MATCH($C1287,'Policy Characteristics'!$C:$C,0))),"",INDEX('Policy Characteristics'!J:J,MATCH($C1287,'Policy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7" s="277" t="str">
        <f>IF(ISBLANK(INDEX('Policy Characteristics'!K:K,MATCH($C1287,'Policy Characteristics'!$C:$C,0))),"",INDEX('Policy Characteristics'!K:K,MATCH($C1287,'Policy Characteristics'!$C:$C,0)))</f>
        <v>architectural-design.html#rnd</v>
      </c>
      <c r="R1287" s="277" t="str">
        <f>IF(ISBLANK(INDEX('Policy Characteristics'!L:L,MATCH($C1287,'Policy Characteristics'!$C:$C,0))),"",INDEX('Policy Characteristics'!L:L,MATCH($C1287,'Policy Characteristics'!$C:$C,0)))</f>
        <v>research-and-development.html</v>
      </c>
    </row>
    <row r="1288" spans="1:18" x14ac:dyDescent="0.25">
      <c r="A1288" s="277" t="str">
        <f>IF(ISBLANK(INDEX('Policy Characteristics'!A:A,MATCH($C1288,'Policy Characteristics'!$C:$C,0))),"",INDEX('Policy Characteristics'!A:A,MATCH($C1288,'Policy Characteristics'!$C:$C,0)))</f>
        <v>Research and Development</v>
      </c>
      <c r="B1288" s="286" t="str">
        <f>IF(ISBLANK(INDEX('Policy Characteristics'!B:B,MATCH($C1288,'Policy Characteristics'!$C:$C,0))),"",INDEX('Policy Characteristics'!B:B,MATCH($C1288,'Policy Characteristics'!$C:$C,0)))</f>
        <v>Fuel Use Reduction</v>
      </c>
      <c r="C1288" s="277" t="str">
        <f t="shared" si="63"/>
        <v>RnD Electricity Fuel Use Perc Reduction</v>
      </c>
      <c r="D1288" s="6" t="s">
        <v>3612</v>
      </c>
      <c r="E1288" s="47"/>
      <c r="F1288" s="6" t="s">
        <v>3633</v>
      </c>
      <c r="G1288" s="47"/>
      <c r="H1288" s="44">
        <v>1831</v>
      </c>
      <c r="I1288" s="348" t="s">
        <v>44</v>
      </c>
      <c r="J1288" s="278" t="str">
        <f>IF(ISBLANK(INDEX('Policy Characteristics'!D:D,MATCH($C1288,'Policy Characteristics'!$C:$C,0))),"",INDEX('Policy Characteristics'!D:D,MATCH($C1288,'Policy Characteristics'!$C:$C,0)))</f>
        <v>R&amp;D Fuel Use Reductions</v>
      </c>
      <c r="K1288" s="277" t="str">
        <f>IF(ISBLANK(INDEX('Policy Characteristics'!E:E,MATCH($C1288,'Policy Characteristics'!$C:$C,0))),"",INDEX('Policy Characteristics'!E:E,MATCH($C1288,'Policy Characteristics'!$C:$C,0)))</f>
        <v>RnD electricity fuel use reduction</v>
      </c>
      <c r="L1288" s="285">
        <f>IF(ISBLANK(INDEX('Policy Characteristics'!F:F,MATCH($C1288,'Policy Characteristics'!$C:$C,0))),"",INDEX('Policy Characteristics'!F:F,MATCH($C1288,'Policy Characteristics'!$C:$C,0)))</f>
        <v>0</v>
      </c>
      <c r="M1288" s="285">
        <f>IF(ISBLANK(INDEX('Policy Characteristics'!G:G,MATCH($C1288,'Policy Characteristics'!$C:$C,0))),"",INDEX('Policy Characteristics'!G:G,MATCH($C1288,'Policy Characteristics'!$C:$C,0)))</f>
        <v>0.4</v>
      </c>
      <c r="N1288" s="285">
        <f>IF(ISBLANK(INDEX('Policy Characteristics'!H:H,MATCH($C1288,'Policy Characteristics'!$C:$C,0))),"",INDEX('Policy Characteristics'!H:H,MATCH($C1288,'Policy Characteristics'!$C:$C,0)))</f>
        <v>0.01</v>
      </c>
      <c r="O1288" s="277" t="str">
        <f>IF(ISBLANK(INDEX('Policy Characteristics'!I:I,MATCH($C1288,'Policy Characteristics'!$C:$C,0))),"",INDEX('Policy Characteristics'!I:I,MATCH($C1288,'Policy Characteristics'!$C:$C,0)))</f>
        <v>% reduction in fuel use</v>
      </c>
      <c r="P1288" s="277" t="str">
        <f>IF(ISBLANK(INDEX('Policy Characteristics'!J:J,MATCH($C1288,'Policy Characteristics'!$C:$C,0))),"",INDEX('Policy Characteristics'!J:J,MATCH($C1288,'Policy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8" s="277" t="str">
        <f>IF(ISBLANK(INDEX('Policy Characteristics'!K:K,MATCH($C1288,'Policy Characteristics'!$C:$C,0))),"",INDEX('Policy Characteristics'!K:K,MATCH($C1288,'Policy Characteristics'!$C:$C,0)))</f>
        <v>architectural-design.html#rnd</v>
      </c>
      <c r="R1288" s="277" t="str">
        <f>IF(ISBLANK(INDEX('Policy Characteristics'!L:L,MATCH($C1288,'Policy Characteristics'!$C:$C,0))),"",INDEX('Policy Characteristics'!L:L,MATCH($C1288,'Policy Characteristics'!$C:$C,0)))</f>
        <v>research-and-development.html</v>
      </c>
    </row>
    <row r="1289" spans="1:18" x14ac:dyDescent="0.25">
      <c r="A1289" s="277" t="str">
        <f>IF(ISBLANK(INDEX('Policy Characteristics'!A:A,MATCH($C1289,'Policy Characteristics'!$C:$C,0))),"",INDEX('Policy Characteristics'!A:A,MATCH($C1289,'Policy Characteristics'!$C:$C,0)))</f>
        <v>Research and Development</v>
      </c>
      <c r="B1289" s="286" t="str">
        <f>IF(ISBLANK(INDEX('Policy Characteristics'!B:B,MATCH($C1289,'Policy Characteristics'!$C:$C,0))),"",INDEX('Policy Characteristics'!B:B,MATCH($C1289,'Policy Characteristics'!$C:$C,0)))</f>
        <v>Fuel Use Reduction</v>
      </c>
      <c r="C1289" s="277" t="str">
        <f t="shared" si="63"/>
        <v>RnD Electricity Fuel Use Perc Reduction</v>
      </c>
      <c r="D1289" s="6" t="s">
        <v>3613</v>
      </c>
      <c r="E1289" s="47"/>
      <c r="F1289" s="6" t="s">
        <v>3634</v>
      </c>
      <c r="G1289" s="47"/>
      <c r="H1289" s="44">
        <v>1832</v>
      </c>
      <c r="I1289" s="348" t="s">
        <v>44</v>
      </c>
      <c r="J1289" s="278" t="str">
        <f>IF(ISBLANK(INDEX('Policy Characteristics'!D:D,MATCH($C1289,'Policy Characteristics'!$C:$C,0))),"",INDEX('Policy Characteristics'!D:D,MATCH($C1289,'Policy Characteristics'!$C:$C,0)))</f>
        <v>R&amp;D Fuel Use Reductions</v>
      </c>
      <c r="K1289" s="277" t="str">
        <f>IF(ISBLANK(INDEX('Policy Characteristics'!E:E,MATCH($C1289,'Policy Characteristics'!$C:$C,0))),"",INDEX('Policy Characteristics'!E:E,MATCH($C1289,'Policy Characteristics'!$C:$C,0)))</f>
        <v>RnD electricity fuel use reduction</v>
      </c>
      <c r="L1289" s="285">
        <f>IF(ISBLANK(INDEX('Policy Characteristics'!F:F,MATCH($C1289,'Policy Characteristics'!$C:$C,0))),"",INDEX('Policy Characteristics'!F:F,MATCH($C1289,'Policy Characteristics'!$C:$C,0)))</f>
        <v>0</v>
      </c>
      <c r="M1289" s="285">
        <f>IF(ISBLANK(INDEX('Policy Characteristics'!G:G,MATCH($C1289,'Policy Characteristics'!$C:$C,0))),"",INDEX('Policy Characteristics'!G:G,MATCH($C1289,'Policy Characteristics'!$C:$C,0)))</f>
        <v>0.4</v>
      </c>
      <c r="N1289" s="285">
        <f>IF(ISBLANK(INDEX('Policy Characteristics'!H:H,MATCH($C1289,'Policy Characteristics'!$C:$C,0))),"",INDEX('Policy Characteristics'!H:H,MATCH($C1289,'Policy Characteristics'!$C:$C,0)))</f>
        <v>0.01</v>
      </c>
      <c r="O1289" s="277" t="str">
        <f>IF(ISBLANK(INDEX('Policy Characteristics'!I:I,MATCH($C1289,'Policy Characteristics'!$C:$C,0))),"",INDEX('Policy Characteristics'!I:I,MATCH($C1289,'Policy Characteristics'!$C:$C,0)))</f>
        <v>% reduction in fuel use</v>
      </c>
      <c r="P1289" s="277" t="str">
        <f>IF(ISBLANK(INDEX('Policy Characteristics'!J:J,MATCH($C1289,'Policy Characteristics'!$C:$C,0))),"",INDEX('Policy Characteristics'!J:J,MATCH($C1289,'Policy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89" s="277" t="str">
        <f>IF(ISBLANK(INDEX('Policy Characteristics'!K:K,MATCH($C1289,'Policy Characteristics'!$C:$C,0))),"",INDEX('Policy Characteristics'!K:K,MATCH($C1289,'Policy Characteristics'!$C:$C,0)))</f>
        <v>architectural-design.html#rnd</v>
      </c>
      <c r="R1289" s="277" t="str">
        <f>IF(ISBLANK(INDEX('Policy Characteristics'!L:L,MATCH($C1289,'Policy Characteristics'!$C:$C,0))),"",INDEX('Policy Characteristics'!L:L,MATCH($C1289,'Policy Characteristics'!$C:$C,0)))</f>
        <v>research-and-development.html</v>
      </c>
    </row>
    <row r="1290" spans="1:18" x14ac:dyDescent="0.25">
      <c r="A1290" s="277" t="str">
        <f>IF(ISBLANK(INDEX('Policy Characteristics'!A:A,MATCH($C1290,'Policy Characteristics'!$C:$C,0))),"",INDEX('Policy Characteristics'!A:A,MATCH($C1290,'Policy Characteristics'!$C:$C,0)))</f>
        <v>Research and Development</v>
      </c>
      <c r="B1290" s="286" t="str">
        <f>IF(ISBLANK(INDEX('Policy Characteristics'!B:B,MATCH($C1290,'Policy Characteristics'!$C:$C,0))),"",INDEX('Policy Characteristics'!B:B,MATCH($C1290,'Policy Characteristics'!$C:$C,0)))</f>
        <v>Fuel Use Reduction</v>
      </c>
      <c r="C1290" s="277" t="str">
        <f t="shared" si="63"/>
        <v>RnD Electricity Fuel Use Perc Reduction</v>
      </c>
      <c r="D1290" s="6" t="s">
        <v>3614</v>
      </c>
      <c r="E1290" s="47"/>
      <c r="F1290" s="6" t="s">
        <v>3635</v>
      </c>
      <c r="G1290" s="47"/>
      <c r="H1290" s="44">
        <v>1833</v>
      </c>
      <c r="I1290" s="348" t="s">
        <v>44</v>
      </c>
      <c r="J1290" s="278" t="str">
        <f>IF(ISBLANK(INDEX('Policy Characteristics'!D:D,MATCH($C1290,'Policy Characteristics'!$C:$C,0))),"",INDEX('Policy Characteristics'!D:D,MATCH($C1290,'Policy Characteristics'!$C:$C,0)))</f>
        <v>R&amp;D Fuel Use Reductions</v>
      </c>
      <c r="K1290" s="277" t="str">
        <f>IF(ISBLANK(INDEX('Policy Characteristics'!E:E,MATCH($C1290,'Policy Characteristics'!$C:$C,0))),"",INDEX('Policy Characteristics'!E:E,MATCH($C1290,'Policy Characteristics'!$C:$C,0)))</f>
        <v>RnD electricity fuel use reduction</v>
      </c>
      <c r="L1290" s="285">
        <f>IF(ISBLANK(INDEX('Policy Characteristics'!F:F,MATCH($C1290,'Policy Characteristics'!$C:$C,0))),"",INDEX('Policy Characteristics'!F:F,MATCH($C1290,'Policy Characteristics'!$C:$C,0)))</f>
        <v>0</v>
      </c>
      <c r="M1290" s="285">
        <f>IF(ISBLANK(INDEX('Policy Characteristics'!G:G,MATCH($C1290,'Policy Characteristics'!$C:$C,0))),"",INDEX('Policy Characteristics'!G:G,MATCH($C1290,'Policy Characteristics'!$C:$C,0)))</f>
        <v>0.4</v>
      </c>
      <c r="N1290" s="285">
        <f>IF(ISBLANK(INDEX('Policy Characteristics'!H:H,MATCH($C1290,'Policy Characteristics'!$C:$C,0))),"",INDEX('Policy Characteristics'!H:H,MATCH($C1290,'Policy Characteristics'!$C:$C,0)))</f>
        <v>0.01</v>
      </c>
      <c r="O1290" s="277" t="str">
        <f>IF(ISBLANK(INDEX('Policy Characteristics'!I:I,MATCH($C1290,'Policy Characteristics'!$C:$C,0))),"",INDEX('Policy Characteristics'!I:I,MATCH($C1290,'Policy Characteristics'!$C:$C,0)))</f>
        <v>% reduction in fuel use</v>
      </c>
      <c r="P1290" s="277" t="str">
        <f>IF(ISBLANK(INDEX('Policy Characteristics'!J:J,MATCH($C1290,'Policy Characteristics'!$C:$C,0))),"",INDEX('Policy Characteristics'!J:J,MATCH($C1290,'Policy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0" s="277" t="str">
        <f>IF(ISBLANK(INDEX('Policy Characteristics'!K:K,MATCH($C1290,'Policy Characteristics'!$C:$C,0))),"",INDEX('Policy Characteristics'!K:K,MATCH($C1290,'Policy Characteristics'!$C:$C,0)))</f>
        <v>architectural-design.html#rnd</v>
      </c>
      <c r="R1290" s="277" t="str">
        <f>IF(ISBLANK(INDEX('Policy Characteristics'!L:L,MATCH($C1290,'Policy Characteristics'!$C:$C,0))),"",INDEX('Policy Characteristics'!L:L,MATCH($C1290,'Policy Characteristics'!$C:$C,0)))</f>
        <v>research-and-development.html</v>
      </c>
    </row>
    <row r="1291" spans="1:18" x14ac:dyDescent="0.25">
      <c r="A1291" s="277" t="str">
        <f>IF(ISBLANK(INDEX('Policy Characteristics'!A:A,MATCH($C1291,'Policy Characteristics'!$C:$C,0))),"",INDEX('Policy Characteristics'!A:A,MATCH($C1291,'Policy Characteristics'!$C:$C,0)))</f>
        <v>Research and Development</v>
      </c>
      <c r="B1291" s="286" t="str">
        <f>IF(ISBLANK(INDEX('Policy Characteristics'!B:B,MATCH($C1291,'Policy Characteristics'!$C:$C,0))),"",INDEX('Policy Characteristics'!B:B,MATCH($C1291,'Policy Characteristics'!$C:$C,0)))</f>
        <v>Fuel Use Reduction</v>
      </c>
      <c r="C1291" t="s">
        <v>310</v>
      </c>
      <c r="D1291" t="s">
        <v>3113</v>
      </c>
      <c r="E1291" s="47"/>
      <c r="F1291" s="6" t="s">
        <v>3150</v>
      </c>
      <c r="G1291" s="47"/>
      <c r="H1291" s="44">
        <v>1487</v>
      </c>
      <c r="I1291" s="348" t="s">
        <v>44</v>
      </c>
      <c r="J1291" s="278" t="str">
        <f>IF(ISBLANK(INDEX('Policy Characteristics'!D:D,MATCH($C1291,'Policy Characteristics'!$C:$C,0))),"",INDEX('Policy Characteristics'!D:D,MATCH($C1291,'Policy Characteristics'!$C:$C,0)))</f>
        <v>R&amp;D Fuel Use Reductions</v>
      </c>
      <c r="K1291" s="277" t="str">
        <f>IF(ISBLANK(INDEX('Policy Characteristics'!E:E,MATCH($C1291,'Policy Characteristics'!$C:$C,0))),"",INDEX('Policy Characteristics'!E:E,MATCH($C1291,'Policy Characteristics'!$C:$C,0)))</f>
        <v>RnD industry fuel use reduction</v>
      </c>
      <c r="L1291" s="285">
        <f>IF(ISBLANK(INDEX('Policy Characteristics'!F:F,MATCH($C1291,'Policy Characteristics'!$C:$C,0))),"",INDEX('Policy Characteristics'!F:F,MATCH($C1291,'Policy Characteristics'!$C:$C,0)))</f>
        <v>0</v>
      </c>
      <c r="M1291" s="285">
        <f>IF(ISBLANK(INDEX('Policy Characteristics'!G:G,MATCH($C1291,'Policy Characteristics'!$C:$C,0))),"",INDEX('Policy Characteristics'!G:G,MATCH($C1291,'Policy Characteristics'!$C:$C,0)))</f>
        <v>0.4</v>
      </c>
      <c r="N1291" s="285">
        <f>IF(ISBLANK(INDEX('Policy Characteristics'!H:H,MATCH($C1291,'Policy Characteristics'!$C:$C,0))),"",INDEX('Policy Characteristics'!H:H,MATCH($C1291,'Policy Characteristics'!$C:$C,0)))</f>
        <v>0.01</v>
      </c>
      <c r="O1291" s="277" t="str">
        <f>IF(ISBLANK(INDEX('Policy Characteristics'!I:I,MATCH($C1291,'Policy Characteristics'!$C:$C,0))),"",INDEX('Policy Characteristics'!I:I,MATCH($C1291,'Policy Characteristics'!$C:$C,0)))</f>
        <v>% reduction in fuel use</v>
      </c>
      <c r="P1291" s="277" t="str">
        <f>IF(ISBLANK(INDEX('Policy Characteristics'!J:J,MATCH($C1291,'Policy Characteristics'!$C:$C,0))),"",INDEX('Policy Characteristics'!J:J,MATCH($C1291,'Policy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1" s="277" t="str">
        <f>IF(ISBLANK(INDEX('Policy Characteristics'!K:K,MATCH($C1291,'Policy Characteristics'!$C:$C,0))),"",INDEX('Policy Characteristics'!K:K,MATCH($C1291,'Policy Characteristics'!$C:$C,0)))</f>
        <v>architectural-design.html#rnd</v>
      </c>
      <c r="R1291" s="277" t="str">
        <f>IF(ISBLANK(INDEX('Policy Characteristics'!L:L,MATCH($C1291,'Policy Characteristics'!$C:$C,0))),"",INDEX('Policy Characteristics'!L:L,MATCH($C1291,'Policy Characteristics'!$C:$C,0)))</f>
        <v>research-and-development.html</v>
      </c>
    </row>
    <row r="1292" spans="1:18" x14ac:dyDescent="0.25">
      <c r="A1292" s="277" t="str">
        <f>IF(ISBLANK(INDEX('Policy Characteristics'!A:A,MATCH($C1292,'Policy Characteristics'!$C:$C,0))),"",INDEX('Policy Characteristics'!A:A,MATCH($C1292,'Policy Characteristics'!$C:$C,0)))</f>
        <v>Research and Development</v>
      </c>
      <c r="B1292" s="286" t="str">
        <f>IF(ISBLANK(INDEX('Policy Characteristics'!B:B,MATCH($C1292,'Policy Characteristics'!$C:$C,0))),"",INDEX('Policy Characteristics'!B:B,MATCH($C1292,'Policy Characteristics'!$C:$C,0)))</f>
        <v>Fuel Use Reduction</v>
      </c>
      <c r="C1292" s="277" t="str">
        <f t="shared" ref="C1292:C1315" si="64">C$1291</f>
        <v>RnD Industry Fuel Use Perc Reduction</v>
      </c>
      <c r="D1292" t="s">
        <v>3114</v>
      </c>
      <c r="E1292" s="47"/>
      <c r="F1292" s="6" t="s">
        <v>3151</v>
      </c>
      <c r="G1292" s="47"/>
      <c r="H1292" s="44">
        <v>1488</v>
      </c>
      <c r="I1292" s="348" t="s">
        <v>44</v>
      </c>
      <c r="J1292" s="278" t="str">
        <f>IF(ISBLANK(INDEX('Policy Characteristics'!D:D,MATCH($C1292,'Policy Characteristics'!$C:$C,0))),"",INDEX('Policy Characteristics'!D:D,MATCH($C1292,'Policy Characteristics'!$C:$C,0)))</f>
        <v>R&amp;D Fuel Use Reductions</v>
      </c>
      <c r="K1292" s="277" t="str">
        <f>IF(ISBLANK(INDEX('Policy Characteristics'!E:E,MATCH($C1292,'Policy Characteristics'!$C:$C,0))),"",INDEX('Policy Characteristics'!E:E,MATCH($C1292,'Policy Characteristics'!$C:$C,0)))</f>
        <v>RnD industry fuel use reduction</v>
      </c>
      <c r="L1292" s="285">
        <f>IF(ISBLANK(INDEX('Policy Characteristics'!F:F,MATCH($C1292,'Policy Characteristics'!$C:$C,0))),"",INDEX('Policy Characteristics'!F:F,MATCH($C1292,'Policy Characteristics'!$C:$C,0)))</f>
        <v>0</v>
      </c>
      <c r="M1292" s="285">
        <f>IF(ISBLANK(INDEX('Policy Characteristics'!G:G,MATCH($C1292,'Policy Characteristics'!$C:$C,0))),"",INDEX('Policy Characteristics'!G:G,MATCH($C1292,'Policy Characteristics'!$C:$C,0)))</f>
        <v>0.4</v>
      </c>
      <c r="N1292" s="285">
        <f>IF(ISBLANK(INDEX('Policy Characteristics'!H:H,MATCH($C1292,'Policy Characteristics'!$C:$C,0))),"",INDEX('Policy Characteristics'!H:H,MATCH($C1292,'Policy Characteristics'!$C:$C,0)))</f>
        <v>0.01</v>
      </c>
      <c r="O1292" s="277" t="str">
        <f>IF(ISBLANK(INDEX('Policy Characteristics'!I:I,MATCH($C1292,'Policy Characteristics'!$C:$C,0))),"",INDEX('Policy Characteristics'!I:I,MATCH($C1292,'Policy Characteristics'!$C:$C,0)))</f>
        <v>% reduction in fuel use</v>
      </c>
      <c r="P1292" s="277" t="str">
        <f>IF(ISBLANK(INDEX('Policy Characteristics'!J:J,MATCH($C1292,'Policy Characteristics'!$C:$C,0))),"",INDEX('Policy Characteristics'!J:J,MATCH($C1292,'Policy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2" s="277" t="str">
        <f>IF(ISBLANK(INDEX('Policy Characteristics'!K:K,MATCH($C1292,'Policy Characteristics'!$C:$C,0))),"",INDEX('Policy Characteristics'!K:K,MATCH($C1292,'Policy Characteristics'!$C:$C,0)))</f>
        <v>architectural-design.html#rnd</v>
      </c>
      <c r="R1292" s="277" t="str">
        <f>IF(ISBLANK(INDEX('Policy Characteristics'!L:L,MATCH($C1292,'Policy Characteristics'!$C:$C,0))),"",INDEX('Policy Characteristics'!L:L,MATCH($C1292,'Policy Characteristics'!$C:$C,0)))</f>
        <v>research-and-development.html</v>
      </c>
    </row>
    <row r="1293" spans="1:18" x14ac:dyDescent="0.25">
      <c r="A1293" s="277" t="str">
        <f>IF(ISBLANK(INDEX('Policy Characteristics'!A:A,MATCH($C1293,'Policy Characteristics'!$C:$C,0))),"",INDEX('Policy Characteristics'!A:A,MATCH($C1293,'Policy Characteristics'!$C:$C,0)))</f>
        <v>Research and Development</v>
      </c>
      <c r="B1293" s="286" t="str">
        <f>IF(ISBLANK(INDEX('Policy Characteristics'!B:B,MATCH($C1293,'Policy Characteristics'!$C:$C,0))),"",INDEX('Policy Characteristics'!B:B,MATCH($C1293,'Policy Characteristics'!$C:$C,0)))</f>
        <v>Fuel Use Reduction</v>
      </c>
      <c r="C1293" s="277" t="str">
        <f t="shared" si="64"/>
        <v>RnD Industry Fuel Use Perc Reduction</v>
      </c>
      <c r="D1293" t="s">
        <v>3115</v>
      </c>
      <c r="E1293" s="47"/>
      <c r="F1293" s="6" t="s">
        <v>3152</v>
      </c>
      <c r="G1293" s="47"/>
      <c r="H1293" s="44">
        <v>1489</v>
      </c>
      <c r="I1293" s="348" t="s">
        <v>44</v>
      </c>
      <c r="J1293" s="278" t="str">
        <f>IF(ISBLANK(INDEX('Policy Characteristics'!D:D,MATCH($C1293,'Policy Characteristics'!$C:$C,0))),"",INDEX('Policy Characteristics'!D:D,MATCH($C1293,'Policy Characteristics'!$C:$C,0)))</f>
        <v>R&amp;D Fuel Use Reductions</v>
      </c>
      <c r="K1293" s="277" t="str">
        <f>IF(ISBLANK(INDEX('Policy Characteristics'!E:E,MATCH($C1293,'Policy Characteristics'!$C:$C,0))),"",INDEX('Policy Characteristics'!E:E,MATCH($C1293,'Policy Characteristics'!$C:$C,0)))</f>
        <v>RnD industry fuel use reduction</v>
      </c>
      <c r="L1293" s="285">
        <f>IF(ISBLANK(INDEX('Policy Characteristics'!F:F,MATCH($C1293,'Policy Characteristics'!$C:$C,0))),"",INDEX('Policy Characteristics'!F:F,MATCH($C1293,'Policy Characteristics'!$C:$C,0)))</f>
        <v>0</v>
      </c>
      <c r="M1293" s="285">
        <f>IF(ISBLANK(INDEX('Policy Characteristics'!G:G,MATCH($C1293,'Policy Characteristics'!$C:$C,0))),"",INDEX('Policy Characteristics'!G:G,MATCH($C1293,'Policy Characteristics'!$C:$C,0)))</f>
        <v>0.4</v>
      </c>
      <c r="N1293" s="285">
        <f>IF(ISBLANK(INDEX('Policy Characteristics'!H:H,MATCH($C1293,'Policy Characteristics'!$C:$C,0))),"",INDEX('Policy Characteristics'!H:H,MATCH($C1293,'Policy Characteristics'!$C:$C,0)))</f>
        <v>0.01</v>
      </c>
      <c r="O1293" s="277" t="str">
        <f>IF(ISBLANK(INDEX('Policy Characteristics'!I:I,MATCH($C1293,'Policy Characteristics'!$C:$C,0))),"",INDEX('Policy Characteristics'!I:I,MATCH($C1293,'Policy Characteristics'!$C:$C,0)))</f>
        <v>% reduction in fuel use</v>
      </c>
      <c r="P1293" s="277" t="str">
        <f>IF(ISBLANK(INDEX('Policy Characteristics'!J:J,MATCH($C1293,'Policy Characteristics'!$C:$C,0))),"",INDEX('Policy Characteristics'!J:J,MATCH($C1293,'Policy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3" s="277" t="str">
        <f>IF(ISBLANK(INDEX('Policy Characteristics'!K:K,MATCH($C1293,'Policy Characteristics'!$C:$C,0))),"",INDEX('Policy Characteristics'!K:K,MATCH($C1293,'Policy Characteristics'!$C:$C,0)))</f>
        <v>architectural-design.html#rnd</v>
      </c>
      <c r="R1293" s="277" t="str">
        <f>IF(ISBLANK(INDEX('Policy Characteristics'!L:L,MATCH($C1293,'Policy Characteristics'!$C:$C,0))),"",INDEX('Policy Characteristics'!L:L,MATCH($C1293,'Policy Characteristics'!$C:$C,0)))</f>
        <v>research-and-development.html</v>
      </c>
    </row>
    <row r="1294" spans="1:18" x14ac:dyDescent="0.25">
      <c r="A1294" s="277" t="str">
        <f>IF(ISBLANK(INDEX('Policy Characteristics'!A:A,MATCH($C1294,'Policy Characteristics'!$C:$C,0))),"",INDEX('Policy Characteristics'!A:A,MATCH($C1294,'Policy Characteristics'!$C:$C,0)))</f>
        <v>Research and Development</v>
      </c>
      <c r="B1294" s="286" t="str">
        <f>IF(ISBLANK(INDEX('Policy Characteristics'!B:B,MATCH($C1294,'Policy Characteristics'!$C:$C,0))),"",INDEX('Policy Characteristics'!B:B,MATCH($C1294,'Policy Characteristics'!$C:$C,0)))</f>
        <v>Fuel Use Reduction</v>
      </c>
      <c r="C1294" s="277" t="str">
        <f t="shared" si="64"/>
        <v>RnD Industry Fuel Use Perc Reduction</v>
      </c>
      <c r="D1294" t="s">
        <v>3116</v>
      </c>
      <c r="E1294" s="47"/>
      <c r="F1294" s="6" t="s">
        <v>3153</v>
      </c>
      <c r="G1294" s="47"/>
      <c r="H1294" s="44">
        <v>1490</v>
      </c>
      <c r="I1294" s="348" t="s">
        <v>44</v>
      </c>
      <c r="J1294" s="278" t="str">
        <f>IF(ISBLANK(INDEX('Policy Characteristics'!D:D,MATCH($C1294,'Policy Characteristics'!$C:$C,0))),"",INDEX('Policy Characteristics'!D:D,MATCH($C1294,'Policy Characteristics'!$C:$C,0)))</f>
        <v>R&amp;D Fuel Use Reductions</v>
      </c>
      <c r="K1294" s="277" t="str">
        <f>IF(ISBLANK(INDEX('Policy Characteristics'!E:E,MATCH($C1294,'Policy Characteristics'!$C:$C,0))),"",INDEX('Policy Characteristics'!E:E,MATCH($C1294,'Policy Characteristics'!$C:$C,0)))</f>
        <v>RnD industry fuel use reduction</v>
      </c>
      <c r="L1294" s="285">
        <f>IF(ISBLANK(INDEX('Policy Characteristics'!F:F,MATCH($C1294,'Policy Characteristics'!$C:$C,0))),"",INDEX('Policy Characteristics'!F:F,MATCH($C1294,'Policy Characteristics'!$C:$C,0)))</f>
        <v>0</v>
      </c>
      <c r="M1294" s="285">
        <f>IF(ISBLANK(INDEX('Policy Characteristics'!G:G,MATCH($C1294,'Policy Characteristics'!$C:$C,0))),"",INDEX('Policy Characteristics'!G:G,MATCH($C1294,'Policy Characteristics'!$C:$C,0)))</f>
        <v>0.4</v>
      </c>
      <c r="N1294" s="285">
        <f>IF(ISBLANK(INDEX('Policy Characteristics'!H:H,MATCH($C1294,'Policy Characteristics'!$C:$C,0))),"",INDEX('Policy Characteristics'!H:H,MATCH($C1294,'Policy Characteristics'!$C:$C,0)))</f>
        <v>0.01</v>
      </c>
      <c r="O1294" s="277" t="str">
        <f>IF(ISBLANK(INDEX('Policy Characteristics'!I:I,MATCH($C1294,'Policy Characteristics'!$C:$C,0))),"",INDEX('Policy Characteristics'!I:I,MATCH($C1294,'Policy Characteristics'!$C:$C,0)))</f>
        <v>% reduction in fuel use</v>
      </c>
      <c r="P1294" s="277" t="str">
        <f>IF(ISBLANK(INDEX('Policy Characteristics'!J:J,MATCH($C1294,'Policy Characteristics'!$C:$C,0))),"",INDEX('Policy Characteristics'!J:J,MATCH($C1294,'Policy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4" s="277" t="str">
        <f>IF(ISBLANK(INDEX('Policy Characteristics'!K:K,MATCH($C1294,'Policy Characteristics'!$C:$C,0))),"",INDEX('Policy Characteristics'!K:K,MATCH($C1294,'Policy Characteristics'!$C:$C,0)))</f>
        <v>architectural-design.html#rnd</v>
      </c>
      <c r="R1294" s="277" t="str">
        <f>IF(ISBLANK(INDEX('Policy Characteristics'!L:L,MATCH($C1294,'Policy Characteristics'!$C:$C,0))),"",INDEX('Policy Characteristics'!L:L,MATCH($C1294,'Policy Characteristics'!$C:$C,0)))</f>
        <v>research-and-development.html</v>
      </c>
    </row>
    <row r="1295" spans="1:18" x14ac:dyDescent="0.25">
      <c r="A1295" s="277" t="str">
        <f>IF(ISBLANK(INDEX('Policy Characteristics'!A:A,MATCH($C1295,'Policy Characteristics'!$C:$C,0))),"",INDEX('Policy Characteristics'!A:A,MATCH($C1295,'Policy Characteristics'!$C:$C,0)))</f>
        <v>Research and Development</v>
      </c>
      <c r="B1295" s="286" t="str">
        <f>IF(ISBLANK(INDEX('Policy Characteristics'!B:B,MATCH($C1295,'Policy Characteristics'!$C:$C,0))),"",INDEX('Policy Characteristics'!B:B,MATCH($C1295,'Policy Characteristics'!$C:$C,0)))</f>
        <v>Fuel Use Reduction</v>
      </c>
      <c r="C1295" s="277" t="str">
        <f t="shared" si="64"/>
        <v>RnD Industry Fuel Use Perc Reduction</v>
      </c>
      <c r="D1295" t="s">
        <v>3117</v>
      </c>
      <c r="E1295" s="47"/>
      <c r="F1295" s="6" t="s">
        <v>3154</v>
      </c>
      <c r="G1295" s="47"/>
      <c r="H1295" s="44">
        <v>1491</v>
      </c>
      <c r="I1295" s="348" t="s">
        <v>44</v>
      </c>
      <c r="J1295" s="278" t="str">
        <f>IF(ISBLANK(INDEX('Policy Characteristics'!D:D,MATCH($C1295,'Policy Characteristics'!$C:$C,0))),"",INDEX('Policy Characteristics'!D:D,MATCH($C1295,'Policy Characteristics'!$C:$C,0)))</f>
        <v>R&amp;D Fuel Use Reductions</v>
      </c>
      <c r="K1295" s="277" t="str">
        <f>IF(ISBLANK(INDEX('Policy Characteristics'!E:E,MATCH($C1295,'Policy Characteristics'!$C:$C,0))),"",INDEX('Policy Characteristics'!E:E,MATCH($C1295,'Policy Characteristics'!$C:$C,0)))</f>
        <v>RnD industry fuel use reduction</v>
      </c>
      <c r="L1295" s="285">
        <f>IF(ISBLANK(INDEX('Policy Characteristics'!F:F,MATCH($C1295,'Policy Characteristics'!$C:$C,0))),"",INDEX('Policy Characteristics'!F:F,MATCH($C1295,'Policy Characteristics'!$C:$C,0)))</f>
        <v>0</v>
      </c>
      <c r="M1295" s="285">
        <f>IF(ISBLANK(INDEX('Policy Characteristics'!G:G,MATCH($C1295,'Policy Characteristics'!$C:$C,0))),"",INDEX('Policy Characteristics'!G:G,MATCH($C1295,'Policy Characteristics'!$C:$C,0)))</f>
        <v>0.4</v>
      </c>
      <c r="N1295" s="285">
        <f>IF(ISBLANK(INDEX('Policy Characteristics'!H:H,MATCH($C1295,'Policy Characteristics'!$C:$C,0))),"",INDEX('Policy Characteristics'!H:H,MATCH($C1295,'Policy Characteristics'!$C:$C,0)))</f>
        <v>0.01</v>
      </c>
      <c r="O1295" s="277" t="str">
        <f>IF(ISBLANK(INDEX('Policy Characteristics'!I:I,MATCH($C1295,'Policy Characteristics'!$C:$C,0))),"",INDEX('Policy Characteristics'!I:I,MATCH($C1295,'Policy Characteristics'!$C:$C,0)))</f>
        <v>% reduction in fuel use</v>
      </c>
      <c r="P1295" s="277" t="str">
        <f>IF(ISBLANK(INDEX('Policy Characteristics'!J:J,MATCH($C1295,'Policy Characteristics'!$C:$C,0))),"",INDEX('Policy Characteristics'!J:J,MATCH($C1295,'Policy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5" s="277" t="str">
        <f>IF(ISBLANK(INDEX('Policy Characteristics'!K:K,MATCH($C1295,'Policy Characteristics'!$C:$C,0))),"",INDEX('Policy Characteristics'!K:K,MATCH($C1295,'Policy Characteristics'!$C:$C,0)))</f>
        <v>architectural-design.html#rnd</v>
      </c>
      <c r="R1295" s="277" t="str">
        <f>IF(ISBLANK(INDEX('Policy Characteristics'!L:L,MATCH($C1295,'Policy Characteristics'!$C:$C,0))),"",INDEX('Policy Characteristics'!L:L,MATCH($C1295,'Policy Characteristics'!$C:$C,0)))</f>
        <v>research-and-development.html</v>
      </c>
    </row>
    <row r="1296" spans="1:18" x14ac:dyDescent="0.25">
      <c r="A1296" s="277" t="str">
        <f>IF(ISBLANK(INDEX('Policy Characteristics'!A:A,MATCH($C1296,'Policy Characteristics'!$C:$C,0))),"",INDEX('Policy Characteristics'!A:A,MATCH($C1296,'Policy Characteristics'!$C:$C,0)))</f>
        <v>Research and Development</v>
      </c>
      <c r="B1296" s="286" t="str">
        <f>IF(ISBLANK(INDEX('Policy Characteristics'!B:B,MATCH($C1296,'Policy Characteristics'!$C:$C,0))),"",INDEX('Policy Characteristics'!B:B,MATCH($C1296,'Policy Characteristics'!$C:$C,0)))</f>
        <v>Fuel Use Reduction</v>
      </c>
      <c r="C1296" s="277" t="str">
        <f t="shared" si="64"/>
        <v>RnD Industry Fuel Use Perc Reduction</v>
      </c>
      <c r="D1296" t="s">
        <v>3118</v>
      </c>
      <c r="E1296" s="47"/>
      <c r="F1296" s="6" t="s">
        <v>3155</v>
      </c>
      <c r="G1296" s="47"/>
      <c r="H1296" s="44">
        <v>1492</v>
      </c>
      <c r="I1296" s="348" t="s">
        <v>44</v>
      </c>
      <c r="J1296" s="278" t="str">
        <f>IF(ISBLANK(INDEX('Policy Characteristics'!D:D,MATCH($C1296,'Policy Characteristics'!$C:$C,0))),"",INDEX('Policy Characteristics'!D:D,MATCH($C1296,'Policy Characteristics'!$C:$C,0)))</f>
        <v>R&amp;D Fuel Use Reductions</v>
      </c>
      <c r="K1296" s="277" t="str">
        <f>IF(ISBLANK(INDEX('Policy Characteristics'!E:E,MATCH($C1296,'Policy Characteristics'!$C:$C,0))),"",INDEX('Policy Characteristics'!E:E,MATCH($C1296,'Policy Characteristics'!$C:$C,0)))</f>
        <v>RnD industry fuel use reduction</v>
      </c>
      <c r="L1296" s="285">
        <f>IF(ISBLANK(INDEX('Policy Characteristics'!F:F,MATCH($C1296,'Policy Characteristics'!$C:$C,0))),"",INDEX('Policy Characteristics'!F:F,MATCH($C1296,'Policy Characteristics'!$C:$C,0)))</f>
        <v>0</v>
      </c>
      <c r="M1296" s="285">
        <f>IF(ISBLANK(INDEX('Policy Characteristics'!G:G,MATCH($C1296,'Policy Characteristics'!$C:$C,0))),"",INDEX('Policy Characteristics'!G:G,MATCH($C1296,'Policy Characteristics'!$C:$C,0)))</f>
        <v>0.4</v>
      </c>
      <c r="N1296" s="285">
        <f>IF(ISBLANK(INDEX('Policy Characteristics'!H:H,MATCH($C1296,'Policy Characteristics'!$C:$C,0))),"",INDEX('Policy Characteristics'!H:H,MATCH($C1296,'Policy Characteristics'!$C:$C,0)))</f>
        <v>0.01</v>
      </c>
      <c r="O1296" s="277" t="str">
        <f>IF(ISBLANK(INDEX('Policy Characteristics'!I:I,MATCH($C1296,'Policy Characteristics'!$C:$C,0))),"",INDEX('Policy Characteristics'!I:I,MATCH($C1296,'Policy Characteristics'!$C:$C,0)))</f>
        <v>% reduction in fuel use</v>
      </c>
      <c r="P1296" s="277" t="str">
        <f>IF(ISBLANK(INDEX('Policy Characteristics'!J:J,MATCH($C1296,'Policy Characteristics'!$C:$C,0))),"",INDEX('Policy Characteristics'!J:J,MATCH($C1296,'Policy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6" s="277" t="str">
        <f>IF(ISBLANK(INDEX('Policy Characteristics'!K:K,MATCH($C1296,'Policy Characteristics'!$C:$C,0))),"",INDEX('Policy Characteristics'!K:K,MATCH($C1296,'Policy Characteristics'!$C:$C,0)))</f>
        <v>architectural-design.html#rnd</v>
      </c>
      <c r="R1296" s="277" t="str">
        <f>IF(ISBLANK(INDEX('Policy Characteristics'!L:L,MATCH($C1296,'Policy Characteristics'!$C:$C,0))),"",INDEX('Policy Characteristics'!L:L,MATCH($C1296,'Policy Characteristics'!$C:$C,0)))</f>
        <v>research-and-development.html</v>
      </c>
    </row>
    <row r="1297" spans="1:18" x14ac:dyDescent="0.25">
      <c r="A1297" s="277" t="str">
        <f>IF(ISBLANK(INDEX('Policy Characteristics'!A:A,MATCH($C1297,'Policy Characteristics'!$C:$C,0))),"",INDEX('Policy Characteristics'!A:A,MATCH($C1297,'Policy Characteristics'!$C:$C,0)))</f>
        <v>Research and Development</v>
      </c>
      <c r="B1297" s="286" t="str">
        <f>IF(ISBLANK(INDEX('Policy Characteristics'!B:B,MATCH($C1297,'Policy Characteristics'!$C:$C,0))),"",INDEX('Policy Characteristics'!B:B,MATCH($C1297,'Policy Characteristics'!$C:$C,0)))</f>
        <v>Fuel Use Reduction</v>
      </c>
      <c r="C1297" s="277" t="str">
        <f t="shared" si="64"/>
        <v>RnD Industry Fuel Use Perc Reduction</v>
      </c>
      <c r="D1297" t="s">
        <v>3119</v>
      </c>
      <c r="E1297" s="47"/>
      <c r="F1297" s="6" t="s">
        <v>3156</v>
      </c>
      <c r="G1297" s="47"/>
      <c r="H1297" s="44">
        <v>1493</v>
      </c>
      <c r="I1297" s="348" t="s">
        <v>44</v>
      </c>
      <c r="J1297" s="278" t="str">
        <f>IF(ISBLANK(INDEX('Policy Characteristics'!D:D,MATCH($C1297,'Policy Characteristics'!$C:$C,0))),"",INDEX('Policy Characteristics'!D:D,MATCH($C1297,'Policy Characteristics'!$C:$C,0)))</f>
        <v>R&amp;D Fuel Use Reductions</v>
      </c>
      <c r="K1297" s="277" t="str">
        <f>IF(ISBLANK(INDEX('Policy Characteristics'!E:E,MATCH($C1297,'Policy Characteristics'!$C:$C,0))),"",INDEX('Policy Characteristics'!E:E,MATCH($C1297,'Policy Characteristics'!$C:$C,0)))</f>
        <v>RnD industry fuel use reduction</v>
      </c>
      <c r="L1297" s="285">
        <f>IF(ISBLANK(INDEX('Policy Characteristics'!F:F,MATCH($C1297,'Policy Characteristics'!$C:$C,0))),"",INDEX('Policy Characteristics'!F:F,MATCH($C1297,'Policy Characteristics'!$C:$C,0)))</f>
        <v>0</v>
      </c>
      <c r="M1297" s="285">
        <f>IF(ISBLANK(INDEX('Policy Characteristics'!G:G,MATCH($C1297,'Policy Characteristics'!$C:$C,0))),"",INDEX('Policy Characteristics'!G:G,MATCH($C1297,'Policy Characteristics'!$C:$C,0)))</f>
        <v>0.4</v>
      </c>
      <c r="N1297" s="285">
        <f>IF(ISBLANK(INDEX('Policy Characteristics'!H:H,MATCH($C1297,'Policy Characteristics'!$C:$C,0))),"",INDEX('Policy Characteristics'!H:H,MATCH($C1297,'Policy Characteristics'!$C:$C,0)))</f>
        <v>0.01</v>
      </c>
      <c r="O1297" s="277" t="str">
        <f>IF(ISBLANK(INDEX('Policy Characteristics'!I:I,MATCH($C1297,'Policy Characteristics'!$C:$C,0))),"",INDEX('Policy Characteristics'!I:I,MATCH($C1297,'Policy Characteristics'!$C:$C,0)))</f>
        <v>% reduction in fuel use</v>
      </c>
      <c r="P1297" s="277" t="str">
        <f>IF(ISBLANK(INDEX('Policy Characteristics'!J:J,MATCH($C1297,'Policy Characteristics'!$C:$C,0))),"",INDEX('Policy Characteristics'!J:J,MATCH($C1297,'Policy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7" s="277" t="str">
        <f>IF(ISBLANK(INDEX('Policy Characteristics'!K:K,MATCH($C1297,'Policy Characteristics'!$C:$C,0))),"",INDEX('Policy Characteristics'!K:K,MATCH($C1297,'Policy Characteristics'!$C:$C,0)))</f>
        <v>architectural-design.html#rnd</v>
      </c>
      <c r="R1297" s="277" t="str">
        <f>IF(ISBLANK(INDEX('Policy Characteristics'!L:L,MATCH($C1297,'Policy Characteristics'!$C:$C,0))),"",INDEX('Policy Characteristics'!L:L,MATCH($C1297,'Policy Characteristics'!$C:$C,0)))</f>
        <v>research-and-development.html</v>
      </c>
    </row>
    <row r="1298" spans="1:18" x14ac:dyDescent="0.25">
      <c r="A1298" s="277" t="str">
        <f>IF(ISBLANK(INDEX('Policy Characteristics'!A:A,MATCH($C1298,'Policy Characteristics'!$C:$C,0))),"",INDEX('Policy Characteristics'!A:A,MATCH($C1298,'Policy Characteristics'!$C:$C,0)))</f>
        <v>Research and Development</v>
      </c>
      <c r="B1298" s="286" t="str">
        <f>IF(ISBLANK(INDEX('Policy Characteristics'!B:B,MATCH($C1298,'Policy Characteristics'!$C:$C,0))),"",INDEX('Policy Characteristics'!B:B,MATCH($C1298,'Policy Characteristics'!$C:$C,0)))</f>
        <v>Fuel Use Reduction</v>
      </c>
      <c r="C1298" s="277" t="str">
        <f t="shared" si="64"/>
        <v>RnD Industry Fuel Use Perc Reduction</v>
      </c>
      <c r="D1298" t="s">
        <v>3120</v>
      </c>
      <c r="E1298" s="47"/>
      <c r="F1298" s="6" t="s">
        <v>3157</v>
      </c>
      <c r="G1298" s="47"/>
      <c r="H1298" s="44">
        <v>1494</v>
      </c>
      <c r="I1298" s="348" t="s">
        <v>44</v>
      </c>
      <c r="J1298" s="278" t="str">
        <f>IF(ISBLANK(INDEX('Policy Characteristics'!D:D,MATCH($C1298,'Policy Characteristics'!$C:$C,0))),"",INDEX('Policy Characteristics'!D:D,MATCH($C1298,'Policy Characteristics'!$C:$C,0)))</f>
        <v>R&amp;D Fuel Use Reductions</v>
      </c>
      <c r="K1298" s="277" t="str">
        <f>IF(ISBLANK(INDEX('Policy Characteristics'!E:E,MATCH($C1298,'Policy Characteristics'!$C:$C,0))),"",INDEX('Policy Characteristics'!E:E,MATCH($C1298,'Policy Characteristics'!$C:$C,0)))</f>
        <v>RnD industry fuel use reduction</v>
      </c>
      <c r="L1298" s="285">
        <f>IF(ISBLANK(INDEX('Policy Characteristics'!F:F,MATCH($C1298,'Policy Characteristics'!$C:$C,0))),"",INDEX('Policy Characteristics'!F:F,MATCH($C1298,'Policy Characteristics'!$C:$C,0)))</f>
        <v>0</v>
      </c>
      <c r="M1298" s="285">
        <f>IF(ISBLANK(INDEX('Policy Characteristics'!G:G,MATCH($C1298,'Policy Characteristics'!$C:$C,0))),"",INDEX('Policy Characteristics'!G:G,MATCH($C1298,'Policy Characteristics'!$C:$C,0)))</f>
        <v>0.4</v>
      </c>
      <c r="N1298" s="285">
        <f>IF(ISBLANK(INDEX('Policy Characteristics'!H:H,MATCH($C1298,'Policy Characteristics'!$C:$C,0))),"",INDEX('Policy Characteristics'!H:H,MATCH($C1298,'Policy Characteristics'!$C:$C,0)))</f>
        <v>0.01</v>
      </c>
      <c r="O1298" s="277" t="str">
        <f>IF(ISBLANK(INDEX('Policy Characteristics'!I:I,MATCH($C1298,'Policy Characteristics'!$C:$C,0))),"",INDEX('Policy Characteristics'!I:I,MATCH($C1298,'Policy Characteristics'!$C:$C,0)))</f>
        <v>% reduction in fuel use</v>
      </c>
      <c r="P1298" s="277" t="str">
        <f>IF(ISBLANK(INDEX('Policy Characteristics'!J:J,MATCH($C1298,'Policy Characteristics'!$C:$C,0))),"",INDEX('Policy Characteristics'!J:J,MATCH($C1298,'Policy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8" s="277" t="str">
        <f>IF(ISBLANK(INDEX('Policy Characteristics'!K:K,MATCH($C1298,'Policy Characteristics'!$C:$C,0))),"",INDEX('Policy Characteristics'!K:K,MATCH($C1298,'Policy Characteristics'!$C:$C,0)))</f>
        <v>architectural-design.html#rnd</v>
      </c>
      <c r="R1298" s="277" t="str">
        <f>IF(ISBLANK(INDEX('Policy Characteristics'!L:L,MATCH($C1298,'Policy Characteristics'!$C:$C,0))),"",INDEX('Policy Characteristics'!L:L,MATCH($C1298,'Policy Characteristics'!$C:$C,0)))</f>
        <v>research-and-development.html</v>
      </c>
    </row>
    <row r="1299" spans="1:18" x14ac:dyDescent="0.25">
      <c r="A1299" s="277" t="str">
        <f>IF(ISBLANK(INDEX('Policy Characteristics'!A:A,MATCH($C1299,'Policy Characteristics'!$C:$C,0))),"",INDEX('Policy Characteristics'!A:A,MATCH($C1299,'Policy Characteristics'!$C:$C,0)))</f>
        <v>Research and Development</v>
      </c>
      <c r="B1299" s="286" t="str">
        <f>IF(ISBLANK(INDEX('Policy Characteristics'!B:B,MATCH($C1299,'Policy Characteristics'!$C:$C,0))),"",INDEX('Policy Characteristics'!B:B,MATCH($C1299,'Policy Characteristics'!$C:$C,0)))</f>
        <v>Fuel Use Reduction</v>
      </c>
      <c r="C1299" s="277" t="str">
        <f t="shared" si="64"/>
        <v>RnD Industry Fuel Use Perc Reduction</v>
      </c>
      <c r="D1299" t="s">
        <v>3121</v>
      </c>
      <c r="E1299" s="47"/>
      <c r="F1299" s="6" t="s">
        <v>3158</v>
      </c>
      <c r="G1299" s="47"/>
      <c r="H1299" s="44">
        <v>1495</v>
      </c>
      <c r="I1299" s="348" t="s">
        <v>44</v>
      </c>
      <c r="J1299" s="278" t="str">
        <f>IF(ISBLANK(INDEX('Policy Characteristics'!D:D,MATCH($C1299,'Policy Characteristics'!$C:$C,0))),"",INDEX('Policy Characteristics'!D:D,MATCH($C1299,'Policy Characteristics'!$C:$C,0)))</f>
        <v>R&amp;D Fuel Use Reductions</v>
      </c>
      <c r="K1299" s="277" t="str">
        <f>IF(ISBLANK(INDEX('Policy Characteristics'!E:E,MATCH($C1299,'Policy Characteristics'!$C:$C,0))),"",INDEX('Policy Characteristics'!E:E,MATCH($C1299,'Policy Characteristics'!$C:$C,0)))</f>
        <v>RnD industry fuel use reduction</v>
      </c>
      <c r="L1299" s="285">
        <f>IF(ISBLANK(INDEX('Policy Characteristics'!F:F,MATCH($C1299,'Policy Characteristics'!$C:$C,0))),"",INDEX('Policy Characteristics'!F:F,MATCH($C1299,'Policy Characteristics'!$C:$C,0)))</f>
        <v>0</v>
      </c>
      <c r="M1299" s="285">
        <f>IF(ISBLANK(INDEX('Policy Characteristics'!G:G,MATCH($C1299,'Policy Characteristics'!$C:$C,0))),"",INDEX('Policy Characteristics'!G:G,MATCH($C1299,'Policy Characteristics'!$C:$C,0)))</f>
        <v>0.4</v>
      </c>
      <c r="N1299" s="285">
        <f>IF(ISBLANK(INDEX('Policy Characteristics'!H:H,MATCH($C1299,'Policy Characteristics'!$C:$C,0))),"",INDEX('Policy Characteristics'!H:H,MATCH($C1299,'Policy Characteristics'!$C:$C,0)))</f>
        <v>0.01</v>
      </c>
      <c r="O1299" s="277" t="str">
        <f>IF(ISBLANK(INDEX('Policy Characteristics'!I:I,MATCH($C1299,'Policy Characteristics'!$C:$C,0))),"",INDEX('Policy Characteristics'!I:I,MATCH($C1299,'Policy Characteristics'!$C:$C,0)))</f>
        <v>% reduction in fuel use</v>
      </c>
      <c r="P1299" s="277" t="str">
        <f>IF(ISBLANK(INDEX('Policy Characteristics'!J:J,MATCH($C1299,'Policy Characteristics'!$C:$C,0))),"",INDEX('Policy Characteristics'!J:J,MATCH($C1299,'Policy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99" s="277" t="str">
        <f>IF(ISBLANK(INDEX('Policy Characteristics'!K:K,MATCH($C1299,'Policy Characteristics'!$C:$C,0))),"",INDEX('Policy Characteristics'!K:K,MATCH($C1299,'Policy Characteristics'!$C:$C,0)))</f>
        <v>architectural-design.html#rnd</v>
      </c>
      <c r="R1299" s="277" t="str">
        <f>IF(ISBLANK(INDEX('Policy Characteristics'!L:L,MATCH($C1299,'Policy Characteristics'!$C:$C,0))),"",INDEX('Policy Characteristics'!L:L,MATCH($C1299,'Policy Characteristics'!$C:$C,0)))</f>
        <v>research-and-development.html</v>
      </c>
    </row>
    <row r="1300" spans="1:18" x14ac:dyDescent="0.25">
      <c r="A1300" s="277" t="str">
        <f>IF(ISBLANK(INDEX('Policy Characteristics'!A:A,MATCH($C1300,'Policy Characteristics'!$C:$C,0))),"",INDEX('Policy Characteristics'!A:A,MATCH($C1300,'Policy Characteristics'!$C:$C,0)))</f>
        <v>Research and Development</v>
      </c>
      <c r="B1300" s="286" t="str">
        <f>IF(ISBLANK(INDEX('Policy Characteristics'!B:B,MATCH($C1300,'Policy Characteristics'!$C:$C,0))),"",INDEX('Policy Characteristics'!B:B,MATCH($C1300,'Policy Characteristics'!$C:$C,0)))</f>
        <v>Fuel Use Reduction</v>
      </c>
      <c r="C1300" s="277" t="str">
        <f t="shared" si="64"/>
        <v>RnD Industry Fuel Use Perc Reduction</v>
      </c>
      <c r="D1300" t="s">
        <v>3122</v>
      </c>
      <c r="E1300" s="47"/>
      <c r="F1300" s="6" t="s">
        <v>340</v>
      </c>
      <c r="G1300" s="47"/>
      <c r="H1300" s="44">
        <v>1496</v>
      </c>
      <c r="I1300" s="348" t="s">
        <v>44</v>
      </c>
      <c r="J1300" s="278" t="str">
        <f>IF(ISBLANK(INDEX('Policy Characteristics'!D:D,MATCH($C1300,'Policy Characteristics'!$C:$C,0))),"",INDEX('Policy Characteristics'!D:D,MATCH($C1300,'Policy Characteristics'!$C:$C,0)))</f>
        <v>R&amp;D Fuel Use Reductions</v>
      </c>
      <c r="K1300" s="277" t="str">
        <f>IF(ISBLANK(INDEX('Policy Characteristics'!E:E,MATCH($C1300,'Policy Characteristics'!$C:$C,0))),"",INDEX('Policy Characteristics'!E:E,MATCH($C1300,'Policy Characteristics'!$C:$C,0)))</f>
        <v>RnD industry fuel use reduction</v>
      </c>
      <c r="L1300" s="285">
        <f>IF(ISBLANK(INDEX('Policy Characteristics'!F:F,MATCH($C1300,'Policy Characteristics'!$C:$C,0))),"",INDEX('Policy Characteristics'!F:F,MATCH($C1300,'Policy Characteristics'!$C:$C,0)))</f>
        <v>0</v>
      </c>
      <c r="M1300" s="285">
        <f>IF(ISBLANK(INDEX('Policy Characteristics'!G:G,MATCH($C1300,'Policy Characteristics'!$C:$C,0))),"",INDEX('Policy Characteristics'!G:G,MATCH($C1300,'Policy Characteristics'!$C:$C,0)))</f>
        <v>0.4</v>
      </c>
      <c r="N1300" s="285">
        <f>IF(ISBLANK(INDEX('Policy Characteristics'!H:H,MATCH($C1300,'Policy Characteristics'!$C:$C,0))),"",INDEX('Policy Characteristics'!H:H,MATCH($C1300,'Policy Characteristics'!$C:$C,0)))</f>
        <v>0.01</v>
      </c>
      <c r="O1300" s="277" t="str">
        <f>IF(ISBLANK(INDEX('Policy Characteristics'!I:I,MATCH($C1300,'Policy Characteristics'!$C:$C,0))),"",INDEX('Policy Characteristics'!I:I,MATCH($C1300,'Policy Characteristics'!$C:$C,0)))</f>
        <v>% reduction in fuel use</v>
      </c>
      <c r="P1300" s="277" t="str">
        <f>IF(ISBLANK(INDEX('Policy Characteristics'!J:J,MATCH($C1300,'Policy Characteristics'!$C:$C,0))),"",INDEX('Policy Characteristics'!J:J,MATCH($C1300,'Policy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0" s="277" t="str">
        <f>IF(ISBLANK(INDEX('Policy Characteristics'!K:K,MATCH($C1300,'Policy Characteristics'!$C:$C,0))),"",INDEX('Policy Characteristics'!K:K,MATCH($C1300,'Policy Characteristics'!$C:$C,0)))</f>
        <v>architectural-design.html#rnd</v>
      </c>
      <c r="R1300" s="277" t="str">
        <f>IF(ISBLANK(INDEX('Policy Characteristics'!L:L,MATCH($C1300,'Policy Characteristics'!$C:$C,0))),"",INDEX('Policy Characteristics'!L:L,MATCH($C1300,'Policy Characteristics'!$C:$C,0)))</f>
        <v>research-and-development.html</v>
      </c>
    </row>
    <row r="1301" spans="1:18" x14ac:dyDescent="0.25">
      <c r="A1301" s="277" t="str">
        <f>IF(ISBLANK(INDEX('Policy Characteristics'!A:A,MATCH($C1301,'Policy Characteristics'!$C:$C,0))),"",INDEX('Policy Characteristics'!A:A,MATCH($C1301,'Policy Characteristics'!$C:$C,0)))</f>
        <v>Research and Development</v>
      </c>
      <c r="B1301" s="286" t="str">
        <f>IF(ISBLANK(INDEX('Policy Characteristics'!B:B,MATCH($C1301,'Policy Characteristics'!$C:$C,0))),"",INDEX('Policy Characteristics'!B:B,MATCH($C1301,'Policy Characteristics'!$C:$C,0)))</f>
        <v>Fuel Use Reduction</v>
      </c>
      <c r="C1301" s="277" t="str">
        <f t="shared" si="64"/>
        <v>RnD Industry Fuel Use Perc Reduction</v>
      </c>
      <c r="D1301" t="s">
        <v>3123</v>
      </c>
      <c r="E1301" s="47"/>
      <c r="F1301" s="6" t="s">
        <v>3159</v>
      </c>
      <c r="G1301" s="47"/>
      <c r="H1301" s="44">
        <v>1497</v>
      </c>
      <c r="I1301" s="348" t="s">
        <v>44</v>
      </c>
      <c r="J1301" s="278" t="str">
        <f>IF(ISBLANK(INDEX('Policy Characteristics'!D:D,MATCH($C1301,'Policy Characteristics'!$C:$C,0))),"",INDEX('Policy Characteristics'!D:D,MATCH($C1301,'Policy Characteristics'!$C:$C,0)))</f>
        <v>R&amp;D Fuel Use Reductions</v>
      </c>
      <c r="K1301" s="277" t="str">
        <f>IF(ISBLANK(INDEX('Policy Characteristics'!E:E,MATCH($C1301,'Policy Characteristics'!$C:$C,0))),"",INDEX('Policy Characteristics'!E:E,MATCH($C1301,'Policy Characteristics'!$C:$C,0)))</f>
        <v>RnD industry fuel use reduction</v>
      </c>
      <c r="L1301" s="285">
        <f>IF(ISBLANK(INDEX('Policy Characteristics'!F:F,MATCH($C1301,'Policy Characteristics'!$C:$C,0))),"",INDEX('Policy Characteristics'!F:F,MATCH($C1301,'Policy Characteristics'!$C:$C,0)))</f>
        <v>0</v>
      </c>
      <c r="M1301" s="285">
        <f>IF(ISBLANK(INDEX('Policy Characteristics'!G:G,MATCH($C1301,'Policy Characteristics'!$C:$C,0))),"",INDEX('Policy Characteristics'!G:G,MATCH($C1301,'Policy Characteristics'!$C:$C,0)))</f>
        <v>0.4</v>
      </c>
      <c r="N1301" s="285">
        <f>IF(ISBLANK(INDEX('Policy Characteristics'!H:H,MATCH($C1301,'Policy Characteristics'!$C:$C,0))),"",INDEX('Policy Characteristics'!H:H,MATCH($C1301,'Policy Characteristics'!$C:$C,0)))</f>
        <v>0.01</v>
      </c>
      <c r="O1301" s="277" t="str">
        <f>IF(ISBLANK(INDEX('Policy Characteristics'!I:I,MATCH($C1301,'Policy Characteristics'!$C:$C,0))),"",INDEX('Policy Characteristics'!I:I,MATCH($C1301,'Policy Characteristics'!$C:$C,0)))</f>
        <v>% reduction in fuel use</v>
      </c>
      <c r="P1301" s="277" t="str">
        <f>IF(ISBLANK(INDEX('Policy Characteristics'!J:J,MATCH($C1301,'Policy Characteristics'!$C:$C,0))),"",INDEX('Policy Characteristics'!J:J,MATCH($C1301,'Policy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1" s="277" t="str">
        <f>IF(ISBLANK(INDEX('Policy Characteristics'!K:K,MATCH($C1301,'Policy Characteristics'!$C:$C,0))),"",INDEX('Policy Characteristics'!K:K,MATCH($C1301,'Policy Characteristics'!$C:$C,0)))</f>
        <v>architectural-design.html#rnd</v>
      </c>
      <c r="R1301" s="277" t="str">
        <f>IF(ISBLANK(INDEX('Policy Characteristics'!L:L,MATCH($C1301,'Policy Characteristics'!$C:$C,0))),"",INDEX('Policy Characteristics'!L:L,MATCH($C1301,'Policy Characteristics'!$C:$C,0)))</f>
        <v>research-and-development.html</v>
      </c>
    </row>
    <row r="1302" spans="1:18" x14ac:dyDescent="0.25">
      <c r="A1302" s="277" t="str">
        <f>IF(ISBLANK(INDEX('Policy Characteristics'!A:A,MATCH($C1302,'Policy Characteristics'!$C:$C,0))),"",INDEX('Policy Characteristics'!A:A,MATCH($C1302,'Policy Characteristics'!$C:$C,0)))</f>
        <v>Research and Development</v>
      </c>
      <c r="B1302" s="286" t="str">
        <f>IF(ISBLANK(INDEX('Policy Characteristics'!B:B,MATCH($C1302,'Policy Characteristics'!$C:$C,0))),"",INDEX('Policy Characteristics'!B:B,MATCH($C1302,'Policy Characteristics'!$C:$C,0)))</f>
        <v>Fuel Use Reduction</v>
      </c>
      <c r="C1302" s="277" t="str">
        <f t="shared" si="64"/>
        <v>RnD Industry Fuel Use Perc Reduction</v>
      </c>
      <c r="D1302" t="s">
        <v>3124</v>
      </c>
      <c r="E1302" s="47"/>
      <c r="F1302" s="6" t="s">
        <v>3160</v>
      </c>
      <c r="G1302" s="47"/>
      <c r="H1302" s="44">
        <v>1498</v>
      </c>
      <c r="I1302" s="348" t="s">
        <v>44</v>
      </c>
      <c r="J1302" s="278" t="str">
        <f>IF(ISBLANK(INDEX('Policy Characteristics'!D:D,MATCH($C1302,'Policy Characteristics'!$C:$C,0))),"",INDEX('Policy Characteristics'!D:D,MATCH($C1302,'Policy Characteristics'!$C:$C,0)))</f>
        <v>R&amp;D Fuel Use Reductions</v>
      </c>
      <c r="K1302" s="277" t="str">
        <f>IF(ISBLANK(INDEX('Policy Characteristics'!E:E,MATCH($C1302,'Policy Characteristics'!$C:$C,0))),"",INDEX('Policy Characteristics'!E:E,MATCH($C1302,'Policy Characteristics'!$C:$C,0)))</f>
        <v>RnD industry fuel use reduction</v>
      </c>
      <c r="L1302" s="285">
        <f>IF(ISBLANK(INDEX('Policy Characteristics'!F:F,MATCH($C1302,'Policy Characteristics'!$C:$C,0))),"",INDEX('Policy Characteristics'!F:F,MATCH($C1302,'Policy Characteristics'!$C:$C,0)))</f>
        <v>0</v>
      </c>
      <c r="M1302" s="285">
        <f>IF(ISBLANK(INDEX('Policy Characteristics'!G:G,MATCH($C1302,'Policy Characteristics'!$C:$C,0))),"",INDEX('Policy Characteristics'!G:G,MATCH($C1302,'Policy Characteristics'!$C:$C,0)))</f>
        <v>0.4</v>
      </c>
      <c r="N1302" s="285">
        <f>IF(ISBLANK(INDEX('Policy Characteristics'!H:H,MATCH($C1302,'Policy Characteristics'!$C:$C,0))),"",INDEX('Policy Characteristics'!H:H,MATCH($C1302,'Policy Characteristics'!$C:$C,0)))</f>
        <v>0.01</v>
      </c>
      <c r="O1302" s="277" t="str">
        <f>IF(ISBLANK(INDEX('Policy Characteristics'!I:I,MATCH($C1302,'Policy Characteristics'!$C:$C,0))),"",INDEX('Policy Characteristics'!I:I,MATCH($C1302,'Policy Characteristics'!$C:$C,0)))</f>
        <v>% reduction in fuel use</v>
      </c>
      <c r="P1302" s="277" t="str">
        <f>IF(ISBLANK(INDEX('Policy Characteristics'!J:J,MATCH($C1302,'Policy Characteristics'!$C:$C,0))),"",INDEX('Policy Characteristics'!J:J,MATCH($C1302,'Policy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2" s="277" t="str">
        <f>IF(ISBLANK(INDEX('Policy Characteristics'!K:K,MATCH($C1302,'Policy Characteristics'!$C:$C,0))),"",INDEX('Policy Characteristics'!K:K,MATCH($C1302,'Policy Characteristics'!$C:$C,0)))</f>
        <v>architectural-design.html#rnd</v>
      </c>
      <c r="R1302" s="277" t="str">
        <f>IF(ISBLANK(INDEX('Policy Characteristics'!L:L,MATCH($C1302,'Policy Characteristics'!$C:$C,0))),"",INDEX('Policy Characteristics'!L:L,MATCH($C1302,'Policy Characteristics'!$C:$C,0)))</f>
        <v>research-and-development.html</v>
      </c>
    </row>
    <row r="1303" spans="1:18" x14ac:dyDescent="0.25">
      <c r="A1303" s="277" t="str">
        <f>IF(ISBLANK(INDEX('Policy Characteristics'!A:A,MATCH($C1303,'Policy Characteristics'!$C:$C,0))),"",INDEX('Policy Characteristics'!A:A,MATCH($C1303,'Policy Characteristics'!$C:$C,0)))</f>
        <v>Research and Development</v>
      </c>
      <c r="B1303" s="286" t="str">
        <f>IF(ISBLANK(INDEX('Policy Characteristics'!B:B,MATCH($C1303,'Policy Characteristics'!$C:$C,0))),"",INDEX('Policy Characteristics'!B:B,MATCH($C1303,'Policy Characteristics'!$C:$C,0)))</f>
        <v>Fuel Use Reduction</v>
      </c>
      <c r="C1303" s="277" t="str">
        <f t="shared" si="64"/>
        <v>RnD Industry Fuel Use Perc Reduction</v>
      </c>
      <c r="D1303" t="s">
        <v>3125</v>
      </c>
      <c r="E1303" s="47"/>
      <c r="F1303" s="6" t="s">
        <v>3161</v>
      </c>
      <c r="G1303" s="47"/>
      <c r="H1303" s="44">
        <v>1499</v>
      </c>
      <c r="I1303" s="348" t="s">
        <v>44</v>
      </c>
      <c r="J1303" s="278" t="str">
        <f>IF(ISBLANK(INDEX('Policy Characteristics'!D:D,MATCH($C1303,'Policy Characteristics'!$C:$C,0))),"",INDEX('Policy Characteristics'!D:D,MATCH($C1303,'Policy Characteristics'!$C:$C,0)))</f>
        <v>R&amp;D Fuel Use Reductions</v>
      </c>
      <c r="K1303" s="277" t="str">
        <f>IF(ISBLANK(INDEX('Policy Characteristics'!E:E,MATCH($C1303,'Policy Characteristics'!$C:$C,0))),"",INDEX('Policy Characteristics'!E:E,MATCH($C1303,'Policy Characteristics'!$C:$C,0)))</f>
        <v>RnD industry fuel use reduction</v>
      </c>
      <c r="L1303" s="285">
        <f>IF(ISBLANK(INDEX('Policy Characteristics'!F:F,MATCH($C1303,'Policy Characteristics'!$C:$C,0))),"",INDEX('Policy Characteristics'!F:F,MATCH($C1303,'Policy Characteristics'!$C:$C,0)))</f>
        <v>0</v>
      </c>
      <c r="M1303" s="285">
        <f>IF(ISBLANK(INDEX('Policy Characteristics'!G:G,MATCH($C1303,'Policy Characteristics'!$C:$C,0))),"",INDEX('Policy Characteristics'!G:G,MATCH($C1303,'Policy Characteristics'!$C:$C,0)))</f>
        <v>0.4</v>
      </c>
      <c r="N1303" s="285">
        <f>IF(ISBLANK(INDEX('Policy Characteristics'!H:H,MATCH($C1303,'Policy Characteristics'!$C:$C,0))),"",INDEX('Policy Characteristics'!H:H,MATCH($C1303,'Policy Characteristics'!$C:$C,0)))</f>
        <v>0.01</v>
      </c>
      <c r="O1303" s="277" t="str">
        <f>IF(ISBLANK(INDEX('Policy Characteristics'!I:I,MATCH($C1303,'Policy Characteristics'!$C:$C,0))),"",INDEX('Policy Characteristics'!I:I,MATCH($C1303,'Policy Characteristics'!$C:$C,0)))</f>
        <v>% reduction in fuel use</v>
      </c>
      <c r="P1303" s="277" t="str">
        <f>IF(ISBLANK(INDEX('Policy Characteristics'!J:J,MATCH($C1303,'Policy Characteristics'!$C:$C,0))),"",INDEX('Policy Characteristics'!J:J,MATCH($C1303,'Policy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3" s="277" t="str">
        <f>IF(ISBLANK(INDEX('Policy Characteristics'!K:K,MATCH($C1303,'Policy Characteristics'!$C:$C,0))),"",INDEX('Policy Characteristics'!K:K,MATCH($C1303,'Policy Characteristics'!$C:$C,0)))</f>
        <v>architectural-design.html#rnd</v>
      </c>
      <c r="R1303" s="277" t="str">
        <f>IF(ISBLANK(INDEX('Policy Characteristics'!L:L,MATCH($C1303,'Policy Characteristics'!$C:$C,0))),"",INDEX('Policy Characteristics'!L:L,MATCH($C1303,'Policy Characteristics'!$C:$C,0)))</f>
        <v>research-and-development.html</v>
      </c>
    </row>
    <row r="1304" spans="1:18" x14ac:dyDescent="0.25">
      <c r="A1304" s="277" t="str">
        <f>IF(ISBLANK(INDEX('Policy Characteristics'!A:A,MATCH($C1304,'Policy Characteristics'!$C:$C,0))),"",INDEX('Policy Characteristics'!A:A,MATCH($C1304,'Policy Characteristics'!$C:$C,0)))</f>
        <v>Research and Development</v>
      </c>
      <c r="B1304" s="286" t="str">
        <f>IF(ISBLANK(INDEX('Policy Characteristics'!B:B,MATCH($C1304,'Policy Characteristics'!$C:$C,0))),"",INDEX('Policy Characteristics'!B:B,MATCH($C1304,'Policy Characteristics'!$C:$C,0)))</f>
        <v>Fuel Use Reduction</v>
      </c>
      <c r="C1304" s="277" t="str">
        <f t="shared" si="64"/>
        <v>RnD Industry Fuel Use Perc Reduction</v>
      </c>
      <c r="D1304" t="s">
        <v>3126</v>
      </c>
      <c r="E1304" s="47"/>
      <c r="F1304" s="6" t="s">
        <v>339</v>
      </c>
      <c r="G1304" s="47"/>
      <c r="H1304" s="44">
        <v>1500</v>
      </c>
      <c r="I1304" s="348" t="s">
        <v>44</v>
      </c>
      <c r="J1304" s="278" t="str">
        <f>IF(ISBLANK(INDEX('Policy Characteristics'!D:D,MATCH($C1304,'Policy Characteristics'!$C:$C,0))),"",INDEX('Policy Characteristics'!D:D,MATCH($C1304,'Policy Characteristics'!$C:$C,0)))</f>
        <v>R&amp;D Fuel Use Reductions</v>
      </c>
      <c r="K1304" s="277" t="str">
        <f>IF(ISBLANK(INDEX('Policy Characteristics'!E:E,MATCH($C1304,'Policy Characteristics'!$C:$C,0))),"",INDEX('Policy Characteristics'!E:E,MATCH($C1304,'Policy Characteristics'!$C:$C,0)))</f>
        <v>RnD industry fuel use reduction</v>
      </c>
      <c r="L1304" s="285">
        <f>IF(ISBLANK(INDEX('Policy Characteristics'!F:F,MATCH($C1304,'Policy Characteristics'!$C:$C,0))),"",INDEX('Policy Characteristics'!F:F,MATCH($C1304,'Policy Characteristics'!$C:$C,0)))</f>
        <v>0</v>
      </c>
      <c r="M1304" s="285">
        <f>IF(ISBLANK(INDEX('Policy Characteristics'!G:G,MATCH($C1304,'Policy Characteristics'!$C:$C,0))),"",INDEX('Policy Characteristics'!G:G,MATCH($C1304,'Policy Characteristics'!$C:$C,0)))</f>
        <v>0.4</v>
      </c>
      <c r="N1304" s="285">
        <f>IF(ISBLANK(INDEX('Policy Characteristics'!H:H,MATCH($C1304,'Policy Characteristics'!$C:$C,0))),"",INDEX('Policy Characteristics'!H:H,MATCH($C1304,'Policy Characteristics'!$C:$C,0)))</f>
        <v>0.01</v>
      </c>
      <c r="O1304" s="277" t="str">
        <f>IF(ISBLANK(INDEX('Policy Characteristics'!I:I,MATCH($C1304,'Policy Characteristics'!$C:$C,0))),"",INDEX('Policy Characteristics'!I:I,MATCH($C1304,'Policy Characteristics'!$C:$C,0)))</f>
        <v>% reduction in fuel use</v>
      </c>
      <c r="P1304" s="277" t="str">
        <f>IF(ISBLANK(INDEX('Policy Characteristics'!J:J,MATCH($C1304,'Policy Characteristics'!$C:$C,0))),"",INDEX('Policy Characteristics'!J:J,MATCH($C1304,'Policy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4" s="277" t="str">
        <f>IF(ISBLANK(INDEX('Policy Characteristics'!K:K,MATCH($C1304,'Policy Characteristics'!$C:$C,0))),"",INDEX('Policy Characteristics'!K:K,MATCH($C1304,'Policy Characteristics'!$C:$C,0)))</f>
        <v>architectural-design.html#rnd</v>
      </c>
      <c r="R1304" s="277" t="str">
        <f>IF(ISBLANK(INDEX('Policy Characteristics'!L:L,MATCH($C1304,'Policy Characteristics'!$C:$C,0))),"",INDEX('Policy Characteristics'!L:L,MATCH($C1304,'Policy Characteristics'!$C:$C,0)))</f>
        <v>research-and-development.html</v>
      </c>
    </row>
    <row r="1305" spans="1:18" x14ac:dyDescent="0.25">
      <c r="A1305" s="277" t="str">
        <f>IF(ISBLANK(INDEX('Policy Characteristics'!A:A,MATCH($C1305,'Policy Characteristics'!$C:$C,0))),"",INDEX('Policy Characteristics'!A:A,MATCH($C1305,'Policy Characteristics'!$C:$C,0)))</f>
        <v>Research and Development</v>
      </c>
      <c r="B1305" s="286" t="str">
        <f>IF(ISBLANK(INDEX('Policy Characteristics'!B:B,MATCH($C1305,'Policy Characteristics'!$C:$C,0))),"",INDEX('Policy Characteristics'!B:B,MATCH($C1305,'Policy Characteristics'!$C:$C,0)))</f>
        <v>Fuel Use Reduction</v>
      </c>
      <c r="C1305" s="277" t="str">
        <f t="shared" si="64"/>
        <v>RnD Industry Fuel Use Perc Reduction</v>
      </c>
      <c r="D1305" t="s">
        <v>3127</v>
      </c>
      <c r="E1305" s="47"/>
      <c r="F1305" s="6" t="s">
        <v>3162</v>
      </c>
      <c r="G1305" s="47"/>
      <c r="H1305" s="44">
        <v>1501</v>
      </c>
      <c r="I1305" s="348" t="s">
        <v>44</v>
      </c>
      <c r="J1305" s="278" t="str">
        <f>IF(ISBLANK(INDEX('Policy Characteristics'!D:D,MATCH($C1305,'Policy Characteristics'!$C:$C,0))),"",INDEX('Policy Characteristics'!D:D,MATCH($C1305,'Policy Characteristics'!$C:$C,0)))</f>
        <v>R&amp;D Fuel Use Reductions</v>
      </c>
      <c r="K1305" s="277" t="str">
        <f>IF(ISBLANK(INDEX('Policy Characteristics'!E:E,MATCH($C1305,'Policy Characteristics'!$C:$C,0))),"",INDEX('Policy Characteristics'!E:E,MATCH($C1305,'Policy Characteristics'!$C:$C,0)))</f>
        <v>RnD industry fuel use reduction</v>
      </c>
      <c r="L1305" s="285">
        <f>IF(ISBLANK(INDEX('Policy Characteristics'!F:F,MATCH($C1305,'Policy Characteristics'!$C:$C,0))),"",INDEX('Policy Characteristics'!F:F,MATCH($C1305,'Policy Characteristics'!$C:$C,0)))</f>
        <v>0</v>
      </c>
      <c r="M1305" s="285">
        <f>IF(ISBLANK(INDEX('Policy Characteristics'!G:G,MATCH($C1305,'Policy Characteristics'!$C:$C,0))),"",INDEX('Policy Characteristics'!G:G,MATCH($C1305,'Policy Characteristics'!$C:$C,0)))</f>
        <v>0.4</v>
      </c>
      <c r="N1305" s="285">
        <f>IF(ISBLANK(INDEX('Policy Characteristics'!H:H,MATCH($C1305,'Policy Characteristics'!$C:$C,0))),"",INDEX('Policy Characteristics'!H:H,MATCH($C1305,'Policy Characteristics'!$C:$C,0)))</f>
        <v>0.01</v>
      </c>
      <c r="O1305" s="277" t="str">
        <f>IF(ISBLANK(INDEX('Policy Characteristics'!I:I,MATCH($C1305,'Policy Characteristics'!$C:$C,0))),"",INDEX('Policy Characteristics'!I:I,MATCH($C1305,'Policy Characteristics'!$C:$C,0)))</f>
        <v>% reduction in fuel use</v>
      </c>
      <c r="P1305" s="277" t="str">
        <f>IF(ISBLANK(INDEX('Policy Characteristics'!J:J,MATCH($C1305,'Policy Characteristics'!$C:$C,0))),"",INDEX('Policy Characteristics'!J:J,MATCH($C1305,'Policy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5" s="277" t="str">
        <f>IF(ISBLANK(INDEX('Policy Characteristics'!K:K,MATCH($C1305,'Policy Characteristics'!$C:$C,0))),"",INDEX('Policy Characteristics'!K:K,MATCH($C1305,'Policy Characteristics'!$C:$C,0)))</f>
        <v>architectural-design.html#rnd</v>
      </c>
      <c r="R1305" s="277" t="str">
        <f>IF(ISBLANK(INDEX('Policy Characteristics'!L:L,MATCH($C1305,'Policy Characteristics'!$C:$C,0))),"",INDEX('Policy Characteristics'!L:L,MATCH($C1305,'Policy Characteristics'!$C:$C,0)))</f>
        <v>research-and-development.html</v>
      </c>
    </row>
    <row r="1306" spans="1:18" ht="30" x14ac:dyDescent="0.25">
      <c r="A1306" s="277" t="str">
        <f>IF(ISBLANK(INDEX('Policy Characteristics'!A:A,MATCH($C1306,'Policy Characteristics'!$C:$C,0))),"",INDEX('Policy Characteristics'!A:A,MATCH($C1306,'Policy Characteristics'!$C:$C,0)))</f>
        <v>Research and Development</v>
      </c>
      <c r="B1306" s="286" t="str">
        <f>IF(ISBLANK(INDEX('Policy Characteristics'!B:B,MATCH($C1306,'Policy Characteristics'!$C:$C,0))),"",INDEX('Policy Characteristics'!B:B,MATCH($C1306,'Policy Characteristics'!$C:$C,0)))</f>
        <v>Fuel Use Reduction</v>
      </c>
      <c r="C1306" s="277" t="str">
        <f t="shared" si="64"/>
        <v>RnD Industry Fuel Use Perc Reduction</v>
      </c>
      <c r="D1306" t="s">
        <v>3128</v>
      </c>
      <c r="E1306" s="47"/>
      <c r="F1306" s="6" t="s">
        <v>3163</v>
      </c>
      <c r="G1306" s="47"/>
      <c r="H1306" s="44">
        <v>1502</v>
      </c>
      <c r="I1306" s="348" t="s">
        <v>44</v>
      </c>
      <c r="J1306" s="278" t="str">
        <f>IF(ISBLANK(INDEX('Policy Characteristics'!D:D,MATCH($C1306,'Policy Characteristics'!$C:$C,0))),"",INDEX('Policy Characteristics'!D:D,MATCH($C1306,'Policy Characteristics'!$C:$C,0)))</f>
        <v>R&amp;D Fuel Use Reductions</v>
      </c>
      <c r="K1306" s="277" t="str">
        <f>IF(ISBLANK(INDEX('Policy Characteristics'!E:E,MATCH($C1306,'Policy Characteristics'!$C:$C,0))),"",INDEX('Policy Characteristics'!E:E,MATCH($C1306,'Policy Characteristics'!$C:$C,0)))</f>
        <v>RnD industry fuel use reduction</v>
      </c>
      <c r="L1306" s="285">
        <f>IF(ISBLANK(INDEX('Policy Characteristics'!F:F,MATCH($C1306,'Policy Characteristics'!$C:$C,0))),"",INDEX('Policy Characteristics'!F:F,MATCH($C1306,'Policy Characteristics'!$C:$C,0)))</f>
        <v>0</v>
      </c>
      <c r="M1306" s="285">
        <f>IF(ISBLANK(INDEX('Policy Characteristics'!G:G,MATCH($C1306,'Policy Characteristics'!$C:$C,0))),"",INDEX('Policy Characteristics'!G:G,MATCH($C1306,'Policy Characteristics'!$C:$C,0)))</f>
        <v>0.4</v>
      </c>
      <c r="N1306" s="285">
        <f>IF(ISBLANK(INDEX('Policy Characteristics'!H:H,MATCH($C1306,'Policy Characteristics'!$C:$C,0))),"",INDEX('Policy Characteristics'!H:H,MATCH($C1306,'Policy Characteristics'!$C:$C,0)))</f>
        <v>0.01</v>
      </c>
      <c r="O1306" s="277" t="str">
        <f>IF(ISBLANK(INDEX('Policy Characteristics'!I:I,MATCH($C1306,'Policy Characteristics'!$C:$C,0))),"",INDEX('Policy Characteristics'!I:I,MATCH($C1306,'Policy Characteristics'!$C:$C,0)))</f>
        <v>% reduction in fuel use</v>
      </c>
      <c r="P1306" s="277" t="str">
        <f>IF(ISBLANK(INDEX('Policy Characteristics'!J:J,MATCH($C1306,'Policy Characteristics'!$C:$C,0))),"",INDEX('Policy Characteristics'!J:J,MATCH($C1306,'Policy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6" s="277" t="str">
        <f>IF(ISBLANK(INDEX('Policy Characteristics'!K:K,MATCH($C1306,'Policy Characteristics'!$C:$C,0))),"",INDEX('Policy Characteristics'!K:K,MATCH($C1306,'Policy Characteristics'!$C:$C,0)))</f>
        <v>architectural-design.html#rnd</v>
      </c>
      <c r="R1306" s="277" t="str">
        <f>IF(ISBLANK(INDEX('Policy Characteristics'!L:L,MATCH($C1306,'Policy Characteristics'!$C:$C,0))),"",INDEX('Policy Characteristics'!L:L,MATCH($C1306,'Policy Characteristics'!$C:$C,0)))</f>
        <v>research-and-development.html</v>
      </c>
    </row>
    <row r="1307" spans="1:18" x14ac:dyDescent="0.25">
      <c r="A1307" s="277" t="str">
        <f>IF(ISBLANK(INDEX('Policy Characteristics'!A:A,MATCH($C1307,'Policy Characteristics'!$C:$C,0))),"",INDEX('Policy Characteristics'!A:A,MATCH($C1307,'Policy Characteristics'!$C:$C,0)))</f>
        <v>Research and Development</v>
      </c>
      <c r="B1307" s="286" t="str">
        <f>IF(ISBLANK(INDEX('Policy Characteristics'!B:B,MATCH($C1307,'Policy Characteristics'!$C:$C,0))),"",INDEX('Policy Characteristics'!B:B,MATCH($C1307,'Policy Characteristics'!$C:$C,0)))</f>
        <v>Fuel Use Reduction</v>
      </c>
      <c r="C1307" s="277" t="str">
        <f t="shared" si="64"/>
        <v>RnD Industry Fuel Use Perc Reduction</v>
      </c>
      <c r="D1307" t="s">
        <v>3129</v>
      </c>
      <c r="E1307" s="47"/>
      <c r="F1307" s="6" t="s">
        <v>3164</v>
      </c>
      <c r="G1307" s="47"/>
      <c r="H1307" s="44">
        <v>1503</v>
      </c>
      <c r="I1307" s="348" t="s">
        <v>44</v>
      </c>
      <c r="J1307" s="278" t="str">
        <f>IF(ISBLANK(INDEX('Policy Characteristics'!D:D,MATCH($C1307,'Policy Characteristics'!$C:$C,0))),"",INDEX('Policy Characteristics'!D:D,MATCH($C1307,'Policy Characteristics'!$C:$C,0)))</f>
        <v>R&amp;D Fuel Use Reductions</v>
      </c>
      <c r="K1307" s="277" t="str">
        <f>IF(ISBLANK(INDEX('Policy Characteristics'!E:E,MATCH($C1307,'Policy Characteristics'!$C:$C,0))),"",INDEX('Policy Characteristics'!E:E,MATCH($C1307,'Policy Characteristics'!$C:$C,0)))</f>
        <v>RnD industry fuel use reduction</v>
      </c>
      <c r="L1307" s="285">
        <f>IF(ISBLANK(INDEX('Policy Characteristics'!F:F,MATCH($C1307,'Policy Characteristics'!$C:$C,0))),"",INDEX('Policy Characteristics'!F:F,MATCH($C1307,'Policy Characteristics'!$C:$C,0)))</f>
        <v>0</v>
      </c>
      <c r="M1307" s="285">
        <f>IF(ISBLANK(INDEX('Policy Characteristics'!G:G,MATCH($C1307,'Policy Characteristics'!$C:$C,0))),"",INDEX('Policy Characteristics'!G:G,MATCH($C1307,'Policy Characteristics'!$C:$C,0)))</f>
        <v>0.4</v>
      </c>
      <c r="N1307" s="285">
        <f>IF(ISBLANK(INDEX('Policy Characteristics'!H:H,MATCH($C1307,'Policy Characteristics'!$C:$C,0))),"",INDEX('Policy Characteristics'!H:H,MATCH($C1307,'Policy Characteristics'!$C:$C,0)))</f>
        <v>0.01</v>
      </c>
      <c r="O1307" s="277" t="str">
        <f>IF(ISBLANK(INDEX('Policy Characteristics'!I:I,MATCH($C1307,'Policy Characteristics'!$C:$C,0))),"",INDEX('Policy Characteristics'!I:I,MATCH($C1307,'Policy Characteristics'!$C:$C,0)))</f>
        <v>% reduction in fuel use</v>
      </c>
      <c r="P1307" s="277" t="str">
        <f>IF(ISBLANK(INDEX('Policy Characteristics'!J:J,MATCH($C1307,'Policy Characteristics'!$C:$C,0))),"",INDEX('Policy Characteristics'!J:J,MATCH($C1307,'Policy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7" s="277" t="str">
        <f>IF(ISBLANK(INDEX('Policy Characteristics'!K:K,MATCH($C1307,'Policy Characteristics'!$C:$C,0))),"",INDEX('Policy Characteristics'!K:K,MATCH($C1307,'Policy Characteristics'!$C:$C,0)))</f>
        <v>architectural-design.html#rnd</v>
      </c>
      <c r="R1307" s="277" t="str">
        <f>IF(ISBLANK(INDEX('Policy Characteristics'!L:L,MATCH($C1307,'Policy Characteristics'!$C:$C,0))),"",INDEX('Policy Characteristics'!L:L,MATCH($C1307,'Policy Characteristics'!$C:$C,0)))</f>
        <v>research-and-development.html</v>
      </c>
    </row>
    <row r="1308" spans="1:18" x14ac:dyDescent="0.25">
      <c r="A1308" s="277" t="str">
        <f>IF(ISBLANK(INDEX('Policy Characteristics'!A:A,MATCH($C1308,'Policy Characteristics'!$C:$C,0))),"",INDEX('Policy Characteristics'!A:A,MATCH($C1308,'Policy Characteristics'!$C:$C,0)))</f>
        <v>Research and Development</v>
      </c>
      <c r="B1308" s="286" t="str">
        <f>IF(ISBLANK(INDEX('Policy Characteristics'!B:B,MATCH($C1308,'Policy Characteristics'!$C:$C,0))),"",INDEX('Policy Characteristics'!B:B,MATCH($C1308,'Policy Characteristics'!$C:$C,0)))</f>
        <v>Fuel Use Reduction</v>
      </c>
      <c r="C1308" s="277" t="str">
        <f t="shared" si="64"/>
        <v>RnD Industry Fuel Use Perc Reduction</v>
      </c>
      <c r="D1308" t="s">
        <v>3130</v>
      </c>
      <c r="E1308" s="47"/>
      <c r="F1308" s="6" t="s">
        <v>3165</v>
      </c>
      <c r="G1308" s="47"/>
      <c r="H1308" s="44">
        <v>1504</v>
      </c>
      <c r="I1308" s="348" t="s">
        <v>44</v>
      </c>
      <c r="J1308" s="278" t="str">
        <f>IF(ISBLANK(INDEX('Policy Characteristics'!D:D,MATCH($C1308,'Policy Characteristics'!$C:$C,0))),"",INDEX('Policy Characteristics'!D:D,MATCH($C1308,'Policy Characteristics'!$C:$C,0)))</f>
        <v>R&amp;D Fuel Use Reductions</v>
      </c>
      <c r="K1308" s="277" t="str">
        <f>IF(ISBLANK(INDEX('Policy Characteristics'!E:E,MATCH($C1308,'Policy Characteristics'!$C:$C,0))),"",INDEX('Policy Characteristics'!E:E,MATCH($C1308,'Policy Characteristics'!$C:$C,0)))</f>
        <v>RnD industry fuel use reduction</v>
      </c>
      <c r="L1308" s="285">
        <f>IF(ISBLANK(INDEX('Policy Characteristics'!F:F,MATCH($C1308,'Policy Characteristics'!$C:$C,0))),"",INDEX('Policy Characteristics'!F:F,MATCH($C1308,'Policy Characteristics'!$C:$C,0)))</f>
        <v>0</v>
      </c>
      <c r="M1308" s="285">
        <f>IF(ISBLANK(INDEX('Policy Characteristics'!G:G,MATCH($C1308,'Policy Characteristics'!$C:$C,0))),"",INDEX('Policy Characteristics'!G:G,MATCH($C1308,'Policy Characteristics'!$C:$C,0)))</f>
        <v>0.4</v>
      </c>
      <c r="N1308" s="285">
        <f>IF(ISBLANK(INDEX('Policy Characteristics'!H:H,MATCH($C1308,'Policy Characteristics'!$C:$C,0))),"",INDEX('Policy Characteristics'!H:H,MATCH($C1308,'Policy Characteristics'!$C:$C,0)))</f>
        <v>0.01</v>
      </c>
      <c r="O1308" s="277" t="str">
        <f>IF(ISBLANK(INDEX('Policy Characteristics'!I:I,MATCH($C1308,'Policy Characteristics'!$C:$C,0))),"",INDEX('Policy Characteristics'!I:I,MATCH($C1308,'Policy Characteristics'!$C:$C,0)))</f>
        <v>% reduction in fuel use</v>
      </c>
      <c r="P1308" s="277" t="str">
        <f>IF(ISBLANK(INDEX('Policy Characteristics'!J:J,MATCH($C1308,'Policy Characteristics'!$C:$C,0))),"",INDEX('Policy Characteristics'!J:J,MATCH($C1308,'Policy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8" s="277" t="str">
        <f>IF(ISBLANK(INDEX('Policy Characteristics'!K:K,MATCH($C1308,'Policy Characteristics'!$C:$C,0))),"",INDEX('Policy Characteristics'!K:K,MATCH($C1308,'Policy Characteristics'!$C:$C,0)))</f>
        <v>architectural-design.html#rnd</v>
      </c>
      <c r="R1308" s="277" t="str">
        <f>IF(ISBLANK(INDEX('Policy Characteristics'!L:L,MATCH($C1308,'Policy Characteristics'!$C:$C,0))),"",INDEX('Policy Characteristics'!L:L,MATCH($C1308,'Policy Characteristics'!$C:$C,0)))</f>
        <v>research-and-development.html</v>
      </c>
    </row>
    <row r="1309" spans="1:18" x14ac:dyDescent="0.25">
      <c r="A1309" s="277" t="str">
        <f>IF(ISBLANK(INDEX('Policy Characteristics'!A:A,MATCH($C1309,'Policy Characteristics'!$C:$C,0))),"",INDEX('Policy Characteristics'!A:A,MATCH($C1309,'Policy Characteristics'!$C:$C,0)))</f>
        <v>Research and Development</v>
      </c>
      <c r="B1309" s="286" t="str">
        <f>IF(ISBLANK(INDEX('Policy Characteristics'!B:B,MATCH($C1309,'Policy Characteristics'!$C:$C,0))),"",INDEX('Policy Characteristics'!B:B,MATCH($C1309,'Policy Characteristics'!$C:$C,0)))</f>
        <v>Fuel Use Reduction</v>
      </c>
      <c r="C1309" s="277" t="str">
        <f t="shared" si="64"/>
        <v>RnD Industry Fuel Use Perc Reduction</v>
      </c>
      <c r="D1309" t="s">
        <v>3131</v>
      </c>
      <c r="E1309" s="47"/>
      <c r="F1309" s="6" t="s">
        <v>3166</v>
      </c>
      <c r="G1309" s="47"/>
      <c r="H1309" s="44">
        <v>1505</v>
      </c>
      <c r="I1309" s="348" t="s">
        <v>44</v>
      </c>
      <c r="J1309" s="278" t="str">
        <f>IF(ISBLANK(INDEX('Policy Characteristics'!D:D,MATCH($C1309,'Policy Characteristics'!$C:$C,0))),"",INDEX('Policy Characteristics'!D:D,MATCH($C1309,'Policy Characteristics'!$C:$C,0)))</f>
        <v>R&amp;D Fuel Use Reductions</v>
      </c>
      <c r="K1309" s="277" t="str">
        <f>IF(ISBLANK(INDEX('Policy Characteristics'!E:E,MATCH($C1309,'Policy Characteristics'!$C:$C,0))),"",INDEX('Policy Characteristics'!E:E,MATCH($C1309,'Policy Characteristics'!$C:$C,0)))</f>
        <v>RnD industry fuel use reduction</v>
      </c>
      <c r="L1309" s="285">
        <f>IF(ISBLANK(INDEX('Policy Characteristics'!F:F,MATCH($C1309,'Policy Characteristics'!$C:$C,0))),"",INDEX('Policy Characteristics'!F:F,MATCH($C1309,'Policy Characteristics'!$C:$C,0)))</f>
        <v>0</v>
      </c>
      <c r="M1309" s="285">
        <f>IF(ISBLANK(INDEX('Policy Characteristics'!G:G,MATCH($C1309,'Policy Characteristics'!$C:$C,0))),"",INDEX('Policy Characteristics'!G:G,MATCH($C1309,'Policy Characteristics'!$C:$C,0)))</f>
        <v>0.4</v>
      </c>
      <c r="N1309" s="285">
        <f>IF(ISBLANK(INDEX('Policy Characteristics'!H:H,MATCH($C1309,'Policy Characteristics'!$C:$C,0))),"",INDEX('Policy Characteristics'!H:H,MATCH($C1309,'Policy Characteristics'!$C:$C,0)))</f>
        <v>0.01</v>
      </c>
      <c r="O1309" s="277" t="str">
        <f>IF(ISBLANK(INDEX('Policy Characteristics'!I:I,MATCH($C1309,'Policy Characteristics'!$C:$C,0))),"",INDEX('Policy Characteristics'!I:I,MATCH($C1309,'Policy Characteristics'!$C:$C,0)))</f>
        <v>% reduction in fuel use</v>
      </c>
      <c r="P1309" s="277" t="str">
        <f>IF(ISBLANK(INDEX('Policy Characteristics'!J:J,MATCH($C1309,'Policy Characteristics'!$C:$C,0))),"",INDEX('Policy Characteristics'!J:J,MATCH($C1309,'Policy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09" s="277" t="str">
        <f>IF(ISBLANK(INDEX('Policy Characteristics'!K:K,MATCH($C1309,'Policy Characteristics'!$C:$C,0))),"",INDEX('Policy Characteristics'!K:K,MATCH($C1309,'Policy Characteristics'!$C:$C,0)))</f>
        <v>architectural-design.html#rnd</v>
      </c>
      <c r="R1309" s="277" t="str">
        <f>IF(ISBLANK(INDEX('Policy Characteristics'!L:L,MATCH($C1309,'Policy Characteristics'!$C:$C,0))),"",INDEX('Policy Characteristics'!L:L,MATCH($C1309,'Policy Characteristics'!$C:$C,0)))</f>
        <v>research-and-development.html</v>
      </c>
    </row>
    <row r="1310" spans="1:18" x14ac:dyDescent="0.25">
      <c r="A1310" s="277" t="str">
        <f>IF(ISBLANK(INDEX('Policy Characteristics'!A:A,MATCH($C1310,'Policy Characteristics'!$C:$C,0))),"",INDEX('Policy Characteristics'!A:A,MATCH($C1310,'Policy Characteristics'!$C:$C,0)))</f>
        <v>Research and Development</v>
      </c>
      <c r="B1310" s="286" t="str">
        <f>IF(ISBLANK(INDEX('Policy Characteristics'!B:B,MATCH($C1310,'Policy Characteristics'!$C:$C,0))),"",INDEX('Policy Characteristics'!B:B,MATCH($C1310,'Policy Characteristics'!$C:$C,0)))</f>
        <v>Fuel Use Reduction</v>
      </c>
      <c r="C1310" s="277" t="str">
        <f t="shared" si="64"/>
        <v>RnD Industry Fuel Use Perc Reduction</v>
      </c>
      <c r="D1310" t="s">
        <v>3132</v>
      </c>
      <c r="E1310" s="47"/>
      <c r="F1310" s="6" t="s">
        <v>3167</v>
      </c>
      <c r="G1310" s="47"/>
      <c r="H1310" s="44">
        <v>1506</v>
      </c>
      <c r="I1310" s="348" t="s">
        <v>44</v>
      </c>
      <c r="J1310" s="278" t="str">
        <f>IF(ISBLANK(INDEX('Policy Characteristics'!D:D,MATCH($C1310,'Policy Characteristics'!$C:$C,0))),"",INDEX('Policy Characteristics'!D:D,MATCH($C1310,'Policy Characteristics'!$C:$C,0)))</f>
        <v>R&amp;D Fuel Use Reductions</v>
      </c>
      <c r="K1310" s="277" t="str">
        <f>IF(ISBLANK(INDEX('Policy Characteristics'!E:E,MATCH($C1310,'Policy Characteristics'!$C:$C,0))),"",INDEX('Policy Characteristics'!E:E,MATCH($C1310,'Policy Characteristics'!$C:$C,0)))</f>
        <v>RnD industry fuel use reduction</v>
      </c>
      <c r="L1310" s="285">
        <f>IF(ISBLANK(INDEX('Policy Characteristics'!F:F,MATCH($C1310,'Policy Characteristics'!$C:$C,0))),"",INDEX('Policy Characteristics'!F:F,MATCH($C1310,'Policy Characteristics'!$C:$C,0)))</f>
        <v>0</v>
      </c>
      <c r="M1310" s="285">
        <f>IF(ISBLANK(INDEX('Policy Characteristics'!G:G,MATCH($C1310,'Policy Characteristics'!$C:$C,0))),"",INDEX('Policy Characteristics'!G:G,MATCH($C1310,'Policy Characteristics'!$C:$C,0)))</f>
        <v>0.4</v>
      </c>
      <c r="N1310" s="285">
        <f>IF(ISBLANK(INDEX('Policy Characteristics'!H:H,MATCH($C1310,'Policy Characteristics'!$C:$C,0))),"",INDEX('Policy Characteristics'!H:H,MATCH($C1310,'Policy Characteristics'!$C:$C,0)))</f>
        <v>0.01</v>
      </c>
      <c r="O1310" s="277" t="str">
        <f>IF(ISBLANK(INDEX('Policy Characteristics'!I:I,MATCH($C1310,'Policy Characteristics'!$C:$C,0))),"",INDEX('Policy Characteristics'!I:I,MATCH($C1310,'Policy Characteristics'!$C:$C,0)))</f>
        <v>% reduction in fuel use</v>
      </c>
      <c r="P1310" s="277" t="str">
        <f>IF(ISBLANK(INDEX('Policy Characteristics'!J:J,MATCH($C1310,'Policy Characteristics'!$C:$C,0))),"",INDEX('Policy Characteristics'!J:J,MATCH($C1310,'Policy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0" s="277" t="str">
        <f>IF(ISBLANK(INDEX('Policy Characteristics'!K:K,MATCH($C1310,'Policy Characteristics'!$C:$C,0))),"",INDEX('Policy Characteristics'!K:K,MATCH($C1310,'Policy Characteristics'!$C:$C,0)))</f>
        <v>architectural-design.html#rnd</v>
      </c>
      <c r="R1310" s="277" t="str">
        <f>IF(ISBLANK(INDEX('Policy Characteristics'!L:L,MATCH($C1310,'Policy Characteristics'!$C:$C,0))),"",INDEX('Policy Characteristics'!L:L,MATCH($C1310,'Policy Characteristics'!$C:$C,0)))</f>
        <v>research-and-development.html</v>
      </c>
    </row>
    <row r="1311" spans="1:18" x14ac:dyDescent="0.25">
      <c r="A1311" s="277" t="str">
        <f>IF(ISBLANK(INDEX('Policy Characteristics'!A:A,MATCH($C1311,'Policy Characteristics'!$C:$C,0))),"",INDEX('Policy Characteristics'!A:A,MATCH($C1311,'Policy Characteristics'!$C:$C,0)))</f>
        <v>Research and Development</v>
      </c>
      <c r="B1311" s="286" t="str">
        <f>IF(ISBLANK(INDEX('Policy Characteristics'!B:B,MATCH($C1311,'Policy Characteristics'!$C:$C,0))),"",INDEX('Policy Characteristics'!B:B,MATCH($C1311,'Policy Characteristics'!$C:$C,0)))</f>
        <v>Fuel Use Reduction</v>
      </c>
      <c r="C1311" s="277" t="str">
        <f t="shared" si="64"/>
        <v>RnD Industry Fuel Use Perc Reduction</v>
      </c>
      <c r="D1311" t="s">
        <v>3133</v>
      </c>
      <c r="E1311" s="47"/>
      <c r="F1311" s="6" t="s">
        <v>3168</v>
      </c>
      <c r="G1311" s="47"/>
      <c r="H1311" s="44">
        <v>1507</v>
      </c>
      <c r="I1311" s="348" t="s">
        <v>44</v>
      </c>
      <c r="J1311" s="278" t="str">
        <f>IF(ISBLANK(INDEX('Policy Characteristics'!D:D,MATCH($C1311,'Policy Characteristics'!$C:$C,0))),"",INDEX('Policy Characteristics'!D:D,MATCH($C1311,'Policy Characteristics'!$C:$C,0)))</f>
        <v>R&amp;D Fuel Use Reductions</v>
      </c>
      <c r="K1311" s="277" t="str">
        <f>IF(ISBLANK(INDEX('Policy Characteristics'!E:E,MATCH($C1311,'Policy Characteristics'!$C:$C,0))),"",INDEX('Policy Characteristics'!E:E,MATCH($C1311,'Policy Characteristics'!$C:$C,0)))</f>
        <v>RnD industry fuel use reduction</v>
      </c>
      <c r="L1311" s="285">
        <f>IF(ISBLANK(INDEX('Policy Characteristics'!F:F,MATCH($C1311,'Policy Characteristics'!$C:$C,0))),"",INDEX('Policy Characteristics'!F:F,MATCH($C1311,'Policy Characteristics'!$C:$C,0)))</f>
        <v>0</v>
      </c>
      <c r="M1311" s="285">
        <f>IF(ISBLANK(INDEX('Policy Characteristics'!G:G,MATCH($C1311,'Policy Characteristics'!$C:$C,0))),"",INDEX('Policy Characteristics'!G:G,MATCH($C1311,'Policy Characteristics'!$C:$C,0)))</f>
        <v>0.4</v>
      </c>
      <c r="N1311" s="285">
        <f>IF(ISBLANK(INDEX('Policy Characteristics'!H:H,MATCH($C1311,'Policy Characteristics'!$C:$C,0))),"",INDEX('Policy Characteristics'!H:H,MATCH($C1311,'Policy Characteristics'!$C:$C,0)))</f>
        <v>0.01</v>
      </c>
      <c r="O1311" s="277" t="str">
        <f>IF(ISBLANK(INDEX('Policy Characteristics'!I:I,MATCH($C1311,'Policy Characteristics'!$C:$C,0))),"",INDEX('Policy Characteristics'!I:I,MATCH($C1311,'Policy Characteristics'!$C:$C,0)))</f>
        <v>% reduction in fuel use</v>
      </c>
      <c r="P1311" s="277" t="str">
        <f>IF(ISBLANK(INDEX('Policy Characteristics'!J:J,MATCH($C1311,'Policy Characteristics'!$C:$C,0))),"",INDEX('Policy Characteristics'!J:J,MATCH($C1311,'Policy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1" s="277" t="str">
        <f>IF(ISBLANK(INDEX('Policy Characteristics'!K:K,MATCH($C1311,'Policy Characteristics'!$C:$C,0))),"",INDEX('Policy Characteristics'!K:K,MATCH($C1311,'Policy Characteristics'!$C:$C,0)))</f>
        <v>architectural-design.html#rnd</v>
      </c>
      <c r="R1311" s="277" t="str">
        <f>IF(ISBLANK(INDEX('Policy Characteristics'!L:L,MATCH($C1311,'Policy Characteristics'!$C:$C,0))),"",INDEX('Policy Characteristics'!L:L,MATCH($C1311,'Policy Characteristics'!$C:$C,0)))</f>
        <v>research-and-development.html</v>
      </c>
    </row>
    <row r="1312" spans="1:18" x14ac:dyDescent="0.25">
      <c r="A1312" s="277" t="str">
        <f>IF(ISBLANK(INDEX('Policy Characteristics'!A:A,MATCH($C1312,'Policy Characteristics'!$C:$C,0))),"",INDEX('Policy Characteristics'!A:A,MATCH($C1312,'Policy Characteristics'!$C:$C,0)))</f>
        <v>Research and Development</v>
      </c>
      <c r="B1312" s="286" t="str">
        <f>IF(ISBLANK(INDEX('Policy Characteristics'!B:B,MATCH($C1312,'Policy Characteristics'!$C:$C,0))),"",INDEX('Policy Characteristics'!B:B,MATCH($C1312,'Policy Characteristics'!$C:$C,0)))</f>
        <v>Fuel Use Reduction</v>
      </c>
      <c r="C1312" s="277" t="str">
        <f t="shared" si="64"/>
        <v>RnD Industry Fuel Use Perc Reduction</v>
      </c>
      <c r="D1312" t="s">
        <v>3134</v>
      </c>
      <c r="E1312" s="47"/>
      <c r="F1312" s="6" t="s">
        <v>3169</v>
      </c>
      <c r="G1312" s="47"/>
      <c r="H1312" s="44">
        <v>1508</v>
      </c>
      <c r="I1312" s="348" t="s">
        <v>44</v>
      </c>
      <c r="J1312" s="278" t="str">
        <f>IF(ISBLANK(INDEX('Policy Characteristics'!D:D,MATCH($C1312,'Policy Characteristics'!$C:$C,0))),"",INDEX('Policy Characteristics'!D:D,MATCH($C1312,'Policy Characteristics'!$C:$C,0)))</f>
        <v>R&amp;D Fuel Use Reductions</v>
      </c>
      <c r="K1312" s="277" t="str">
        <f>IF(ISBLANK(INDEX('Policy Characteristics'!E:E,MATCH($C1312,'Policy Characteristics'!$C:$C,0))),"",INDEX('Policy Characteristics'!E:E,MATCH($C1312,'Policy Characteristics'!$C:$C,0)))</f>
        <v>RnD industry fuel use reduction</v>
      </c>
      <c r="L1312" s="285">
        <f>IF(ISBLANK(INDEX('Policy Characteristics'!F:F,MATCH($C1312,'Policy Characteristics'!$C:$C,0))),"",INDEX('Policy Characteristics'!F:F,MATCH($C1312,'Policy Characteristics'!$C:$C,0)))</f>
        <v>0</v>
      </c>
      <c r="M1312" s="285">
        <f>IF(ISBLANK(INDEX('Policy Characteristics'!G:G,MATCH($C1312,'Policy Characteristics'!$C:$C,0))),"",INDEX('Policy Characteristics'!G:G,MATCH($C1312,'Policy Characteristics'!$C:$C,0)))</f>
        <v>0.4</v>
      </c>
      <c r="N1312" s="285">
        <f>IF(ISBLANK(INDEX('Policy Characteristics'!H:H,MATCH($C1312,'Policy Characteristics'!$C:$C,0))),"",INDEX('Policy Characteristics'!H:H,MATCH($C1312,'Policy Characteristics'!$C:$C,0)))</f>
        <v>0.01</v>
      </c>
      <c r="O1312" s="277" t="str">
        <f>IF(ISBLANK(INDEX('Policy Characteristics'!I:I,MATCH($C1312,'Policy Characteristics'!$C:$C,0))),"",INDEX('Policy Characteristics'!I:I,MATCH($C1312,'Policy Characteristics'!$C:$C,0)))</f>
        <v>% reduction in fuel use</v>
      </c>
      <c r="P1312" s="277" t="str">
        <f>IF(ISBLANK(INDEX('Policy Characteristics'!J:J,MATCH($C1312,'Policy Characteristics'!$C:$C,0))),"",INDEX('Policy Characteristics'!J:J,MATCH($C1312,'Policy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2" s="277" t="str">
        <f>IF(ISBLANK(INDEX('Policy Characteristics'!K:K,MATCH($C1312,'Policy Characteristics'!$C:$C,0))),"",INDEX('Policy Characteristics'!K:K,MATCH($C1312,'Policy Characteristics'!$C:$C,0)))</f>
        <v>architectural-design.html#rnd</v>
      </c>
      <c r="R1312" s="277" t="str">
        <f>IF(ISBLANK(INDEX('Policy Characteristics'!L:L,MATCH($C1312,'Policy Characteristics'!$C:$C,0))),"",INDEX('Policy Characteristics'!L:L,MATCH($C1312,'Policy Characteristics'!$C:$C,0)))</f>
        <v>research-and-development.html</v>
      </c>
    </row>
    <row r="1313" spans="1:18" x14ac:dyDescent="0.25">
      <c r="A1313" s="277" t="str">
        <f>IF(ISBLANK(INDEX('Policy Characteristics'!A:A,MATCH($C1313,'Policy Characteristics'!$C:$C,0))),"",INDEX('Policy Characteristics'!A:A,MATCH($C1313,'Policy Characteristics'!$C:$C,0)))</f>
        <v>Research and Development</v>
      </c>
      <c r="B1313" s="286" t="str">
        <f>IF(ISBLANK(INDEX('Policy Characteristics'!B:B,MATCH($C1313,'Policy Characteristics'!$C:$C,0))),"",INDEX('Policy Characteristics'!B:B,MATCH($C1313,'Policy Characteristics'!$C:$C,0)))</f>
        <v>Fuel Use Reduction</v>
      </c>
      <c r="C1313" s="277" t="str">
        <f t="shared" si="64"/>
        <v>RnD Industry Fuel Use Perc Reduction</v>
      </c>
      <c r="D1313" t="s">
        <v>3135</v>
      </c>
      <c r="E1313" s="47"/>
      <c r="F1313" s="6" t="s">
        <v>3170</v>
      </c>
      <c r="G1313" s="47"/>
      <c r="H1313" s="44">
        <v>1509</v>
      </c>
      <c r="I1313" s="348" t="s">
        <v>44</v>
      </c>
      <c r="J1313" s="278" t="str">
        <f>IF(ISBLANK(INDEX('Policy Characteristics'!D:D,MATCH($C1313,'Policy Characteristics'!$C:$C,0))),"",INDEX('Policy Characteristics'!D:D,MATCH($C1313,'Policy Characteristics'!$C:$C,0)))</f>
        <v>R&amp;D Fuel Use Reductions</v>
      </c>
      <c r="K1313" s="277" t="str">
        <f>IF(ISBLANK(INDEX('Policy Characteristics'!E:E,MATCH($C1313,'Policy Characteristics'!$C:$C,0))),"",INDEX('Policy Characteristics'!E:E,MATCH($C1313,'Policy Characteristics'!$C:$C,0)))</f>
        <v>RnD industry fuel use reduction</v>
      </c>
      <c r="L1313" s="285">
        <f>IF(ISBLANK(INDEX('Policy Characteristics'!F:F,MATCH($C1313,'Policy Characteristics'!$C:$C,0))),"",INDEX('Policy Characteristics'!F:F,MATCH($C1313,'Policy Characteristics'!$C:$C,0)))</f>
        <v>0</v>
      </c>
      <c r="M1313" s="285">
        <f>IF(ISBLANK(INDEX('Policy Characteristics'!G:G,MATCH($C1313,'Policy Characteristics'!$C:$C,0))),"",INDEX('Policy Characteristics'!G:G,MATCH($C1313,'Policy Characteristics'!$C:$C,0)))</f>
        <v>0.4</v>
      </c>
      <c r="N1313" s="285">
        <f>IF(ISBLANK(INDEX('Policy Characteristics'!H:H,MATCH($C1313,'Policy Characteristics'!$C:$C,0))),"",INDEX('Policy Characteristics'!H:H,MATCH($C1313,'Policy Characteristics'!$C:$C,0)))</f>
        <v>0.01</v>
      </c>
      <c r="O1313" s="277" t="str">
        <f>IF(ISBLANK(INDEX('Policy Characteristics'!I:I,MATCH($C1313,'Policy Characteristics'!$C:$C,0))),"",INDEX('Policy Characteristics'!I:I,MATCH($C1313,'Policy Characteristics'!$C:$C,0)))</f>
        <v>% reduction in fuel use</v>
      </c>
      <c r="P1313" s="277" t="str">
        <f>IF(ISBLANK(INDEX('Policy Characteristics'!J:J,MATCH($C1313,'Policy Characteristics'!$C:$C,0))),"",INDEX('Policy Characteristics'!J:J,MATCH($C1313,'Policy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3" s="277" t="str">
        <f>IF(ISBLANK(INDEX('Policy Characteristics'!K:K,MATCH($C1313,'Policy Characteristics'!$C:$C,0))),"",INDEX('Policy Characteristics'!K:K,MATCH($C1313,'Policy Characteristics'!$C:$C,0)))</f>
        <v>architectural-design.html#rnd</v>
      </c>
      <c r="R1313" s="277" t="str">
        <f>IF(ISBLANK(INDEX('Policy Characteristics'!L:L,MATCH($C1313,'Policy Characteristics'!$C:$C,0))),"",INDEX('Policy Characteristics'!L:L,MATCH($C1313,'Policy Characteristics'!$C:$C,0)))</f>
        <v>research-and-development.html</v>
      </c>
    </row>
    <row r="1314" spans="1:18" x14ac:dyDescent="0.25">
      <c r="A1314" s="277" t="str">
        <f>IF(ISBLANK(INDEX('Policy Characteristics'!A:A,MATCH($C1314,'Policy Characteristics'!$C:$C,0))),"",INDEX('Policy Characteristics'!A:A,MATCH($C1314,'Policy Characteristics'!$C:$C,0)))</f>
        <v>Research and Development</v>
      </c>
      <c r="B1314" s="286" t="str">
        <f>IF(ISBLANK(INDEX('Policy Characteristics'!B:B,MATCH($C1314,'Policy Characteristics'!$C:$C,0))),"",INDEX('Policy Characteristics'!B:B,MATCH($C1314,'Policy Characteristics'!$C:$C,0)))</f>
        <v>Fuel Use Reduction</v>
      </c>
      <c r="C1314" s="277" t="str">
        <f t="shared" si="64"/>
        <v>RnD Industry Fuel Use Perc Reduction</v>
      </c>
      <c r="D1314" t="s">
        <v>3136</v>
      </c>
      <c r="E1314" s="47"/>
      <c r="F1314" s="6" t="s">
        <v>3171</v>
      </c>
      <c r="G1314" s="47"/>
      <c r="H1314" s="44">
        <v>1510</v>
      </c>
      <c r="I1314" s="348" t="s">
        <v>44</v>
      </c>
      <c r="J1314" s="278" t="str">
        <f>IF(ISBLANK(INDEX('Policy Characteristics'!D:D,MATCH($C1314,'Policy Characteristics'!$C:$C,0))),"",INDEX('Policy Characteristics'!D:D,MATCH($C1314,'Policy Characteristics'!$C:$C,0)))</f>
        <v>R&amp;D Fuel Use Reductions</v>
      </c>
      <c r="K1314" s="277" t="str">
        <f>IF(ISBLANK(INDEX('Policy Characteristics'!E:E,MATCH($C1314,'Policy Characteristics'!$C:$C,0))),"",INDEX('Policy Characteristics'!E:E,MATCH($C1314,'Policy Characteristics'!$C:$C,0)))</f>
        <v>RnD industry fuel use reduction</v>
      </c>
      <c r="L1314" s="285">
        <f>IF(ISBLANK(INDEX('Policy Characteristics'!F:F,MATCH($C1314,'Policy Characteristics'!$C:$C,0))),"",INDEX('Policy Characteristics'!F:F,MATCH($C1314,'Policy Characteristics'!$C:$C,0)))</f>
        <v>0</v>
      </c>
      <c r="M1314" s="285">
        <f>IF(ISBLANK(INDEX('Policy Characteristics'!G:G,MATCH($C1314,'Policy Characteristics'!$C:$C,0))),"",INDEX('Policy Characteristics'!G:G,MATCH($C1314,'Policy Characteristics'!$C:$C,0)))</f>
        <v>0.4</v>
      </c>
      <c r="N1314" s="285">
        <f>IF(ISBLANK(INDEX('Policy Characteristics'!H:H,MATCH($C1314,'Policy Characteristics'!$C:$C,0))),"",INDEX('Policy Characteristics'!H:H,MATCH($C1314,'Policy Characteristics'!$C:$C,0)))</f>
        <v>0.01</v>
      </c>
      <c r="O1314" s="277" t="str">
        <f>IF(ISBLANK(INDEX('Policy Characteristics'!I:I,MATCH($C1314,'Policy Characteristics'!$C:$C,0))),"",INDEX('Policy Characteristics'!I:I,MATCH($C1314,'Policy Characteristics'!$C:$C,0)))</f>
        <v>% reduction in fuel use</v>
      </c>
      <c r="P1314" s="277" t="str">
        <f>IF(ISBLANK(INDEX('Policy Characteristics'!J:J,MATCH($C1314,'Policy Characteristics'!$C:$C,0))),"",INDEX('Policy Characteristics'!J:J,MATCH($C1314,'Policy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4" s="277" t="str">
        <f>IF(ISBLANK(INDEX('Policy Characteristics'!K:K,MATCH($C1314,'Policy Characteristics'!$C:$C,0))),"",INDEX('Policy Characteristics'!K:K,MATCH($C1314,'Policy Characteristics'!$C:$C,0)))</f>
        <v>architectural-design.html#rnd</v>
      </c>
      <c r="R1314" s="277" t="str">
        <f>IF(ISBLANK(INDEX('Policy Characteristics'!L:L,MATCH($C1314,'Policy Characteristics'!$C:$C,0))),"",INDEX('Policy Characteristics'!L:L,MATCH($C1314,'Policy Characteristics'!$C:$C,0)))</f>
        <v>research-and-development.html</v>
      </c>
    </row>
    <row r="1315" spans="1:18" x14ac:dyDescent="0.25">
      <c r="A1315" s="277" t="str">
        <f>IF(ISBLANK(INDEX('Policy Characteristics'!A:A,MATCH($C1315,'Policy Characteristics'!$C:$C,0))),"",INDEX('Policy Characteristics'!A:A,MATCH($C1315,'Policy Characteristics'!$C:$C,0)))</f>
        <v>Research and Development</v>
      </c>
      <c r="B1315" s="286" t="str">
        <f>IF(ISBLANK(INDEX('Policy Characteristics'!B:B,MATCH($C1315,'Policy Characteristics'!$C:$C,0))),"",INDEX('Policy Characteristics'!B:B,MATCH($C1315,'Policy Characteristics'!$C:$C,0)))</f>
        <v>Fuel Use Reduction</v>
      </c>
      <c r="C1315" s="277" t="str">
        <f t="shared" si="64"/>
        <v>RnD Industry Fuel Use Perc Reduction</v>
      </c>
      <c r="D1315" t="s">
        <v>3137</v>
      </c>
      <c r="E1315" s="47"/>
      <c r="F1315" s="6" t="s">
        <v>3172</v>
      </c>
      <c r="G1315" s="47"/>
      <c r="H1315" s="44">
        <v>1511</v>
      </c>
      <c r="I1315" s="348" t="s">
        <v>44</v>
      </c>
      <c r="J1315" s="278" t="str">
        <f>IF(ISBLANK(INDEX('Policy Characteristics'!D:D,MATCH($C1315,'Policy Characteristics'!$C:$C,0))),"",INDEX('Policy Characteristics'!D:D,MATCH($C1315,'Policy Characteristics'!$C:$C,0)))</f>
        <v>R&amp;D Fuel Use Reductions</v>
      </c>
      <c r="K1315" s="277" t="str">
        <f>IF(ISBLANK(INDEX('Policy Characteristics'!E:E,MATCH($C1315,'Policy Characteristics'!$C:$C,0))),"",INDEX('Policy Characteristics'!E:E,MATCH($C1315,'Policy Characteristics'!$C:$C,0)))</f>
        <v>RnD industry fuel use reduction</v>
      </c>
      <c r="L1315" s="285">
        <f>IF(ISBLANK(INDEX('Policy Characteristics'!F:F,MATCH($C1315,'Policy Characteristics'!$C:$C,0))),"",INDEX('Policy Characteristics'!F:F,MATCH($C1315,'Policy Characteristics'!$C:$C,0)))</f>
        <v>0</v>
      </c>
      <c r="M1315" s="285">
        <f>IF(ISBLANK(INDEX('Policy Characteristics'!G:G,MATCH($C1315,'Policy Characteristics'!$C:$C,0))),"",INDEX('Policy Characteristics'!G:G,MATCH($C1315,'Policy Characteristics'!$C:$C,0)))</f>
        <v>0.4</v>
      </c>
      <c r="N1315" s="285">
        <f>IF(ISBLANK(INDEX('Policy Characteristics'!H:H,MATCH($C1315,'Policy Characteristics'!$C:$C,0))),"",INDEX('Policy Characteristics'!H:H,MATCH($C1315,'Policy Characteristics'!$C:$C,0)))</f>
        <v>0.01</v>
      </c>
      <c r="O1315" s="277" t="str">
        <f>IF(ISBLANK(INDEX('Policy Characteristics'!I:I,MATCH($C1315,'Policy Characteristics'!$C:$C,0))),"",INDEX('Policy Characteristics'!I:I,MATCH($C1315,'Policy Characteristics'!$C:$C,0)))</f>
        <v>% reduction in fuel use</v>
      </c>
      <c r="P1315" s="277" t="str">
        <f>IF(ISBLANK(INDEX('Policy Characteristics'!J:J,MATCH($C1315,'Policy Characteristics'!$C:$C,0))),"",INDEX('Policy Characteristics'!J:J,MATCH($C1315,'Policy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5" s="277" t="str">
        <f>IF(ISBLANK(INDEX('Policy Characteristics'!K:K,MATCH($C1315,'Policy Characteristics'!$C:$C,0))),"",INDEX('Policy Characteristics'!K:K,MATCH($C1315,'Policy Characteristics'!$C:$C,0)))</f>
        <v>architectural-design.html#rnd</v>
      </c>
      <c r="R1315" s="277" t="str">
        <f>IF(ISBLANK(INDEX('Policy Characteristics'!L:L,MATCH($C1315,'Policy Characteristics'!$C:$C,0))),"",INDEX('Policy Characteristics'!L:L,MATCH($C1315,'Policy Characteristics'!$C:$C,0)))</f>
        <v>research-and-development.html</v>
      </c>
    </row>
    <row r="1316" spans="1:18" x14ac:dyDescent="0.25">
      <c r="A1316" s="277" t="str">
        <f>IF(ISBLANK(INDEX('Policy Characteristics'!A:A,MATCH($C1316,'Policy Characteristics'!$C:$C,0))),"",INDEX('Policy Characteristics'!A:A,MATCH($C1316,'Policy Characteristics'!$C:$C,0)))</f>
        <v>Research and Development</v>
      </c>
      <c r="B1316" s="286" t="str">
        <f>IF(ISBLANK(INDEX('Policy Characteristics'!B:B,MATCH($C1316,'Policy Characteristics'!$C:$C,0))),"",INDEX('Policy Characteristics'!B:B,MATCH($C1316,'Policy Characteristics'!$C:$C,0)))</f>
        <v>Fuel Use Reduction</v>
      </c>
      <c r="C1316" t="s">
        <v>311</v>
      </c>
      <c r="D1316" s="47" t="s">
        <v>2261</v>
      </c>
      <c r="E1316" s="47"/>
      <c r="F1316" s="47" t="s">
        <v>486</v>
      </c>
      <c r="G1316" s="47"/>
      <c r="H1316" s="44">
        <v>133</v>
      </c>
      <c r="I1316" s="348" t="s">
        <v>44</v>
      </c>
      <c r="J1316" s="278" t="str">
        <f>IF(ISBLANK(INDEX('Policy Characteristics'!D:D,MATCH($C1316,'Policy Characteristics'!$C:$C,0))),"",INDEX('Policy Characteristics'!D:D,MATCH($C1316,'Policy Characteristics'!$C:$C,0)))</f>
        <v>R&amp;D Fuel Use Reductions</v>
      </c>
      <c r="K1316" s="277" t="str">
        <f>IF(ISBLANK(INDEX('Policy Characteristics'!E:E,MATCH($C1316,'Policy Characteristics'!$C:$C,0))),"",INDEX('Policy Characteristics'!E:E,MATCH($C1316,'Policy Characteristics'!$C:$C,0)))</f>
        <v>RnD transportation fuel use reduction</v>
      </c>
      <c r="L1316" s="285">
        <f>IF(ISBLANK(INDEX('Policy Characteristics'!F:F,MATCH($C1316,'Policy Characteristics'!$C:$C,0))),"",INDEX('Policy Characteristics'!F:F,MATCH($C1316,'Policy Characteristics'!$C:$C,0)))</f>
        <v>0</v>
      </c>
      <c r="M1316" s="285">
        <f>IF(ISBLANK(INDEX('Policy Characteristics'!G:G,MATCH($C1316,'Policy Characteristics'!$C:$C,0))),"",INDEX('Policy Characteristics'!G:G,MATCH($C1316,'Policy Characteristics'!$C:$C,0)))</f>
        <v>0.4</v>
      </c>
      <c r="N1316" s="285">
        <f>IF(ISBLANK(INDEX('Policy Characteristics'!H:H,MATCH($C1316,'Policy Characteristics'!$C:$C,0))),"",INDEX('Policy Characteristics'!H:H,MATCH($C1316,'Policy Characteristics'!$C:$C,0)))</f>
        <v>0.01</v>
      </c>
      <c r="O1316" s="277" t="str">
        <f>IF(ISBLANK(INDEX('Policy Characteristics'!I:I,MATCH($C1316,'Policy Characteristics'!$C:$C,0))),"",INDEX('Policy Characteristics'!I:I,MATCH($C1316,'Policy Characteristics'!$C:$C,0)))</f>
        <v>% reduction in fuel use</v>
      </c>
      <c r="P1316" s="277" t="str">
        <f>IF(ISBLANK(INDEX('Policy Characteristics'!J:J,MATCH($C1316,'Policy Characteristics'!$C:$C,0))),"",INDEX('Policy Characteristics'!J:J,MATCH($C1316,'Policy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6" s="277" t="str">
        <f>IF(ISBLANK(INDEX('Policy Characteristics'!K:K,MATCH($C1316,'Policy Characteristics'!$C:$C,0))),"",INDEX('Policy Characteristics'!K:K,MATCH($C1316,'Policy Characteristics'!$C:$C,0)))</f>
        <v>architectural-design.html#rnd</v>
      </c>
      <c r="R1316" s="277" t="str">
        <f>IF(ISBLANK(INDEX('Policy Characteristics'!L:L,MATCH($C1316,'Policy Characteristics'!$C:$C,0))),"",INDEX('Policy Characteristics'!L:L,MATCH($C1316,'Policy Characteristics'!$C:$C,0)))</f>
        <v>research-and-development.html</v>
      </c>
    </row>
    <row r="1317" spans="1:18" x14ac:dyDescent="0.25">
      <c r="A1317" s="277" t="str">
        <f>IF(ISBLANK(INDEX('Policy Characteristics'!A:A,MATCH($C1317,'Policy Characteristics'!$C:$C,0))),"",INDEX('Policy Characteristics'!A:A,MATCH($C1317,'Policy Characteristics'!$C:$C,0)))</f>
        <v>Research and Development</v>
      </c>
      <c r="B1317" s="286" t="str">
        <f>IF(ISBLANK(INDEX('Policy Characteristics'!B:B,MATCH($C1317,'Policy Characteristics'!$C:$C,0))),"",INDEX('Policy Characteristics'!B:B,MATCH($C1317,'Policy Characteristics'!$C:$C,0)))</f>
        <v>Fuel Use Reduction</v>
      </c>
      <c r="C1317" s="277" t="str">
        <f t="shared" ref="C1317:C1322" si="65">C$1316</f>
        <v>RnD Transportation Fuel Use Perc Reduction</v>
      </c>
      <c r="D1317" s="47" t="s">
        <v>2262</v>
      </c>
      <c r="E1317" s="47"/>
      <c r="F1317" s="47" t="s">
        <v>487</v>
      </c>
      <c r="G1317" s="47"/>
      <c r="H1317" s="44">
        <v>134</v>
      </c>
      <c r="I1317" s="348" t="s">
        <v>44</v>
      </c>
      <c r="J1317" s="278" t="str">
        <f>IF(ISBLANK(INDEX('Policy Characteristics'!D:D,MATCH($C1317,'Policy Characteristics'!$C:$C,0))),"",INDEX('Policy Characteristics'!D:D,MATCH($C1317,'Policy Characteristics'!$C:$C,0)))</f>
        <v>R&amp;D Fuel Use Reductions</v>
      </c>
      <c r="K1317" s="277" t="str">
        <f>IF(ISBLANK(INDEX('Policy Characteristics'!E:E,MATCH($C1317,'Policy Characteristics'!$C:$C,0))),"",INDEX('Policy Characteristics'!E:E,MATCH($C1317,'Policy Characteristics'!$C:$C,0)))</f>
        <v>RnD transportation fuel use reduction</v>
      </c>
      <c r="L1317" s="285">
        <f>IF(ISBLANK(INDEX('Policy Characteristics'!F:F,MATCH($C1317,'Policy Characteristics'!$C:$C,0))),"",INDEX('Policy Characteristics'!F:F,MATCH($C1317,'Policy Characteristics'!$C:$C,0)))</f>
        <v>0</v>
      </c>
      <c r="M1317" s="285">
        <f>IF(ISBLANK(INDEX('Policy Characteristics'!G:G,MATCH($C1317,'Policy Characteristics'!$C:$C,0))),"",INDEX('Policy Characteristics'!G:G,MATCH($C1317,'Policy Characteristics'!$C:$C,0)))</f>
        <v>0.4</v>
      </c>
      <c r="N1317" s="285">
        <f>IF(ISBLANK(INDEX('Policy Characteristics'!H:H,MATCH($C1317,'Policy Characteristics'!$C:$C,0))),"",INDEX('Policy Characteristics'!H:H,MATCH($C1317,'Policy Characteristics'!$C:$C,0)))</f>
        <v>0.01</v>
      </c>
      <c r="O1317" s="277" t="str">
        <f>IF(ISBLANK(INDEX('Policy Characteristics'!I:I,MATCH($C1317,'Policy Characteristics'!$C:$C,0))),"",INDEX('Policy Characteristics'!I:I,MATCH($C1317,'Policy Characteristics'!$C:$C,0)))</f>
        <v>% reduction in fuel use</v>
      </c>
      <c r="P1317" s="277" t="str">
        <f>IF(ISBLANK(INDEX('Policy Characteristics'!J:J,MATCH($C1317,'Policy Characteristics'!$C:$C,0))),"",INDEX('Policy Characteristics'!J:J,MATCH($C1317,'Policy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7" s="277" t="str">
        <f>IF(ISBLANK(INDEX('Policy Characteristics'!K:K,MATCH($C1317,'Policy Characteristics'!$C:$C,0))),"",INDEX('Policy Characteristics'!K:K,MATCH($C1317,'Policy Characteristics'!$C:$C,0)))</f>
        <v>architectural-design.html#rnd</v>
      </c>
      <c r="R1317" s="277" t="str">
        <f>IF(ISBLANK(INDEX('Policy Characteristics'!L:L,MATCH($C1317,'Policy Characteristics'!$C:$C,0))),"",INDEX('Policy Characteristics'!L:L,MATCH($C1317,'Policy Characteristics'!$C:$C,0)))</f>
        <v>research-and-development.html</v>
      </c>
    </row>
    <row r="1318" spans="1:18" x14ac:dyDescent="0.25">
      <c r="A1318" s="277" t="str">
        <f>IF(ISBLANK(INDEX('Policy Characteristics'!A:A,MATCH($C1318,'Policy Characteristics'!$C:$C,0))),"",INDEX('Policy Characteristics'!A:A,MATCH($C1318,'Policy Characteristics'!$C:$C,0)))</f>
        <v>Research and Development</v>
      </c>
      <c r="B1318" s="286" t="str">
        <f>IF(ISBLANK(INDEX('Policy Characteristics'!B:B,MATCH($C1318,'Policy Characteristics'!$C:$C,0))),"",INDEX('Policy Characteristics'!B:B,MATCH($C1318,'Policy Characteristics'!$C:$C,0)))</f>
        <v>Fuel Use Reduction</v>
      </c>
      <c r="C1318" s="277" t="str">
        <f t="shared" si="65"/>
        <v>RnD Transportation Fuel Use Perc Reduction</v>
      </c>
      <c r="D1318" s="47" t="s">
        <v>2263</v>
      </c>
      <c r="E1318" s="47"/>
      <c r="F1318" s="47" t="s">
        <v>488</v>
      </c>
      <c r="G1318" s="47"/>
      <c r="H1318" s="44">
        <v>135</v>
      </c>
      <c r="I1318" s="348" t="s">
        <v>44</v>
      </c>
      <c r="J1318" s="278" t="str">
        <f>IF(ISBLANK(INDEX('Policy Characteristics'!D:D,MATCH($C1318,'Policy Characteristics'!$C:$C,0))),"",INDEX('Policy Characteristics'!D:D,MATCH($C1318,'Policy Characteristics'!$C:$C,0)))</f>
        <v>R&amp;D Fuel Use Reductions</v>
      </c>
      <c r="K1318" s="277" t="str">
        <f>IF(ISBLANK(INDEX('Policy Characteristics'!E:E,MATCH($C1318,'Policy Characteristics'!$C:$C,0))),"",INDEX('Policy Characteristics'!E:E,MATCH($C1318,'Policy Characteristics'!$C:$C,0)))</f>
        <v>RnD transportation fuel use reduction</v>
      </c>
      <c r="L1318" s="285">
        <f>IF(ISBLANK(INDEX('Policy Characteristics'!F:F,MATCH($C1318,'Policy Characteristics'!$C:$C,0))),"",INDEX('Policy Characteristics'!F:F,MATCH($C1318,'Policy Characteristics'!$C:$C,0)))</f>
        <v>0</v>
      </c>
      <c r="M1318" s="285">
        <f>IF(ISBLANK(INDEX('Policy Characteristics'!G:G,MATCH($C1318,'Policy Characteristics'!$C:$C,0))),"",INDEX('Policy Characteristics'!G:G,MATCH($C1318,'Policy Characteristics'!$C:$C,0)))</f>
        <v>0.4</v>
      </c>
      <c r="N1318" s="285">
        <f>IF(ISBLANK(INDEX('Policy Characteristics'!H:H,MATCH($C1318,'Policy Characteristics'!$C:$C,0))),"",INDEX('Policy Characteristics'!H:H,MATCH($C1318,'Policy Characteristics'!$C:$C,0)))</f>
        <v>0.01</v>
      </c>
      <c r="O1318" s="277" t="str">
        <f>IF(ISBLANK(INDEX('Policy Characteristics'!I:I,MATCH($C1318,'Policy Characteristics'!$C:$C,0))),"",INDEX('Policy Characteristics'!I:I,MATCH($C1318,'Policy Characteristics'!$C:$C,0)))</f>
        <v>% reduction in fuel use</v>
      </c>
      <c r="P1318" s="277" t="str">
        <f>IF(ISBLANK(INDEX('Policy Characteristics'!J:J,MATCH($C1318,'Policy Characteristics'!$C:$C,0))),"",INDEX('Policy Characteristics'!J:J,MATCH($C1318,'Policy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8" s="277" t="str">
        <f>IF(ISBLANK(INDEX('Policy Characteristics'!K:K,MATCH($C1318,'Policy Characteristics'!$C:$C,0))),"",INDEX('Policy Characteristics'!K:K,MATCH($C1318,'Policy Characteristics'!$C:$C,0)))</f>
        <v>architectural-design.html#rnd</v>
      </c>
      <c r="R1318" s="277" t="str">
        <f>IF(ISBLANK(INDEX('Policy Characteristics'!L:L,MATCH($C1318,'Policy Characteristics'!$C:$C,0))),"",INDEX('Policy Characteristics'!L:L,MATCH($C1318,'Policy Characteristics'!$C:$C,0)))</f>
        <v>research-and-development.html</v>
      </c>
    </row>
    <row r="1319" spans="1:18" x14ac:dyDescent="0.25">
      <c r="A1319" s="277" t="str">
        <f>IF(ISBLANK(INDEX('Policy Characteristics'!A:A,MATCH($C1319,'Policy Characteristics'!$C:$C,0))),"",INDEX('Policy Characteristics'!A:A,MATCH($C1319,'Policy Characteristics'!$C:$C,0)))</f>
        <v>Research and Development</v>
      </c>
      <c r="B1319" s="286" t="str">
        <f>IF(ISBLANK(INDEX('Policy Characteristics'!B:B,MATCH($C1319,'Policy Characteristics'!$C:$C,0))),"",INDEX('Policy Characteristics'!B:B,MATCH($C1319,'Policy Characteristics'!$C:$C,0)))</f>
        <v>Fuel Use Reduction</v>
      </c>
      <c r="C1319" s="277" t="str">
        <f t="shared" si="65"/>
        <v>RnD Transportation Fuel Use Perc Reduction</v>
      </c>
      <c r="D1319" s="47" t="s">
        <v>2264</v>
      </c>
      <c r="E1319" s="47"/>
      <c r="F1319" s="47" t="s">
        <v>489</v>
      </c>
      <c r="G1319" s="47"/>
      <c r="H1319" s="44">
        <v>136</v>
      </c>
      <c r="I1319" s="348" t="s">
        <v>44</v>
      </c>
      <c r="J1319" s="278" t="str">
        <f>IF(ISBLANK(INDEX('Policy Characteristics'!D:D,MATCH($C1319,'Policy Characteristics'!$C:$C,0))),"",INDEX('Policy Characteristics'!D:D,MATCH($C1319,'Policy Characteristics'!$C:$C,0)))</f>
        <v>R&amp;D Fuel Use Reductions</v>
      </c>
      <c r="K1319" s="277" t="str">
        <f>IF(ISBLANK(INDEX('Policy Characteristics'!E:E,MATCH($C1319,'Policy Characteristics'!$C:$C,0))),"",INDEX('Policy Characteristics'!E:E,MATCH($C1319,'Policy Characteristics'!$C:$C,0)))</f>
        <v>RnD transportation fuel use reduction</v>
      </c>
      <c r="L1319" s="285">
        <f>IF(ISBLANK(INDEX('Policy Characteristics'!F:F,MATCH($C1319,'Policy Characteristics'!$C:$C,0))),"",INDEX('Policy Characteristics'!F:F,MATCH($C1319,'Policy Characteristics'!$C:$C,0)))</f>
        <v>0</v>
      </c>
      <c r="M1319" s="285">
        <f>IF(ISBLANK(INDEX('Policy Characteristics'!G:G,MATCH($C1319,'Policy Characteristics'!$C:$C,0))),"",INDEX('Policy Characteristics'!G:G,MATCH($C1319,'Policy Characteristics'!$C:$C,0)))</f>
        <v>0.4</v>
      </c>
      <c r="N1319" s="285">
        <f>IF(ISBLANK(INDEX('Policy Characteristics'!H:H,MATCH($C1319,'Policy Characteristics'!$C:$C,0))),"",INDEX('Policy Characteristics'!H:H,MATCH($C1319,'Policy Characteristics'!$C:$C,0)))</f>
        <v>0.01</v>
      </c>
      <c r="O1319" s="277" t="str">
        <f>IF(ISBLANK(INDEX('Policy Characteristics'!I:I,MATCH($C1319,'Policy Characteristics'!$C:$C,0))),"",INDEX('Policy Characteristics'!I:I,MATCH($C1319,'Policy Characteristics'!$C:$C,0)))</f>
        <v>% reduction in fuel use</v>
      </c>
      <c r="P1319" s="277" t="str">
        <f>IF(ISBLANK(INDEX('Policy Characteristics'!J:J,MATCH($C1319,'Policy Characteristics'!$C:$C,0))),"",INDEX('Policy Characteristics'!J:J,MATCH($C1319,'Policy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19" s="277" t="str">
        <f>IF(ISBLANK(INDEX('Policy Characteristics'!K:K,MATCH($C1319,'Policy Characteristics'!$C:$C,0))),"",INDEX('Policy Characteristics'!K:K,MATCH($C1319,'Policy Characteristics'!$C:$C,0)))</f>
        <v>architectural-design.html#rnd</v>
      </c>
      <c r="R1319" s="277" t="str">
        <f>IF(ISBLANK(INDEX('Policy Characteristics'!L:L,MATCH($C1319,'Policy Characteristics'!$C:$C,0))),"",INDEX('Policy Characteristics'!L:L,MATCH($C1319,'Policy Characteristics'!$C:$C,0)))</f>
        <v>research-and-development.html</v>
      </c>
    </row>
    <row r="1320" spans="1:18" x14ac:dyDescent="0.25">
      <c r="A1320" s="277" t="str">
        <f>IF(ISBLANK(INDEX('Policy Characteristics'!A:A,MATCH($C1320,'Policy Characteristics'!$C:$C,0))),"",INDEX('Policy Characteristics'!A:A,MATCH($C1320,'Policy Characteristics'!$C:$C,0)))</f>
        <v>Research and Development</v>
      </c>
      <c r="B1320" s="286" t="str">
        <f>IF(ISBLANK(INDEX('Policy Characteristics'!B:B,MATCH($C1320,'Policy Characteristics'!$C:$C,0))),"",INDEX('Policy Characteristics'!B:B,MATCH($C1320,'Policy Characteristics'!$C:$C,0)))</f>
        <v>Fuel Use Reduction</v>
      </c>
      <c r="C1320" s="277" t="str">
        <f t="shared" si="65"/>
        <v>RnD Transportation Fuel Use Perc Reduction</v>
      </c>
      <c r="D1320" s="47" t="s">
        <v>2265</v>
      </c>
      <c r="E1320" s="47"/>
      <c r="F1320" s="47" t="s">
        <v>490</v>
      </c>
      <c r="G1320" s="47"/>
      <c r="H1320" s="44">
        <v>137</v>
      </c>
      <c r="I1320" s="348" t="s">
        <v>44</v>
      </c>
      <c r="J1320" s="278" t="str">
        <f>IF(ISBLANK(INDEX('Policy Characteristics'!D:D,MATCH($C1320,'Policy Characteristics'!$C:$C,0))),"",INDEX('Policy Characteristics'!D:D,MATCH($C1320,'Policy Characteristics'!$C:$C,0)))</f>
        <v>R&amp;D Fuel Use Reductions</v>
      </c>
      <c r="K1320" s="277" t="str">
        <f>IF(ISBLANK(INDEX('Policy Characteristics'!E:E,MATCH($C1320,'Policy Characteristics'!$C:$C,0))),"",INDEX('Policy Characteristics'!E:E,MATCH($C1320,'Policy Characteristics'!$C:$C,0)))</f>
        <v>RnD transportation fuel use reduction</v>
      </c>
      <c r="L1320" s="285">
        <f>IF(ISBLANK(INDEX('Policy Characteristics'!F:F,MATCH($C1320,'Policy Characteristics'!$C:$C,0))),"",INDEX('Policy Characteristics'!F:F,MATCH($C1320,'Policy Characteristics'!$C:$C,0)))</f>
        <v>0</v>
      </c>
      <c r="M1320" s="285">
        <f>IF(ISBLANK(INDEX('Policy Characteristics'!G:G,MATCH($C1320,'Policy Characteristics'!$C:$C,0))),"",INDEX('Policy Characteristics'!G:G,MATCH($C1320,'Policy Characteristics'!$C:$C,0)))</f>
        <v>0.4</v>
      </c>
      <c r="N1320" s="285">
        <f>IF(ISBLANK(INDEX('Policy Characteristics'!H:H,MATCH($C1320,'Policy Characteristics'!$C:$C,0))),"",INDEX('Policy Characteristics'!H:H,MATCH($C1320,'Policy Characteristics'!$C:$C,0)))</f>
        <v>0.01</v>
      </c>
      <c r="O1320" s="277" t="str">
        <f>IF(ISBLANK(INDEX('Policy Characteristics'!I:I,MATCH($C1320,'Policy Characteristics'!$C:$C,0))),"",INDEX('Policy Characteristics'!I:I,MATCH($C1320,'Policy Characteristics'!$C:$C,0)))</f>
        <v>% reduction in fuel use</v>
      </c>
      <c r="P1320" s="277" t="str">
        <f>IF(ISBLANK(INDEX('Policy Characteristics'!J:J,MATCH($C1320,'Policy Characteristics'!$C:$C,0))),"",INDEX('Policy Characteristics'!J:J,MATCH($C1320,'Policy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0" s="277" t="str">
        <f>IF(ISBLANK(INDEX('Policy Characteristics'!K:K,MATCH($C1320,'Policy Characteristics'!$C:$C,0))),"",INDEX('Policy Characteristics'!K:K,MATCH($C1320,'Policy Characteristics'!$C:$C,0)))</f>
        <v>architectural-design.html#rnd</v>
      </c>
      <c r="R1320" s="277" t="str">
        <f>IF(ISBLANK(INDEX('Policy Characteristics'!L:L,MATCH($C1320,'Policy Characteristics'!$C:$C,0))),"",INDEX('Policy Characteristics'!L:L,MATCH($C1320,'Policy Characteristics'!$C:$C,0)))</f>
        <v>research-and-development.html</v>
      </c>
    </row>
    <row r="1321" spans="1:18" x14ac:dyDescent="0.25">
      <c r="A1321" s="277" t="str">
        <f>IF(ISBLANK(INDEX('Policy Characteristics'!A:A,MATCH($C1321,'Policy Characteristics'!$C:$C,0))),"",INDEX('Policy Characteristics'!A:A,MATCH($C1321,'Policy Characteristics'!$C:$C,0)))</f>
        <v>Research and Development</v>
      </c>
      <c r="B1321" s="286" t="str">
        <f>IF(ISBLANK(INDEX('Policy Characteristics'!B:B,MATCH($C1321,'Policy Characteristics'!$C:$C,0))),"",INDEX('Policy Characteristics'!B:B,MATCH($C1321,'Policy Characteristics'!$C:$C,0)))</f>
        <v>Fuel Use Reduction</v>
      </c>
      <c r="C1321" s="277" t="str">
        <f t="shared" si="65"/>
        <v>RnD Transportation Fuel Use Perc Reduction</v>
      </c>
      <c r="D1321" s="47" t="s">
        <v>2535</v>
      </c>
      <c r="E1321" s="47"/>
      <c r="F1321" s="47" t="s">
        <v>2825</v>
      </c>
      <c r="G1321" s="47"/>
      <c r="H1321" s="44">
        <v>138</v>
      </c>
      <c r="I1321" s="348" t="s">
        <v>44</v>
      </c>
      <c r="J1321" s="278" t="str">
        <f>IF(ISBLANK(INDEX('Policy Characteristics'!D:D,MATCH($C1321,'Policy Characteristics'!$C:$C,0))),"",INDEX('Policy Characteristics'!D:D,MATCH($C1321,'Policy Characteristics'!$C:$C,0)))</f>
        <v>R&amp;D Fuel Use Reductions</v>
      </c>
      <c r="K1321" s="277" t="str">
        <f>IF(ISBLANK(INDEX('Policy Characteristics'!E:E,MATCH($C1321,'Policy Characteristics'!$C:$C,0))),"",INDEX('Policy Characteristics'!E:E,MATCH($C1321,'Policy Characteristics'!$C:$C,0)))</f>
        <v>RnD transportation fuel use reduction</v>
      </c>
      <c r="L1321" s="285">
        <f>IF(ISBLANK(INDEX('Policy Characteristics'!F:F,MATCH($C1321,'Policy Characteristics'!$C:$C,0))),"",INDEX('Policy Characteristics'!F:F,MATCH($C1321,'Policy Characteristics'!$C:$C,0)))</f>
        <v>0</v>
      </c>
      <c r="M1321" s="285">
        <f>IF(ISBLANK(INDEX('Policy Characteristics'!G:G,MATCH($C1321,'Policy Characteristics'!$C:$C,0))),"",INDEX('Policy Characteristics'!G:G,MATCH($C1321,'Policy Characteristics'!$C:$C,0)))</f>
        <v>0.4</v>
      </c>
      <c r="N1321" s="285">
        <f>IF(ISBLANK(INDEX('Policy Characteristics'!H:H,MATCH($C1321,'Policy Characteristics'!$C:$C,0))),"",INDEX('Policy Characteristics'!H:H,MATCH($C1321,'Policy Characteristics'!$C:$C,0)))</f>
        <v>0.01</v>
      </c>
      <c r="O1321" s="277" t="str">
        <f>IF(ISBLANK(INDEX('Policy Characteristics'!I:I,MATCH($C1321,'Policy Characteristics'!$C:$C,0))),"",INDEX('Policy Characteristics'!I:I,MATCH($C1321,'Policy Characteristics'!$C:$C,0)))</f>
        <v>% reduction in fuel use</v>
      </c>
      <c r="P1321" s="277" t="str">
        <f>IF(ISBLANK(INDEX('Policy Characteristics'!J:J,MATCH($C1321,'Policy Characteristics'!$C:$C,0))),"",INDEX('Policy Characteristics'!J:J,MATCH($C1321,'Policy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1" s="277" t="str">
        <f>IF(ISBLANK(INDEX('Policy Characteristics'!K:K,MATCH($C1321,'Policy Characteristics'!$C:$C,0))),"",INDEX('Policy Characteristics'!K:K,MATCH($C1321,'Policy Characteristics'!$C:$C,0)))</f>
        <v>architectural-design.html#rnd</v>
      </c>
      <c r="R1321" s="277" t="str">
        <f>IF(ISBLANK(INDEX('Policy Characteristics'!L:L,MATCH($C1321,'Policy Characteristics'!$C:$C,0))),"",INDEX('Policy Characteristics'!L:L,MATCH($C1321,'Policy Characteristics'!$C:$C,0)))</f>
        <v>research-and-development.html</v>
      </c>
    </row>
    <row r="1322" spans="1:18" x14ac:dyDescent="0.25">
      <c r="A1322" s="277" t="str">
        <f>IF(ISBLANK(INDEX('Policy Characteristics'!A:A,MATCH($C1322,'Policy Characteristics'!$C:$C,0))),"",INDEX('Policy Characteristics'!A:A,MATCH($C1322,'Policy Characteristics'!$C:$C,0)))</f>
        <v>Research and Development</v>
      </c>
      <c r="B1322" s="286" t="str">
        <f>IF(ISBLANK(INDEX('Policy Characteristics'!B:B,MATCH($C1322,'Policy Characteristics'!$C:$C,0))),"",INDEX('Policy Characteristics'!B:B,MATCH($C1322,'Policy Characteristics'!$C:$C,0)))</f>
        <v>Fuel Use Reduction</v>
      </c>
      <c r="C1322" s="277" t="str">
        <f t="shared" si="65"/>
        <v>RnD Transportation Fuel Use Perc Reduction</v>
      </c>
      <c r="D1322" s="47" t="s">
        <v>2534</v>
      </c>
      <c r="E1322" s="47"/>
      <c r="F1322" s="47" t="s">
        <v>2826</v>
      </c>
      <c r="G1322" s="47"/>
      <c r="H1322" s="44">
        <v>524</v>
      </c>
      <c r="I1322" s="348" t="s">
        <v>44</v>
      </c>
      <c r="J1322" s="278" t="str">
        <f>IF(ISBLANK(INDEX('Policy Characteristics'!D:D,MATCH($C1322,'Policy Characteristics'!$C:$C,0))),"",INDEX('Policy Characteristics'!D:D,MATCH($C1322,'Policy Characteristics'!$C:$C,0)))</f>
        <v>R&amp;D Fuel Use Reductions</v>
      </c>
      <c r="K1322" s="277" t="str">
        <f>IF(ISBLANK(INDEX('Policy Characteristics'!E:E,MATCH($C1322,'Policy Characteristics'!$C:$C,0))),"",INDEX('Policy Characteristics'!E:E,MATCH($C1322,'Policy Characteristics'!$C:$C,0)))</f>
        <v>RnD transportation fuel use reduction</v>
      </c>
      <c r="L1322" s="285">
        <f>IF(ISBLANK(INDEX('Policy Characteristics'!F:F,MATCH($C1322,'Policy Characteristics'!$C:$C,0))),"",INDEX('Policy Characteristics'!F:F,MATCH($C1322,'Policy Characteristics'!$C:$C,0)))</f>
        <v>0</v>
      </c>
      <c r="M1322" s="285">
        <f>IF(ISBLANK(INDEX('Policy Characteristics'!G:G,MATCH($C1322,'Policy Characteristics'!$C:$C,0))),"",INDEX('Policy Characteristics'!G:G,MATCH($C1322,'Policy Characteristics'!$C:$C,0)))</f>
        <v>0.4</v>
      </c>
      <c r="N1322" s="285">
        <f>IF(ISBLANK(INDEX('Policy Characteristics'!H:H,MATCH($C1322,'Policy Characteristics'!$C:$C,0))),"",INDEX('Policy Characteristics'!H:H,MATCH($C1322,'Policy Characteristics'!$C:$C,0)))</f>
        <v>0.01</v>
      </c>
      <c r="O1322" s="277" t="str">
        <f>IF(ISBLANK(INDEX('Policy Characteristics'!I:I,MATCH($C1322,'Policy Characteristics'!$C:$C,0))),"",INDEX('Policy Characteristics'!I:I,MATCH($C1322,'Policy Characteristics'!$C:$C,0)))</f>
        <v>% reduction in fuel use</v>
      </c>
      <c r="P1322" s="277" t="str">
        <f>IF(ISBLANK(INDEX('Policy Characteristics'!J:J,MATCH($C1322,'Policy Characteristics'!$C:$C,0))),"",INDEX('Policy Characteristics'!J:J,MATCH($C1322,'Policy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22" s="277" t="str">
        <f>IF(ISBLANK(INDEX('Policy Characteristics'!K:K,MATCH($C1322,'Policy Characteristics'!$C:$C,0))),"",INDEX('Policy Characteristics'!K:K,MATCH($C1322,'Policy Characteristics'!$C:$C,0)))</f>
        <v>architectural-design.html#rnd</v>
      </c>
      <c r="R1322" s="277" t="str">
        <f>IF(ISBLANK(INDEX('Policy Characteristics'!L:L,MATCH($C1322,'Policy Characteristics'!$C:$C,0))),"",INDEX('Policy Characteristics'!L:L,MATCH($C1322,'Policy Characteristics'!$C:$C,0)))</f>
        <v>research-and-development.html</v>
      </c>
    </row>
    <row r="1323" spans="1:18" x14ac:dyDescent="0.25">
      <c r="A1323" s="277" t="str">
        <f>IF(ISBLANK(INDEX('Policy Characteristics'!A:A,MATCH($C1323,'Policy Characteristics'!$C:$C,0))),"",INDEX('Policy Characteristics'!A:A,MATCH($C1323,'Policy Characteristics'!$C:$C,0)))</f>
        <v>Government Revenue Accounting</v>
      </c>
      <c r="B1323" s="286" t="str">
        <f>IF(ISBLANK(INDEX('Policy Characteristics'!B:B,MATCH($C1323,'Policy Characteristics'!$C:$C,0))),"",INDEX('Policy Characteristics'!B:B,MATCH($C1323,'Policy Characteristics'!$C:$C,0)))</f>
        <v>Carbon Tax Revenue</v>
      </c>
      <c r="C1323" t="s">
        <v>2989</v>
      </c>
      <c r="D1323" s="1" t="s">
        <v>2998</v>
      </c>
      <c r="F1323" s="1" t="s">
        <v>3003</v>
      </c>
      <c r="H1323" s="44">
        <v>545</v>
      </c>
      <c r="I1323" s="346" t="s">
        <v>44</v>
      </c>
      <c r="J1323" s="278" t="str">
        <f>IF(ISBLANK(INDEX('Policy Characteristics'!D:D,MATCH($C1323,'Policy Characteristics'!$C:$C,0))),"",INDEX('Policy Characteristics'!D:D,MATCH($C1323,'Policy Characteristics'!$C:$C,0)))</f>
        <v/>
      </c>
      <c r="K1323" s="277" t="str">
        <f>IF(ISBLANK(INDEX('Policy Characteristics'!E:E,MATCH($C1323,'Policy Characteristics'!$C:$C,0))),"",INDEX('Policy Characteristics'!E:E,MATCH($C1323,'Policy Characteristics'!$C:$C,0)))</f>
        <v>GRA carbon tax revenue</v>
      </c>
      <c r="L1323" s="277">
        <f>IF(ISBLANK(INDEX('Policy Characteristics'!F:F,MATCH($C1323,'Policy Characteristics'!$C:$C,0))),"",INDEX('Policy Characteristics'!F:F,MATCH($C1323,'Policy Characteristics'!$C:$C,0)))</f>
        <v>0</v>
      </c>
      <c r="M1323" s="277">
        <f>IF(ISBLANK(INDEX('Policy Characteristics'!G:G,MATCH($C1323,'Policy Characteristics'!$C:$C,0))),"",INDEX('Policy Characteristics'!G:G,MATCH($C1323,'Policy Characteristics'!$C:$C,0)))</f>
        <v>10</v>
      </c>
      <c r="N1323" s="277">
        <f>IF(ISBLANK(INDEX('Policy Characteristics'!H:H,MATCH($C1323,'Policy Characteristics'!$C:$C,0))),"",INDEX('Policy Characteristics'!H:H,MATCH($C1323,'Policy Characteristics'!$C:$C,0)))</f>
        <v>1</v>
      </c>
      <c r="O1323" s="277" t="str">
        <f>IF(ISBLANK(INDEX('Policy Characteristics'!I:I,MATCH($C1323,'Policy Characteristics'!$C:$C,0))),"",INDEX('Policy Characteristics'!I:I,MATCH($C1323,'Policy Characteristics'!$C:$C,0)))</f>
        <v>weight</v>
      </c>
      <c r="P1323" s="277" t="str">
        <f>IF(ISBLANK(INDEX('Policy Characteristics'!J:J,MATCH($C1323,'Policy Characteristics'!$C:$C,0))),"",INDEX('Policy Characteristics'!J:J,MATCH($C1323,'Policy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3" s="277" t="str">
        <f>IF(ISBLANK(INDEX('Policy Characteristics'!K:K,MATCH($C1323,'Policy Characteristics'!$C:$C,0))),"",INDEX('Policy Characteristics'!K:K,MATCH($C1323,'Policy Characteristics'!$C:$C,0)))</f>
        <v>io-model.html</v>
      </c>
      <c r="R1323" s="277" t="str">
        <f>IF(ISBLANK(INDEX('Policy Characteristics'!L:L,MATCH($C1323,'Policy Characteristics'!$C:$C,0))),"",INDEX('Policy Characteristics'!L:L,MATCH($C1323,'Policy Characteristics'!$C:$C,0)))</f>
        <v/>
      </c>
    </row>
    <row r="1324" spans="1:18" x14ac:dyDescent="0.25">
      <c r="A1324" s="277" t="str">
        <f>IF(ISBLANK(INDEX('Policy Characteristics'!A:A,MATCH($C1324,'Policy Characteristics'!$C:$C,0))),"",INDEX('Policy Characteristics'!A:A,MATCH($C1324,'Policy Characteristics'!$C:$C,0)))</f>
        <v>Government Revenue Accounting</v>
      </c>
      <c r="B1324" s="286" t="str">
        <f>IF(ISBLANK(INDEX('Policy Characteristics'!B:B,MATCH($C1324,'Policy Characteristics'!$C:$C,0))),"",INDEX('Policy Characteristics'!B:B,MATCH($C1324,'Policy Characteristics'!$C:$C,0)))</f>
        <v>Carbon Tax Revenue</v>
      </c>
      <c r="C1324" s="277" t="str">
        <f t="shared" ref="C1324" si="66">C$1323</f>
        <v>GRA for Carbon Tax Revenue</v>
      </c>
      <c r="D1324" s="1" t="s">
        <v>2999</v>
      </c>
      <c r="F1324" s="1" t="s">
        <v>3027</v>
      </c>
      <c r="H1324" s="44">
        <v>546</v>
      </c>
      <c r="I1324" s="350" t="str">
        <f t="shared" ref="I1324:I1327" si="67">I$1323</f>
        <v>Yes</v>
      </c>
      <c r="J1324" s="278" t="str">
        <f>IF(ISBLANK(INDEX('Policy Characteristics'!D:D,MATCH($C1324,'Policy Characteristics'!$C:$C,0))),"",INDEX('Policy Characteristics'!D:D,MATCH($C1324,'Policy Characteristics'!$C:$C,0)))</f>
        <v/>
      </c>
      <c r="K1324" s="277" t="str">
        <f>IF(ISBLANK(INDEX('Policy Characteristics'!E:E,MATCH($C1324,'Policy Characteristics'!$C:$C,0))),"",INDEX('Policy Characteristics'!E:E,MATCH($C1324,'Policy Characteristics'!$C:$C,0)))</f>
        <v>GRA carbon tax revenue</v>
      </c>
      <c r="L1324" s="277">
        <f>IF(ISBLANK(INDEX('Policy Characteristics'!F:F,MATCH($C1324,'Policy Characteristics'!$C:$C,0))),"",INDEX('Policy Characteristics'!F:F,MATCH($C1324,'Policy Characteristics'!$C:$C,0)))</f>
        <v>0</v>
      </c>
      <c r="M1324" s="277">
        <f>IF(ISBLANK(INDEX('Policy Characteristics'!G:G,MATCH($C1324,'Policy Characteristics'!$C:$C,0))),"",INDEX('Policy Characteristics'!G:G,MATCH($C1324,'Policy Characteristics'!$C:$C,0)))</f>
        <v>10</v>
      </c>
      <c r="N1324" s="277">
        <f>IF(ISBLANK(INDEX('Policy Characteristics'!H:H,MATCH($C1324,'Policy Characteristics'!$C:$C,0))),"",INDEX('Policy Characteristics'!H:H,MATCH($C1324,'Policy Characteristics'!$C:$C,0)))</f>
        <v>1</v>
      </c>
      <c r="O1324" s="277" t="str">
        <f>IF(ISBLANK(INDEX('Policy Characteristics'!I:I,MATCH($C1324,'Policy Characteristics'!$C:$C,0))),"",INDEX('Policy Characteristics'!I:I,MATCH($C1324,'Policy Characteristics'!$C:$C,0)))</f>
        <v>weight</v>
      </c>
      <c r="P1324" s="277" t="str">
        <f>IF(ISBLANK(INDEX('Policy Characteristics'!J:J,MATCH($C1324,'Policy Characteristics'!$C:$C,0))),"",INDEX('Policy Characteristics'!J:J,MATCH($C1324,'Policy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4" s="277" t="str">
        <f>IF(ISBLANK(INDEX('Policy Characteristics'!K:K,MATCH($C1324,'Policy Characteristics'!$C:$C,0))),"",INDEX('Policy Characteristics'!K:K,MATCH($C1324,'Policy Characteristics'!$C:$C,0)))</f>
        <v>io-model.html</v>
      </c>
      <c r="R1324" s="277" t="str">
        <f>IF(ISBLANK(INDEX('Policy Characteristics'!L:L,MATCH($C1324,'Policy Characteristics'!$C:$C,0))),"",INDEX('Policy Characteristics'!L:L,MATCH($C1324,'Policy Characteristics'!$C:$C,0)))</f>
        <v/>
      </c>
    </row>
    <row r="1325" spans="1:18" x14ac:dyDescent="0.25">
      <c r="A1325" s="277" t="str">
        <f>IF(ISBLANK(INDEX('Policy Characteristics'!A:A,MATCH($C1325,'Policy Characteristics'!$C:$C,0))),"",INDEX('Policy Characteristics'!A:A,MATCH($C1325,'Policy Characteristics'!$C:$C,0)))</f>
        <v>Government Revenue Accounting</v>
      </c>
      <c r="B1325" s="286" t="str">
        <f>IF(ISBLANK(INDEX('Policy Characteristics'!B:B,MATCH($C1325,'Policy Characteristics'!$C:$C,0))),"",INDEX('Policy Characteristics'!B:B,MATCH($C1325,'Policy Characteristics'!$C:$C,0)))</f>
        <v>Carbon Tax Revenue</v>
      </c>
      <c r="C1325" s="277" t="str">
        <f t="shared" ref="C1325:C1327" si="68">C$1323</f>
        <v>GRA for Carbon Tax Revenue</v>
      </c>
      <c r="D1325" s="1" t="s">
        <v>3000</v>
      </c>
      <c r="F1325" s="1" t="s">
        <v>3004</v>
      </c>
      <c r="H1325" s="44">
        <v>547</v>
      </c>
      <c r="I1325" s="350" t="str">
        <f t="shared" si="67"/>
        <v>Yes</v>
      </c>
      <c r="J1325" s="278" t="str">
        <f>IF(ISBLANK(INDEX('Policy Characteristics'!D:D,MATCH($C1325,'Policy Characteristics'!$C:$C,0))),"",INDEX('Policy Characteristics'!D:D,MATCH($C1325,'Policy Characteristics'!$C:$C,0)))</f>
        <v/>
      </c>
      <c r="K1325" s="277" t="str">
        <f>IF(ISBLANK(INDEX('Policy Characteristics'!E:E,MATCH($C1325,'Policy Characteristics'!$C:$C,0))),"",INDEX('Policy Characteristics'!E:E,MATCH($C1325,'Policy Characteristics'!$C:$C,0)))</f>
        <v>GRA carbon tax revenue</v>
      </c>
      <c r="L1325" s="277">
        <f>IF(ISBLANK(INDEX('Policy Characteristics'!F:F,MATCH($C1325,'Policy Characteristics'!$C:$C,0))),"",INDEX('Policy Characteristics'!F:F,MATCH($C1325,'Policy Characteristics'!$C:$C,0)))</f>
        <v>0</v>
      </c>
      <c r="M1325" s="277">
        <f>IF(ISBLANK(INDEX('Policy Characteristics'!G:G,MATCH($C1325,'Policy Characteristics'!$C:$C,0))),"",INDEX('Policy Characteristics'!G:G,MATCH($C1325,'Policy Characteristics'!$C:$C,0)))</f>
        <v>10</v>
      </c>
      <c r="N1325" s="277">
        <f>IF(ISBLANK(INDEX('Policy Characteristics'!H:H,MATCH($C1325,'Policy Characteristics'!$C:$C,0))),"",INDEX('Policy Characteristics'!H:H,MATCH($C1325,'Policy Characteristics'!$C:$C,0)))</f>
        <v>1</v>
      </c>
      <c r="O1325" s="277" t="str">
        <f>IF(ISBLANK(INDEX('Policy Characteristics'!I:I,MATCH($C1325,'Policy Characteristics'!$C:$C,0))),"",INDEX('Policy Characteristics'!I:I,MATCH($C1325,'Policy Characteristics'!$C:$C,0)))</f>
        <v>weight</v>
      </c>
      <c r="P1325" s="277" t="str">
        <f>IF(ISBLANK(INDEX('Policy Characteristics'!J:J,MATCH($C1325,'Policy Characteristics'!$C:$C,0))),"",INDEX('Policy Characteristics'!J:J,MATCH($C1325,'Policy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5" s="277" t="str">
        <f>IF(ISBLANK(INDEX('Policy Characteristics'!K:K,MATCH($C1325,'Policy Characteristics'!$C:$C,0))),"",INDEX('Policy Characteristics'!K:K,MATCH($C1325,'Policy Characteristics'!$C:$C,0)))</f>
        <v>io-model.html</v>
      </c>
      <c r="R1325" s="277" t="str">
        <f>IF(ISBLANK(INDEX('Policy Characteristics'!L:L,MATCH($C1325,'Policy Characteristics'!$C:$C,0))),"",INDEX('Policy Characteristics'!L:L,MATCH($C1325,'Policy Characteristics'!$C:$C,0)))</f>
        <v/>
      </c>
    </row>
    <row r="1326" spans="1:18" x14ac:dyDescent="0.25">
      <c r="A1326" s="277" t="str">
        <f>IF(ISBLANK(INDEX('Policy Characteristics'!A:A,MATCH($C1326,'Policy Characteristics'!$C:$C,0))),"",INDEX('Policy Characteristics'!A:A,MATCH($C1326,'Policy Characteristics'!$C:$C,0)))</f>
        <v>Government Revenue Accounting</v>
      </c>
      <c r="B1326" s="286" t="str">
        <f>IF(ISBLANK(INDEX('Policy Characteristics'!B:B,MATCH($C1326,'Policy Characteristics'!$C:$C,0))),"",INDEX('Policy Characteristics'!B:B,MATCH($C1326,'Policy Characteristics'!$C:$C,0)))</f>
        <v>Carbon Tax Revenue</v>
      </c>
      <c r="C1326" s="277" t="str">
        <f t="shared" si="68"/>
        <v>GRA for Carbon Tax Revenue</v>
      </c>
      <c r="D1326" s="1" t="s">
        <v>3001</v>
      </c>
      <c r="F1326" s="1" t="s">
        <v>3005</v>
      </c>
      <c r="H1326" s="44">
        <v>548</v>
      </c>
      <c r="I1326" s="350" t="str">
        <f t="shared" si="67"/>
        <v>Yes</v>
      </c>
      <c r="J1326" s="278" t="str">
        <f>IF(ISBLANK(INDEX('Policy Characteristics'!D:D,MATCH($C1326,'Policy Characteristics'!$C:$C,0))),"",INDEX('Policy Characteristics'!D:D,MATCH($C1326,'Policy Characteristics'!$C:$C,0)))</f>
        <v/>
      </c>
      <c r="K1326" s="277" t="str">
        <f>IF(ISBLANK(INDEX('Policy Characteristics'!E:E,MATCH($C1326,'Policy Characteristics'!$C:$C,0))),"",INDEX('Policy Characteristics'!E:E,MATCH($C1326,'Policy Characteristics'!$C:$C,0)))</f>
        <v>GRA carbon tax revenue</v>
      </c>
      <c r="L1326" s="277">
        <f>IF(ISBLANK(INDEX('Policy Characteristics'!F:F,MATCH($C1326,'Policy Characteristics'!$C:$C,0))),"",INDEX('Policy Characteristics'!F:F,MATCH($C1326,'Policy Characteristics'!$C:$C,0)))</f>
        <v>0</v>
      </c>
      <c r="M1326" s="277">
        <f>IF(ISBLANK(INDEX('Policy Characteristics'!G:G,MATCH($C1326,'Policy Characteristics'!$C:$C,0))),"",INDEX('Policy Characteristics'!G:G,MATCH($C1326,'Policy Characteristics'!$C:$C,0)))</f>
        <v>10</v>
      </c>
      <c r="N1326" s="277">
        <f>IF(ISBLANK(INDEX('Policy Characteristics'!H:H,MATCH($C1326,'Policy Characteristics'!$C:$C,0))),"",INDEX('Policy Characteristics'!H:H,MATCH($C1326,'Policy Characteristics'!$C:$C,0)))</f>
        <v>1</v>
      </c>
      <c r="O1326" s="277" t="str">
        <f>IF(ISBLANK(INDEX('Policy Characteristics'!I:I,MATCH($C1326,'Policy Characteristics'!$C:$C,0))),"",INDEX('Policy Characteristics'!I:I,MATCH($C1326,'Policy Characteristics'!$C:$C,0)))</f>
        <v>weight</v>
      </c>
      <c r="P1326" s="277" t="str">
        <f>IF(ISBLANK(INDEX('Policy Characteristics'!J:J,MATCH($C1326,'Policy Characteristics'!$C:$C,0))),"",INDEX('Policy Characteristics'!J:J,MATCH($C1326,'Policy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6" s="277" t="str">
        <f>IF(ISBLANK(INDEX('Policy Characteristics'!K:K,MATCH($C1326,'Policy Characteristics'!$C:$C,0))),"",INDEX('Policy Characteristics'!K:K,MATCH($C1326,'Policy Characteristics'!$C:$C,0)))</f>
        <v>io-model.html</v>
      </c>
      <c r="R1326" s="277" t="str">
        <f>IF(ISBLANK(INDEX('Policy Characteristics'!L:L,MATCH($C1326,'Policy Characteristics'!$C:$C,0))),"",INDEX('Policy Characteristics'!L:L,MATCH($C1326,'Policy Characteristics'!$C:$C,0)))</f>
        <v/>
      </c>
    </row>
    <row r="1327" spans="1:18" x14ac:dyDescent="0.25">
      <c r="A1327" s="277" t="str">
        <f>IF(ISBLANK(INDEX('Policy Characteristics'!A:A,MATCH($C1327,'Policy Characteristics'!$C:$C,0))),"",INDEX('Policy Characteristics'!A:A,MATCH($C1327,'Policy Characteristics'!$C:$C,0)))</f>
        <v>Government Revenue Accounting</v>
      </c>
      <c r="B1327" s="286" t="str">
        <f>IF(ISBLANK(INDEX('Policy Characteristics'!B:B,MATCH($C1327,'Policy Characteristics'!$C:$C,0))),"",INDEX('Policy Characteristics'!B:B,MATCH($C1327,'Policy Characteristics'!$C:$C,0)))</f>
        <v>Carbon Tax Revenue</v>
      </c>
      <c r="C1327" s="277" t="str">
        <f t="shared" si="68"/>
        <v>GRA for Carbon Tax Revenue</v>
      </c>
      <c r="D1327" s="1" t="s">
        <v>3002</v>
      </c>
      <c r="F1327" s="1" t="s">
        <v>3006</v>
      </c>
      <c r="H1327" s="44">
        <v>549</v>
      </c>
      <c r="I1327" s="350" t="str">
        <f t="shared" si="67"/>
        <v>Yes</v>
      </c>
      <c r="J1327" s="278" t="str">
        <f>IF(ISBLANK(INDEX('Policy Characteristics'!D:D,MATCH($C1327,'Policy Characteristics'!$C:$C,0))),"",INDEX('Policy Characteristics'!D:D,MATCH($C1327,'Policy Characteristics'!$C:$C,0)))</f>
        <v/>
      </c>
      <c r="K1327" s="277" t="str">
        <f>IF(ISBLANK(INDEX('Policy Characteristics'!E:E,MATCH($C1327,'Policy Characteristics'!$C:$C,0))),"",INDEX('Policy Characteristics'!E:E,MATCH($C1327,'Policy Characteristics'!$C:$C,0)))</f>
        <v>GRA carbon tax revenue</v>
      </c>
      <c r="L1327" s="277">
        <f>IF(ISBLANK(INDEX('Policy Characteristics'!F:F,MATCH($C1327,'Policy Characteristics'!$C:$C,0))),"",INDEX('Policy Characteristics'!F:F,MATCH($C1327,'Policy Characteristics'!$C:$C,0)))</f>
        <v>0</v>
      </c>
      <c r="M1327" s="277">
        <f>IF(ISBLANK(INDEX('Policy Characteristics'!G:G,MATCH($C1327,'Policy Characteristics'!$C:$C,0))),"",INDEX('Policy Characteristics'!G:G,MATCH($C1327,'Policy Characteristics'!$C:$C,0)))</f>
        <v>10</v>
      </c>
      <c r="N1327" s="277">
        <f>IF(ISBLANK(INDEX('Policy Characteristics'!H:H,MATCH($C1327,'Policy Characteristics'!$C:$C,0))),"",INDEX('Policy Characteristics'!H:H,MATCH($C1327,'Policy Characteristics'!$C:$C,0)))</f>
        <v>1</v>
      </c>
      <c r="O1327" s="277" t="str">
        <f>IF(ISBLANK(INDEX('Policy Characteristics'!I:I,MATCH($C1327,'Policy Characteristics'!$C:$C,0))),"",INDEX('Policy Characteristics'!I:I,MATCH($C1327,'Policy Characteristics'!$C:$C,0)))</f>
        <v>weight</v>
      </c>
      <c r="P1327" s="277" t="str">
        <f>IF(ISBLANK(INDEX('Policy Characteristics'!J:J,MATCH($C1327,'Policy Characteristics'!$C:$C,0))),"",INDEX('Policy Characteristics'!J:J,MATCH($C1327,'Policy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7" s="277" t="str">
        <f>IF(ISBLANK(INDEX('Policy Characteristics'!K:K,MATCH($C1327,'Policy Characteristics'!$C:$C,0))),"",INDEX('Policy Characteristics'!K:K,MATCH($C1327,'Policy Characteristics'!$C:$C,0)))</f>
        <v>io-model.html</v>
      </c>
      <c r="R1327" s="277" t="str">
        <f>IF(ISBLANK(INDEX('Policy Characteristics'!L:L,MATCH($C1327,'Policy Characteristics'!$C:$C,0))),"",INDEX('Policy Characteristics'!L:L,MATCH($C1327,'Policy Characteristics'!$C:$C,0)))</f>
        <v/>
      </c>
    </row>
    <row r="1328" spans="1:18" x14ac:dyDescent="0.25">
      <c r="A1328" s="277" t="str">
        <f>IF(ISBLANK(INDEX('Policy Characteristics'!A:A,MATCH($C1328,'Policy Characteristics'!$C:$C,0))),"",INDEX('Policy Characteristics'!A:A,MATCH($C1328,'Policy Characteristics'!$C:$C,0)))</f>
        <v>Government Revenue Accounting</v>
      </c>
      <c r="B1328" s="286" t="str">
        <f>IF(ISBLANK(INDEX('Policy Characteristics'!B:B,MATCH($C1328,'Policy Characteristics'!$C:$C,0))),"",INDEX('Policy Characteristics'!B:B,MATCH($C1328,'Policy Characteristics'!$C:$C,0)))</f>
        <v>Fuel Tax Revenue</v>
      </c>
      <c r="C1328" t="s">
        <v>2990</v>
      </c>
      <c r="D1328" s="1" t="s">
        <v>2998</v>
      </c>
      <c r="F1328" s="1" t="s">
        <v>3003</v>
      </c>
      <c r="H1328" s="44">
        <v>550</v>
      </c>
      <c r="I1328" s="346" t="s">
        <v>44</v>
      </c>
      <c r="J1328" s="278" t="str">
        <f>IF(ISBLANK(INDEX('Policy Characteristics'!D:D,MATCH($C1328,'Policy Characteristics'!$C:$C,0))),"",INDEX('Policy Characteristics'!D:D,MATCH($C1328,'Policy Characteristics'!$C:$C,0)))</f>
        <v/>
      </c>
      <c r="K1328" s="277" t="str">
        <f>IF(ISBLANK(INDEX('Policy Characteristics'!E:E,MATCH($C1328,'Policy Characteristics'!$C:$C,0))),"",INDEX('Policy Characteristics'!E:E,MATCH($C1328,'Policy Characteristics'!$C:$C,0)))</f>
        <v>GRA fuel tax revenue</v>
      </c>
      <c r="L1328" s="277">
        <f>IF(ISBLANK(INDEX('Policy Characteristics'!F:F,MATCH($C1328,'Policy Characteristics'!$C:$C,0))),"",INDEX('Policy Characteristics'!F:F,MATCH($C1328,'Policy Characteristics'!$C:$C,0)))</f>
        <v>0</v>
      </c>
      <c r="M1328" s="277">
        <f>IF(ISBLANK(INDEX('Policy Characteristics'!G:G,MATCH($C1328,'Policy Characteristics'!$C:$C,0))),"",INDEX('Policy Characteristics'!G:G,MATCH($C1328,'Policy Characteristics'!$C:$C,0)))</f>
        <v>10</v>
      </c>
      <c r="N1328" s="277">
        <f>IF(ISBLANK(INDEX('Policy Characteristics'!H:H,MATCH($C1328,'Policy Characteristics'!$C:$C,0))),"",INDEX('Policy Characteristics'!H:H,MATCH($C1328,'Policy Characteristics'!$C:$C,0)))</f>
        <v>1</v>
      </c>
      <c r="O1328" s="277" t="str">
        <f>IF(ISBLANK(INDEX('Policy Characteristics'!I:I,MATCH($C1328,'Policy Characteristics'!$C:$C,0))),"",INDEX('Policy Characteristics'!I:I,MATCH($C1328,'Policy Characteristics'!$C:$C,0)))</f>
        <v>weight</v>
      </c>
      <c r="P1328" s="277" t="str">
        <f>IF(ISBLANK(INDEX('Policy Characteristics'!J:J,MATCH($C1328,'Policy Characteristics'!$C:$C,0))),"",INDEX('Policy Characteristics'!J:J,MATCH($C1328,'Policy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8" s="277" t="str">
        <f>IF(ISBLANK(INDEX('Policy Characteristics'!K:K,MATCH($C1328,'Policy Characteristics'!$C:$C,0))),"",INDEX('Policy Characteristics'!K:K,MATCH($C1328,'Policy Characteristics'!$C:$C,0)))</f>
        <v>io-model.html</v>
      </c>
      <c r="R1328" s="277" t="str">
        <f>IF(ISBLANK(INDEX('Policy Characteristics'!L:L,MATCH($C1328,'Policy Characteristics'!$C:$C,0))),"",INDEX('Policy Characteristics'!L:L,MATCH($C1328,'Policy Characteristics'!$C:$C,0)))</f>
        <v/>
      </c>
    </row>
    <row r="1329" spans="1:18" x14ac:dyDescent="0.25">
      <c r="A1329" s="277" t="str">
        <f>IF(ISBLANK(INDEX('Policy Characteristics'!A:A,MATCH($C1329,'Policy Characteristics'!$C:$C,0))),"",INDEX('Policy Characteristics'!A:A,MATCH($C1329,'Policy Characteristics'!$C:$C,0)))</f>
        <v>Government Revenue Accounting</v>
      </c>
      <c r="B1329" s="286" t="str">
        <f>IF(ISBLANK(INDEX('Policy Characteristics'!B:B,MATCH($C1329,'Policy Characteristics'!$C:$C,0))),"",INDEX('Policy Characteristics'!B:B,MATCH($C1329,'Policy Characteristics'!$C:$C,0)))</f>
        <v>Fuel Tax Revenue</v>
      </c>
      <c r="C1329" s="277" t="str">
        <f t="shared" ref="C1329:C1332" si="69">C$1328</f>
        <v>GRA for Fuel Tax Revenue</v>
      </c>
      <c r="D1329" s="1" t="s">
        <v>2999</v>
      </c>
      <c r="F1329" s="1" t="s">
        <v>3027</v>
      </c>
      <c r="H1329" s="44">
        <v>551</v>
      </c>
      <c r="I1329" s="350" t="str">
        <f t="shared" ref="I1329:I1332" si="70">I$1328</f>
        <v>Yes</v>
      </c>
      <c r="J1329" s="278" t="str">
        <f>IF(ISBLANK(INDEX('Policy Characteristics'!D:D,MATCH($C1329,'Policy Characteristics'!$C:$C,0))),"",INDEX('Policy Characteristics'!D:D,MATCH($C1329,'Policy Characteristics'!$C:$C,0)))</f>
        <v/>
      </c>
      <c r="K1329" s="277" t="str">
        <f>IF(ISBLANK(INDEX('Policy Characteristics'!E:E,MATCH($C1329,'Policy Characteristics'!$C:$C,0))),"",INDEX('Policy Characteristics'!E:E,MATCH($C1329,'Policy Characteristics'!$C:$C,0)))</f>
        <v>GRA fuel tax revenue</v>
      </c>
      <c r="L1329" s="277">
        <f>IF(ISBLANK(INDEX('Policy Characteristics'!F:F,MATCH($C1329,'Policy Characteristics'!$C:$C,0))),"",INDEX('Policy Characteristics'!F:F,MATCH($C1329,'Policy Characteristics'!$C:$C,0)))</f>
        <v>0</v>
      </c>
      <c r="M1329" s="277">
        <f>IF(ISBLANK(INDEX('Policy Characteristics'!G:G,MATCH($C1329,'Policy Characteristics'!$C:$C,0))),"",INDEX('Policy Characteristics'!G:G,MATCH($C1329,'Policy Characteristics'!$C:$C,0)))</f>
        <v>10</v>
      </c>
      <c r="N1329" s="277">
        <f>IF(ISBLANK(INDEX('Policy Characteristics'!H:H,MATCH($C1329,'Policy Characteristics'!$C:$C,0))),"",INDEX('Policy Characteristics'!H:H,MATCH($C1329,'Policy Characteristics'!$C:$C,0)))</f>
        <v>1</v>
      </c>
      <c r="O1329" s="277" t="str">
        <f>IF(ISBLANK(INDEX('Policy Characteristics'!I:I,MATCH($C1329,'Policy Characteristics'!$C:$C,0))),"",INDEX('Policy Characteristics'!I:I,MATCH($C1329,'Policy Characteristics'!$C:$C,0)))</f>
        <v>weight</v>
      </c>
      <c r="P1329" s="277" t="str">
        <f>IF(ISBLANK(INDEX('Policy Characteristics'!J:J,MATCH($C1329,'Policy Characteristics'!$C:$C,0))),"",INDEX('Policy Characteristics'!J:J,MATCH($C1329,'Policy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29" s="277" t="str">
        <f>IF(ISBLANK(INDEX('Policy Characteristics'!K:K,MATCH($C1329,'Policy Characteristics'!$C:$C,0))),"",INDEX('Policy Characteristics'!K:K,MATCH($C1329,'Policy Characteristics'!$C:$C,0)))</f>
        <v>io-model.html</v>
      </c>
      <c r="R1329" s="277" t="str">
        <f>IF(ISBLANK(INDEX('Policy Characteristics'!L:L,MATCH($C1329,'Policy Characteristics'!$C:$C,0))),"",INDEX('Policy Characteristics'!L:L,MATCH($C1329,'Policy Characteristics'!$C:$C,0)))</f>
        <v/>
      </c>
    </row>
    <row r="1330" spans="1:18" x14ac:dyDescent="0.25">
      <c r="A1330" s="277" t="str">
        <f>IF(ISBLANK(INDEX('Policy Characteristics'!A:A,MATCH($C1330,'Policy Characteristics'!$C:$C,0))),"",INDEX('Policy Characteristics'!A:A,MATCH($C1330,'Policy Characteristics'!$C:$C,0)))</f>
        <v>Government Revenue Accounting</v>
      </c>
      <c r="B1330" s="286" t="str">
        <f>IF(ISBLANK(INDEX('Policy Characteristics'!B:B,MATCH($C1330,'Policy Characteristics'!$C:$C,0))),"",INDEX('Policy Characteristics'!B:B,MATCH($C1330,'Policy Characteristics'!$C:$C,0)))</f>
        <v>Fuel Tax Revenue</v>
      </c>
      <c r="C1330" s="277" t="str">
        <f t="shared" si="69"/>
        <v>GRA for Fuel Tax Revenue</v>
      </c>
      <c r="D1330" s="1" t="s">
        <v>3000</v>
      </c>
      <c r="F1330" s="1" t="s">
        <v>3004</v>
      </c>
      <c r="H1330" s="44">
        <v>552</v>
      </c>
      <c r="I1330" s="350" t="str">
        <f t="shared" si="70"/>
        <v>Yes</v>
      </c>
      <c r="J1330" s="278" t="str">
        <f>IF(ISBLANK(INDEX('Policy Characteristics'!D:D,MATCH($C1330,'Policy Characteristics'!$C:$C,0))),"",INDEX('Policy Characteristics'!D:D,MATCH($C1330,'Policy Characteristics'!$C:$C,0)))</f>
        <v/>
      </c>
      <c r="K1330" s="277" t="str">
        <f>IF(ISBLANK(INDEX('Policy Characteristics'!E:E,MATCH($C1330,'Policy Characteristics'!$C:$C,0))),"",INDEX('Policy Characteristics'!E:E,MATCH($C1330,'Policy Characteristics'!$C:$C,0)))</f>
        <v>GRA fuel tax revenue</v>
      </c>
      <c r="L1330" s="277">
        <f>IF(ISBLANK(INDEX('Policy Characteristics'!F:F,MATCH($C1330,'Policy Characteristics'!$C:$C,0))),"",INDEX('Policy Characteristics'!F:F,MATCH($C1330,'Policy Characteristics'!$C:$C,0)))</f>
        <v>0</v>
      </c>
      <c r="M1330" s="277">
        <f>IF(ISBLANK(INDEX('Policy Characteristics'!G:G,MATCH($C1330,'Policy Characteristics'!$C:$C,0))),"",INDEX('Policy Characteristics'!G:G,MATCH($C1330,'Policy Characteristics'!$C:$C,0)))</f>
        <v>10</v>
      </c>
      <c r="N1330" s="277">
        <f>IF(ISBLANK(INDEX('Policy Characteristics'!H:H,MATCH($C1330,'Policy Characteristics'!$C:$C,0))),"",INDEX('Policy Characteristics'!H:H,MATCH($C1330,'Policy Characteristics'!$C:$C,0)))</f>
        <v>1</v>
      </c>
      <c r="O1330" s="277" t="str">
        <f>IF(ISBLANK(INDEX('Policy Characteristics'!I:I,MATCH($C1330,'Policy Characteristics'!$C:$C,0))),"",INDEX('Policy Characteristics'!I:I,MATCH($C1330,'Policy Characteristics'!$C:$C,0)))</f>
        <v>weight</v>
      </c>
      <c r="P1330" s="277" t="str">
        <f>IF(ISBLANK(INDEX('Policy Characteristics'!J:J,MATCH($C1330,'Policy Characteristics'!$C:$C,0))),"",INDEX('Policy Characteristics'!J:J,MATCH($C1330,'Policy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0" s="277" t="str">
        <f>IF(ISBLANK(INDEX('Policy Characteristics'!K:K,MATCH($C1330,'Policy Characteristics'!$C:$C,0))),"",INDEX('Policy Characteristics'!K:K,MATCH($C1330,'Policy Characteristics'!$C:$C,0)))</f>
        <v>io-model.html</v>
      </c>
      <c r="R1330" s="277" t="str">
        <f>IF(ISBLANK(INDEX('Policy Characteristics'!L:L,MATCH($C1330,'Policy Characteristics'!$C:$C,0))),"",INDEX('Policy Characteristics'!L:L,MATCH($C1330,'Policy Characteristics'!$C:$C,0)))</f>
        <v/>
      </c>
    </row>
    <row r="1331" spans="1:18" x14ac:dyDescent="0.25">
      <c r="A1331" s="277" t="str">
        <f>IF(ISBLANK(INDEX('Policy Characteristics'!A:A,MATCH($C1331,'Policy Characteristics'!$C:$C,0))),"",INDEX('Policy Characteristics'!A:A,MATCH($C1331,'Policy Characteristics'!$C:$C,0)))</f>
        <v>Government Revenue Accounting</v>
      </c>
      <c r="B1331" s="286" t="str">
        <f>IF(ISBLANK(INDEX('Policy Characteristics'!B:B,MATCH($C1331,'Policy Characteristics'!$C:$C,0))),"",INDEX('Policy Characteristics'!B:B,MATCH($C1331,'Policy Characteristics'!$C:$C,0)))</f>
        <v>Fuel Tax Revenue</v>
      </c>
      <c r="C1331" s="277" t="str">
        <f t="shared" si="69"/>
        <v>GRA for Fuel Tax Revenue</v>
      </c>
      <c r="D1331" s="1" t="s">
        <v>3001</v>
      </c>
      <c r="F1331" s="1" t="s">
        <v>3005</v>
      </c>
      <c r="H1331" s="44">
        <v>553</v>
      </c>
      <c r="I1331" s="350" t="str">
        <f t="shared" si="70"/>
        <v>Yes</v>
      </c>
      <c r="J1331" s="278" t="str">
        <f>IF(ISBLANK(INDEX('Policy Characteristics'!D:D,MATCH($C1331,'Policy Characteristics'!$C:$C,0))),"",INDEX('Policy Characteristics'!D:D,MATCH($C1331,'Policy Characteristics'!$C:$C,0)))</f>
        <v/>
      </c>
      <c r="K1331" s="277" t="str">
        <f>IF(ISBLANK(INDEX('Policy Characteristics'!E:E,MATCH($C1331,'Policy Characteristics'!$C:$C,0))),"",INDEX('Policy Characteristics'!E:E,MATCH($C1331,'Policy Characteristics'!$C:$C,0)))</f>
        <v>GRA fuel tax revenue</v>
      </c>
      <c r="L1331" s="277">
        <f>IF(ISBLANK(INDEX('Policy Characteristics'!F:F,MATCH($C1331,'Policy Characteristics'!$C:$C,0))),"",INDEX('Policy Characteristics'!F:F,MATCH($C1331,'Policy Characteristics'!$C:$C,0)))</f>
        <v>0</v>
      </c>
      <c r="M1331" s="277">
        <f>IF(ISBLANK(INDEX('Policy Characteristics'!G:G,MATCH($C1331,'Policy Characteristics'!$C:$C,0))),"",INDEX('Policy Characteristics'!G:G,MATCH($C1331,'Policy Characteristics'!$C:$C,0)))</f>
        <v>10</v>
      </c>
      <c r="N1331" s="277">
        <f>IF(ISBLANK(INDEX('Policy Characteristics'!H:H,MATCH($C1331,'Policy Characteristics'!$C:$C,0))),"",INDEX('Policy Characteristics'!H:H,MATCH($C1331,'Policy Characteristics'!$C:$C,0)))</f>
        <v>1</v>
      </c>
      <c r="O1331" s="277" t="str">
        <f>IF(ISBLANK(INDEX('Policy Characteristics'!I:I,MATCH($C1331,'Policy Characteristics'!$C:$C,0))),"",INDEX('Policy Characteristics'!I:I,MATCH($C1331,'Policy Characteristics'!$C:$C,0)))</f>
        <v>weight</v>
      </c>
      <c r="P1331" s="277" t="str">
        <f>IF(ISBLANK(INDEX('Policy Characteristics'!J:J,MATCH($C1331,'Policy Characteristics'!$C:$C,0))),"",INDEX('Policy Characteristics'!J:J,MATCH($C1331,'Policy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1" s="277" t="str">
        <f>IF(ISBLANK(INDEX('Policy Characteristics'!K:K,MATCH($C1331,'Policy Characteristics'!$C:$C,0))),"",INDEX('Policy Characteristics'!K:K,MATCH($C1331,'Policy Characteristics'!$C:$C,0)))</f>
        <v>io-model.html</v>
      </c>
      <c r="R1331" s="277" t="str">
        <f>IF(ISBLANK(INDEX('Policy Characteristics'!L:L,MATCH($C1331,'Policy Characteristics'!$C:$C,0))),"",INDEX('Policy Characteristics'!L:L,MATCH($C1331,'Policy Characteristics'!$C:$C,0)))</f>
        <v/>
      </c>
    </row>
    <row r="1332" spans="1:18" x14ac:dyDescent="0.25">
      <c r="A1332" s="277" t="str">
        <f>IF(ISBLANK(INDEX('Policy Characteristics'!A:A,MATCH($C1332,'Policy Characteristics'!$C:$C,0))),"",INDEX('Policy Characteristics'!A:A,MATCH($C1332,'Policy Characteristics'!$C:$C,0)))</f>
        <v>Government Revenue Accounting</v>
      </c>
      <c r="B1332" s="286" t="str">
        <f>IF(ISBLANK(INDEX('Policy Characteristics'!B:B,MATCH($C1332,'Policy Characteristics'!$C:$C,0))),"",INDEX('Policy Characteristics'!B:B,MATCH($C1332,'Policy Characteristics'!$C:$C,0)))</f>
        <v>Fuel Tax Revenue</v>
      </c>
      <c r="C1332" s="277" t="str">
        <f t="shared" si="69"/>
        <v>GRA for Fuel Tax Revenue</v>
      </c>
      <c r="D1332" s="1" t="s">
        <v>3002</v>
      </c>
      <c r="F1332" s="1" t="s">
        <v>3006</v>
      </c>
      <c r="H1332" s="44">
        <v>554</v>
      </c>
      <c r="I1332" s="350" t="str">
        <f t="shared" si="70"/>
        <v>Yes</v>
      </c>
      <c r="J1332" s="278" t="str">
        <f>IF(ISBLANK(INDEX('Policy Characteristics'!D:D,MATCH($C1332,'Policy Characteristics'!$C:$C,0))),"",INDEX('Policy Characteristics'!D:D,MATCH($C1332,'Policy Characteristics'!$C:$C,0)))</f>
        <v/>
      </c>
      <c r="K1332" s="277" t="str">
        <f>IF(ISBLANK(INDEX('Policy Characteristics'!E:E,MATCH($C1332,'Policy Characteristics'!$C:$C,0))),"",INDEX('Policy Characteristics'!E:E,MATCH($C1332,'Policy Characteristics'!$C:$C,0)))</f>
        <v>GRA fuel tax revenue</v>
      </c>
      <c r="L1332" s="277">
        <f>IF(ISBLANK(INDEX('Policy Characteristics'!F:F,MATCH($C1332,'Policy Characteristics'!$C:$C,0))),"",INDEX('Policy Characteristics'!F:F,MATCH($C1332,'Policy Characteristics'!$C:$C,0)))</f>
        <v>0</v>
      </c>
      <c r="M1332" s="277">
        <f>IF(ISBLANK(INDEX('Policy Characteristics'!G:G,MATCH($C1332,'Policy Characteristics'!$C:$C,0))),"",INDEX('Policy Characteristics'!G:G,MATCH($C1332,'Policy Characteristics'!$C:$C,0)))</f>
        <v>10</v>
      </c>
      <c r="N1332" s="277">
        <f>IF(ISBLANK(INDEX('Policy Characteristics'!H:H,MATCH($C1332,'Policy Characteristics'!$C:$C,0))),"",INDEX('Policy Characteristics'!H:H,MATCH($C1332,'Policy Characteristics'!$C:$C,0)))</f>
        <v>1</v>
      </c>
      <c r="O1332" s="277" t="str">
        <f>IF(ISBLANK(INDEX('Policy Characteristics'!I:I,MATCH($C1332,'Policy Characteristics'!$C:$C,0))),"",INDEX('Policy Characteristics'!I:I,MATCH($C1332,'Policy Characteristics'!$C:$C,0)))</f>
        <v>weight</v>
      </c>
      <c r="P1332" s="277" t="str">
        <f>IF(ISBLANK(INDEX('Policy Characteristics'!J:J,MATCH($C1332,'Policy Characteristics'!$C:$C,0))),"",INDEX('Policy Characteristics'!J:J,MATCH($C1332,'Policy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2" s="277" t="str">
        <f>IF(ISBLANK(INDEX('Policy Characteristics'!K:K,MATCH($C1332,'Policy Characteristics'!$C:$C,0))),"",INDEX('Policy Characteristics'!K:K,MATCH($C1332,'Policy Characteristics'!$C:$C,0)))</f>
        <v>io-model.html</v>
      </c>
      <c r="R1332" s="277" t="str">
        <f>IF(ISBLANK(INDEX('Policy Characteristics'!L:L,MATCH($C1332,'Policy Characteristics'!$C:$C,0))),"",INDEX('Policy Characteristics'!L:L,MATCH($C1332,'Policy Characteristics'!$C:$C,0)))</f>
        <v/>
      </c>
    </row>
    <row r="1333" spans="1:18" x14ac:dyDescent="0.25">
      <c r="A1333" s="277" t="str">
        <f>IF(ISBLANK(INDEX('Policy Characteristics'!A:A,MATCH($C1333,'Policy Characteristics'!$C:$C,0))),"",INDEX('Policy Characteristics'!A:A,MATCH($C1333,'Policy Characteristics'!$C:$C,0)))</f>
        <v>Government Revenue Accounting</v>
      </c>
      <c r="B1333" s="286" t="str">
        <f>IF(ISBLANK(INDEX('Policy Characteristics'!B:B,MATCH($C1333,'Policy Characteristics'!$C:$C,0))),"",INDEX('Policy Characteristics'!B:B,MATCH($C1333,'Policy Characteristics'!$C:$C,0)))</f>
        <v>EV Subsidy</v>
      </c>
      <c r="C1333" t="s">
        <v>2991</v>
      </c>
      <c r="D1333" s="1" t="s">
        <v>2998</v>
      </c>
      <c r="F1333" s="1" t="s">
        <v>3003</v>
      </c>
      <c r="H1333" s="44">
        <v>555</v>
      </c>
      <c r="I1333" s="346" t="s">
        <v>44</v>
      </c>
      <c r="J1333" s="278" t="str">
        <f>IF(ISBLANK(INDEX('Policy Characteristics'!D:D,MATCH($C1333,'Policy Characteristics'!$C:$C,0))),"",INDEX('Policy Characteristics'!D:D,MATCH($C1333,'Policy Characteristics'!$C:$C,0)))</f>
        <v/>
      </c>
      <c r="K1333" s="277" t="str">
        <f>IF(ISBLANK(INDEX('Policy Characteristics'!E:E,MATCH($C1333,'Policy Characteristics'!$C:$C,0))),"",INDEX('Policy Characteristics'!E:E,MATCH($C1333,'Policy Characteristics'!$C:$C,0)))</f>
        <v>GRA EV subsidy</v>
      </c>
      <c r="L1333" s="277">
        <f>IF(ISBLANK(INDEX('Policy Characteristics'!F:F,MATCH($C1333,'Policy Characteristics'!$C:$C,0))),"",INDEX('Policy Characteristics'!F:F,MATCH($C1333,'Policy Characteristics'!$C:$C,0)))</f>
        <v>0</v>
      </c>
      <c r="M1333" s="277">
        <f>IF(ISBLANK(INDEX('Policy Characteristics'!G:G,MATCH($C1333,'Policy Characteristics'!$C:$C,0))),"",INDEX('Policy Characteristics'!G:G,MATCH($C1333,'Policy Characteristics'!$C:$C,0)))</f>
        <v>10</v>
      </c>
      <c r="N1333" s="277">
        <f>IF(ISBLANK(INDEX('Policy Characteristics'!H:H,MATCH($C1333,'Policy Characteristics'!$C:$C,0))),"",INDEX('Policy Characteristics'!H:H,MATCH($C1333,'Policy Characteristics'!$C:$C,0)))</f>
        <v>1</v>
      </c>
      <c r="O1333" s="277" t="str">
        <f>IF(ISBLANK(INDEX('Policy Characteristics'!I:I,MATCH($C1333,'Policy Characteristics'!$C:$C,0))),"",INDEX('Policy Characteristics'!I:I,MATCH($C1333,'Policy Characteristics'!$C:$C,0)))</f>
        <v>weight</v>
      </c>
      <c r="P1333" s="277" t="str">
        <f>IF(ISBLANK(INDEX('Policy Characteristics'!J:J,MATCH($C1333,'Policy Characteristics'!$C:$C,0))),"",INDEX('Policy Characteristics'!J:J,MATCH($C1333,'Policy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3" s="277" t="str">
        <f>IF(ISBLANK(INDEX('Policy Characteristics'!K:K,MATCH($C1333,'Policy Characteristics'!$C:$C,0))),"",INDEX('Policy Characteristics'!K:K,MATCH($C1333,'Policy Characteristics'!$C:$C,0)))</f>
        <v>io-model.html</v>
      </c>
      <c r="R1333" s="277" t="str">
        <f>IF(ISBLANK(INDEX('Policy Characteristics'!L:L,MATCH($C1333,'Policy Characteristics'!$C:$C,0))),"",INDEX('Policy Characteristics'!L:L,MATCH($C1333,'Policy Characteristics'!$C:$C,0)))</f>
        <v/>
      </c>
    </row>
    <row r="1334" spans="1:18" x14ac:dyDescent="0.25">
      <c r="A1334" s="277" t="str">
        <f>IF(ISBLANK(INDEX('Policy Characteristics'!A:A,MATCH($C1334,'Policy Characteristics'!$C:$C,0))),"",INDEX('Policy Characteristics'!A:A,MATCH($C1334,'Policy Characteristics'!$C:$C,0)))</f>
        <v>Government Revenue Accounting</v>
      </c>
      <c r="B1334" s="286" t="str">
        <f>IF(ISBLANK(INDEX('Policy Characteristics'!B:B,MATCH($C1334,'Policy Characteristics'!$C:$C,0))),"",INDEX('Policy Characteristics'!B:B,MATCH($C1334,'Policy Characteristics'!$C:$C,0)))</f>
        <v>EV Subsidy</v>
      </c>
      <c r="C1334" s="277" t="str">
        <f t="shared" ref="C1334:C1337" si="71">C$1333</f>
        <v>GRA for EV Subsidy</v>
      </c>
      <c r="D1334" s="1" t="s">
        <v>2999</v>
      </c>
      <c r="F1334" s="1" t="s">
        <v>3027</v>
      </c>
      <c r="H1334" s="44">
        <v>556</v>
      </c>
      <c r="I1334" s="350" t="str">
        <f t="shared" ref="I1334:I1337" si="72">I$1333</f>
        <v>Yes</v>
      </c>
      <c r="J1334" s="278" t="str">
        <f>IF(ISBLANK(INDEX('Policy Characteristics'!D:D,MATCH($C1334,'Policy Characteristics'!$C:$C,0))),"",INDEX('Policy Characteristics'!D:D,MATCH($C1334,'Policy Characteristics'!$C:$C,0)))</f>
        <v/>
      </c>
      <c r="K1334" s="277" t="str">
        <f>IF(ISBLANK(INDEX('Policy Characteristics'!E:E,MATCH($C1334,'Policy Characteristics'!$C:$C,0))),"",INDEX('Policy Characteristics'!E:E,MATCH($C1334,'Policy Characteristics'!$C:$C,0)))</f>
        <v>GRA EV subsidy</v>
      </c>
      <c r="L1334" s="277">
        <f>IF(ISBLANK(INDEX('Policy Characteristics'!F:F,MATCH($C1334,'Policy Characteristics'!$C:$C,0))),"",INDEX('Policy Characteristics'!F:F,MATCH($C1334,'Policy Characteristics'!$C:$C,0)))</f>
        <v>0</v>
      </c>
      <c r="M1334" s="277">
        <f>IF(ISBLANK(INDEX('Policy Characteristics'!G:G,MATCH($C1334,'Policy Characteristics'!$C:$C,0))),"",INDEX('Policy Characteristics'!G:G,MATCH($C1334,'Policy Characteristics'!$C:$C,0)))</f>
        <v>10</v>
      </c>
      <c r="N1334" s="277">
        <f>IF(ISBLANK(INDEX('Policy Characteristics'!H:H,MATCH($C1334,'Policy Characteristics'!$C:$C,0))),"",INDEX('Policy Characteristics'!H:H,MATCH($C1334,'Policy Characteristics'!$C:$C,0)))</f>
        <v>1</v>
      </c>
      <c r="O1334" s="277" t="str">
        <f>IF(ISBLANK(INDEX('Policy Characteristics'!I:I,MATCH($C1334,'Policy Characteristics'!$C:$C,0))),"",INDEX('Policy Characteristics'!I:I,MATCH($C1334,'Policy Characteristics'!$C:$C,0)))</f>
        <v>weight</v>
      </c>
      <c r="P1334" s="277" t="str">
        <f>IF(ISBLANK(INDEX('Policy Characteristics'!J:J,MATCH($C1334,'Policy Characteristics'!$C:$C,0))),"",INDEX('Policy Characteristics'!J:J,MATCH($C1334,'Policy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4" s="277" t="str">
        <f>IF(ISBLANK(INDEX('Policy Characteristics'!K:K,MATCH($C1334,'Policy Characteristics'!$C:$C,0))),"",INDEX('Policy Characteristics'!K:K,MATCH($C1334,'Policy Characteristics'!$C:$C,0)))</f>
        <v>io-model.html</v>
      </c>
      <c r="R1334" s="277" t="str">
        <f>IF(ISBLANK(INDEX('Policy Characteristics'!L:L,MATCH($C1334,'Policy Characteristics'!$C:$C,0))),"",INDEX('Policy Characteristics'!L:L,MATCH($C1334,'Policy Characteristics'!$C:$C,0)))</f>
        <v/>
      </c>
    </row>
    <row r="1335" spans="1:18" x14ac:dyDescent="0.25">
      <c r="A1335" s="277" t="str">
        <f>IF(ISBLANK(INDEX('Policy Characteristics'!A:A,MATCH($C1335,'Policy Characteristics'!$C:$C,0))),"",INDEX('Policy Characteristics'!A:A,MATCH($C1335,'Policy Characteristics'!$C:$C,0)))</f>
        <v>Government Revenue Accounting</v>
      </c>
      <c r="B1335" s="286" t="str">
        <f>IF(ISBLANK(INDEX('Policy Characteristics'!B:B,MATCH($C1335,'Policy Characteristics'!$C:$C,0))),"",INDEX('Policy Characteristics'!B:B,MATCH($C1335,'Policy Characteristics'!$C:$C,0)))</f>
        <v>EV Subsidy</v>
      </c>
      <c r="C1335" s="277" t="str">
        <f t="shared" si="71"/>
        <v>GRA for EV Subsidy</v>
      </c>
      <c r="D1335" s="1" t="s">
        <v>3000</v>
      </c>
      <c r="F1335" s="1" t="s">
        <v>3004</v>
      </c>
      <c r="H1335" s="44">
        <v>557</v>
      </c>
      <c r="I1335" s="350" t="str">
        <f t="shared" si="72"/>
        <v>Yes</v>
      </c>
      <c r="J1335" s="278" t="str">
        <f>IF(ISBLANK(INDEX('Policy Characteristics'!D:D,MATCH($C1335,'Policy Characteristics'!$C:$C,0))),"",INDEX('Policy Characteristics'!D:D,MATCH($C1335,'Policy Characteristics'!$C:$C,0)))</f>
        <v/>
      </c>
      <c r="K1335" s="277" t="str">
        <f>IF(ISBLANK(INDEX('Policy Characteristics'!E:E,MATCH($C1335,'Policy Characteristics'!$C:$C,0))),"",INDEX('Policy Characteristics'!E:E,MATCH($C1335,'Policy Characteristics'!$C:$C,0)))</f>
        <v>GRA EV subsidy</v>
      </c>
      <c r="L1335" s="277">
        <f>IF(ISBLANK(INDEX('Policy Characteristics'!F:F,MATCH($C1335,'Policy Characteristics'!$C:$C,0))),"",INDEX('Policy Characteristics'!F:F,MATCH($C1335,'Policy Characteristics'!$C:$C,0)))</f>
        <v>0</v>
      </c>
      <c r="M1335" s="277">
        <f>IF(ISBLANK(INDEX('Policy Characteristics'!G:G,MATCH($C1335,'Policy Characteristics'!$C:$C,0))),"",INDEX('Policy Characteristics'!G:G,MATCH($C1335,'Policy Characteristics'!$C:$C,0)))</f>
        <v>10</v>
      </c>
      <c r="N1335" s="277">
        <f>IF(ISBLANK(INDEX('Policy Characteristics'!H:H,MATCH($C1335,'Policy Characteristics'!$C:$C,0))),"",INDEX('Policy Characteristics'!H:H,MATCH($C1335,'Policy Characteristics'!$C:$C,0)))</f>
        <v>1</v>
      </c>
      <c r="O1335" s="277" t="str">
        <f>IF(ISBLANK(INDEX('Policy Characteristics'!I:I,MATCH($C1335,'Policy Characteristics'!$C:$C,0))),"",INDEX('Policy Characteristics'!I:I,MATCH($C1335,'Policy Characteristics'!$C:$C,0)))</f>
        <v>weight</v>
      </c>
      <c r="P1335" s="277" t="str">
        <f>IF(ISBLANK(INDEX('Policy Characteristics'!J:J,MATCH($C1335,'Policy Characteristics'!$C:$C,0))),"",INDEX('Policy Characteristics'!J:J,MATCH($C1335,'Policy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5" s="277" t="str">
        <f>IF(ISBLANK(INDEX('Policy Characteristics'!K:K,MATCH($C1335,'Policy Characteristics'!$C:$C,0))),"",INDEX('Policy Characteristics'!K:K,MATCH($C1335,'Policy Characteristics'!$C:$C,0)))</f>
        <v>io-model.html</v>
      </c>
      <c r="R1335" s="277" t="str">
        <f>IF(ISBLANK(INDEX('Policy Characteristics'!L:L,MATCH($C1335,'Policy Characteristics'!$C:$C,0))),"",INDEX('Policy Characteristics'!L:L,MATCH($C1335,'Policy Characteristics'!$C:$C,0)))</f>
        <v/>
      </c>
    </row>
    <row r="1336" spans="1:18" x14ac:dyDescent="0.25">
      <c r="A1336" s="277" t="str">
        <f>IF(ISBLANK(INDEX('Policy Characteristics'!A:A,MATCH($C1336,'Policy Characteristics'!$C:$C,0))),"",INDEX('Policy Characteristics'!A:A,MATCH($C1336,'Policy Characteristics'!$C:$C,0)))</f>
        <v>Government Revenue Accounting</v>
      </c>
      <c r="B1336" s="286" t="str">
        <f>IF(ISBLANK(INDEX('Policy Characteristics'!B:B,MATCH($C1336,'Policy Characteristics'!$C:$C,0))),"",INDEX('Policy Characteristics'!B:B,MATCH($C1336,'Policy Characteristics'!$C:$C,0)))</f>
        <v>EV Subsidy</v>
      </c>
      <c r="C1336" s="277" t="str">
        <f t="shared" si="71"/>
        <v>GRA for EV Subsidy</v>
      </c>
      <c r="D1336" s="1" t="s">
        <v>3001</v>
      </c>
      <c r="F1336" s="1" t="s">
        <v>3005</v>
      </c>
      <c r="H1336" s="44">
        <v>558</v>
      </c>
      <c r="I1336" s="350" t="str">
        <f t="shared" si="72"/>
        <v>Yes</v>
      </c>
      <c r="J1336" s="278" t="str">
        <f>IF(ISBLANK(INDEX('Policy Characteristics'!D:D,MATCH($C1336,'Policy Characteristics'!$C:$C,0))),"",INDEX('Policy Characteristics'!D:D,MATCH($C1336,'Policy Characteristics'!$C:$C,0)))</f>
        <v/>
      </c>
      <c r="K1336" s="277" t="str">
        <f>IF(ISBLANK(INDEX('Policy Characteristics'!E:E,MATCH($C1336,'Policy Characteristics'!$C:$C,0))),"",INDEX('Policy Characteristics'!E:E,MATCH($C1336,'Policy Characteristics'!$C:$C,0)))</f>
        <v>GRA EV subsidy</v>
      </c>
      <c r="L1336" s="277">
        <f>IF(ISBLANK(INDEX('Policy Characteristics'!F:F,MATCH($C1336,'Policy Characteristics'!$C:$C,0))),"",INDEX('Policy Characteristics'!F:F,MATCH($C1336,'Policy Characteristics'!$C:$C,0)))</f>
        <v>0</v>
      </c>
      <c r="M1336" s="277">
        <f>IF(ISBLANK(INDEX('Policy Characteristics'!G:G,MATCH($C1336,'Policy Characteristics'!$C:$C,0))),"",INDEX('Policy Characteristics'!G:G,MATCH($C1336,'Policy Characteristics'!$C:$C,0)))</f>
        <v>10</v>
      </c>
      <c r="N1336" s="277">
        <f>IF(ISBLANK(INDEX('Policy Characteristics'!H:H,MATCH($C1336,'Policy Characteristics'!$C:$C,0))),"",INDEX('Policy Characteristics'!H:H,MATCH($C1336,'Policy Characteristics'!$C:$C,0)))</f>
        <v>1</v>
      </c>
      <c r="O1336" s="277" t="str">
        <f>IF(ISBLANK(INDEX('Policy Characteristics'!I:I,MATCH($C1336,'Policy Characteristics'!$C:$C,0))),"",INDEX('Policy Characteristics'!I:I,MATCH($C1336,'Policy Characteristics'!$C:$C,0)))</f>
        <v>weight</v>
      </c>
      <c r="P1336" s="277" t="str">
        <f>IF(ISBLANK(INDEX('Policy Characteristics'!J:J,MATCH($C1336,'Policy Characteristics'!$C:$C,0))),"",INDEX('Policy Characteristics'!J:J,MATCH($C1336,'Policy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6" s="277" t="str">
        <f>IF(ISBLANK(INDEX('Policy Characteristics'!K:K,MATCH($C1336,'Policy Characteristics'!$C:$C,0))),"",INDEX('Policy Characteristics'!K:K,MATCH($C1336,'Policy Characteristics'!$C:$C,0)))</f>
        <v>io-model.html</v>
      </c>
      <c r="R1336" s="277" t="str">
        <f>IF(ISBLANK(INDEX('Policy Characteristics'!L:L,MATCH($C1336,'Policy Characteristics'!$C:$C,0))),"",INDEX('Policy Characteristics'!L:L,MATCH($C1336,'Policy Characteristics'!$C:$C,0)))</f>
        <v/>
      </c>
    </row>
    <row r="1337" spans="1:18" x14ac:dyDescent="0.25">
      <c r="A1337" s="277" t="str">
        <f>IF(ISBLANK(INDEX('Policy Characteristics'!A:A,MATCH($C1337,'Policy Characteristics'!$C:$C,0))),"",INDEX('Policy Characteristics'!A:A,MATCH($C1337,'Policy Characteristics'!$C:$C,0)))</f>
        <v>Government Revenue Accounting</v>
      </c>
      <c r="B1337" s="286" t="str">
        <f>IF(ISBLANK(INDEX('Policy Characteristics'!B:B,MATCH($C1337,'Policy Characteristics'!$C:$C,0))),"",INDEX('Policy Characteristics'!B:B,MATCH($C1337,'Policy Characteristics'!$C:$C,0)))</f>
        <v>EV Subsidy</v>
      </c>
      <c r="C1337" s="277" t="str">
        <f t="shared" si="71"/>
        <v>GRA for EV Subsidy</v>
      </c>
      <c r="D1337" s="1" t="s">
        <v>3002</v>
      </c>
      <c r="F1337" s="1" t="s">
        <v>3006</v>
      </c>
      <c r="H1337" s="44">
        <v>559</v>
      </c>
      <c r="I1337" s="350" t="str">
        <f t="shared" si="72"/>
        <v>Yes</v>
      </c>
      <c r="J1337" s="278" t="str">
        <f>IF(ISBLANK(INDEX('Policy Characteristics'!D:D,MATCH($C1337,'Policy Characteristics'!$C:$C,0))),"",INDEX('Policy Characteristics'!D:D,MATCH($C1337,'Policy Characteristics'!$C:$C,0)))</f>
        <v/>
      </c>
      <c r="K1337" s="277" t="str">
        <f>IF(ISBLANK(INDEX('Policy Characteristics'!E:E,MATCH($C1337,'Policy Characteristics'!$C:$C,0))),"",INDEX('Policy Characteristics'!E:E,MATCH($C1337,'Policy Characteristics'!$C:$C,0)))</f>
        <v>GRA EV subsidy</v>
      </c>
      <c r="L1337" s="277">
        <f>IF(ISBLANK(INDEX('Policy Characteristics'!F:F,MATCH($C1337,'Policy Characteristics'!$C:$C,0))),"",INDEX('Policy Characteristics'!F:F,MATCH($C1337,'Policy Characteristics'!$C:$C,0)))</f>
        <v>0</v>
      </c>
      <c r="M1337" s="277">
        <f>IF(ISBLANK(INDEX('Policy Characteristics'!G:G,MATCH($C1337,'Policy Characteristics'!$C:$C,0))),"",INDEX('Policy Characteristics'!G:G,MATCH($C1337,'Policy Characteristics'!$C:$C,0)))</f>
        <v>10</v>
      </c>
      <c r="N1337" s="277">
        <f>IF(ISBLANK(INDEX('Policy Characteristics'!H:H,MATCH($C1337,'Policy Characteristics'!$C:$C,0))),"",INDEX('Policy Characteristics'!H:H,MATCH($C1337,'Policy Characteristics'!$C:$C,0)))</f>
        <v>1</v>
      </c>
      <c r="O1337" s="277" t="str">
        <f>IF(ISBLANK(INDEX('Policy Characteristics'!I:I,MATCH($C1337,'Policy Characteristics'!$C:$C,0))),"",INDEX('Policy Characteristics'!I:I,MATCH($C1337,'Policy Characteristics'!$C:$C,0)))</f>
        <v>weight</v>
      </c>
      <c r="P1337" s="277" t="str">
        <f>IF(ISBLANK(INDEX('Policy Characteristics'!J:J,MATCH($C1337,'Policy Characteristics'!$C:$C,0))),"",INDEX('Policy Characteristics'!J:J,MATCH($C1337,'Policy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7" s="277" t="str">
        <f>IF(ISBLANK(INDEX('Policy Characteristics'!K:K,MATCH($C1337,'Policy Characteristics'!$C:$C,0))),"",INDEX('Policy Characteristics'!K:K,MATCH($C1337,'Policy Characteristics'!$C:$C,0)))</f>
        <v>io-model.html</v>
      </c>
      <c r="R1337" s="277" t="str">
        <f>IF(ISBLANK(INDEX('Policy Characteristics'!L:L,MATCH($C1337,'Policy Characteristics'!$C:$C,0))),"",INDEX('Policy Characteristics'!L:L,MATCH($C1337,'Policy Characteristics'!$C:$C,0)))</f>
        <v/>
      </c>
    </row>
    <row r="1338" spans="1:18" x14ac:dyDescent="0.25">
      <c r="A1338" s="277" t="str">
        <f>IF(ISBLANK(INDEX('Policy Characteristics'!A:A,MATCH($C1338,'Policy Characteristics'!$C:$C,0))),"",INDEX('Policy Characteristics'!A:A,MATCH($C1338,'Policy Characteristics'!$C:$C,0)))</f>
        <v>Government Revenue Accounting</v>
      </c>
      <c r="B1338" s="286" t="str">
        <f>IF(ISBLANK(INDEX('Policy Characteristics'!B:B,MATCH($C1338,'Policy Characteristics'!$C:$C,0))),"",INDEX('Policy Characteristics'!B:B,MATCH($C1338,'Policy Characteristics'!$C:$C,0)))</f>
        <v>Electricity Generation Subsidy</v>
      </c>
      <c r="C1338" t="s">
        <v>2992</v>
      </c>
      <c r="D1338" s="1" t="s">
        <v>2998</v>
      </c>
      <c r="F1338" s="1" t="s">
        <v>3003</v>
      </c>
      <c r="H1338" s="44">
        <v>560</v>
      </c>
      <c r="I1338" s="346" t="s">
        <v>44</v>
      </c>
      <c r="J1338" s="278" t="str">
        <f>IF(ISBLANK(INDEX('Policy Characteristics'!D:D,MATCH($C1338,'Policy Characteristics'!$C:$C,0))),"",INDEX('Policy Characteristics'!D:D,MATCH($C1338,'Policy Characteristics'!$C:$C,0)))</f>
        <v/>
      </c>
      <c r="K1338" s="277" t="str">
        <f>IF(ISBLANK(INDEX('Policy Characteristics'!E:E,MATCH($C1338,'Policy Characteristics'!$C:$C,0))),"",INDEX('Policy Characteristics'!E:E,MATCH($C1338,'Policy Characteristics'!$C:$C,0)))</f>
        <v>GRA elec gen subsidy</v>
      </c>
      <c r="L1338" s="277">
        <f>IF(ISBLANK(INDEX('Policy Characteristics'!F:F,MATCH($C1338,'Policy Characteristics'!$C:$C,0))),"",INDEX('Policy Characteristics'!F:F,MATCH($C1338,'Policy Characteristics'!$C:$C,0)))</f>
        <v>0</v>
      </c>
      <c r="M1338" s="277">
        <f>IF(ISBLANK(INDEX('Policy Characteristics'!G:G,MATCH($C1338,'Policy Characteristics'!$C:$C,0))),"",INDEX('Policy Characteristics'!G:G,MATCH($C1338,'Policy Characteristics'!$C:$C,0)))</f>
        <v>10</v>
      </c>
      <c r="N1338" s="277">
        <f>IF(ISBLANK(INDEX('Policy Characteristics'!H:H,MATCH($C1338,'Policy Characteristics'!$C:$C,0))),"",INDEX('Policy Characteristics'!H:H,MATCH($C1338,'Policy Characteristics'!$C:$C,0)))</f>
        <v>1</v>
      </c>
      <c r="O1338" s="277" t="str">
        <f>IF(ISBLANK(INDEX('Policy Characteristics'!I:I,MATCH($C1338,'Policy Characteristics'!$C:$C,0))),"",INDEX('Policy Characteristics'!I:I,MATCH($C1338,'Policy Characteristics'!$C:$C,0)))</f>
        <v>weight</v>
      </c>
      <c r="P1338" s="277" t="str">
        <f>IF(ISBLANK(INDEX('Policy Characteristics'!J:J,MATCH($C1338,'Policy Characteristics'!$C:$C,0))),"",INDEX('Policy Characteristics'!J:J,MATCH($C1338,'Policy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8" s="277" t="str">
        <f>IF(ISBLANK(INDEX('Policy Characteristics'!K:K,MATCH($C1338,'Policy Characteristics'!$C:$C,0))),"",INDEX('Policy Characteristics'!K:K,MATCH($C1338,'Policy Characteristics'!$C:$C,0)))</f>
        <v>io-model.html</v>
      </c>
      <c r="R1338" s="277" t="str">
        <f>IF(ISBLANK(INDEX('Policy Characteristics'!L:L,MATCH($C1338,'Policy Characteristics'!$C:$C,0))),"",INDEX('Policy Characteristics'!L:L,MATCH($C1338,'Policy Characteristics'!$C:$C,0)))</f>
        <v/>
      </c>
    </row>
    <row r="1339" spans="1:18" x14ac:dyDescent="0.25">
      <c r="A1339" s="277" t="str">
        <f>IF(ISBLANK(INDEX('Policy Characteristics'!A:A,MATCH($C1339,'Policy Characteristics'!$C:$C,0))),"",INDEX('Policy Characteristics'!A:A,MATCH($C1339,'Policy Characteristics'!$C:$C,0)))</f>
        <v>Government Revenue Accounting</v>
      </c>
      <c r="B1339" s="286" t="str">
        <f>IF(ISBLANK(INDEX('Policy Characteristics'!B:B,MATCH($C1339,'Policy Characteristics'!$C:$C,0))),"",INDEX('Policy Characteristics'!B:B,MATCH($C1339,'Policy Characteristics'!$C:$C,0)))</f>
        <v>Electricity Generation Subsidy</v>
      </c>
      <c r="C1339" s="277" t="str">
        <f t="shared" ref="C1339:C1342" si="73">C$1338</f>
        <v>GRA for Electricity Generation Subsidies</v>
      </c>
      <c r="D1339" s="1" t="s">
        <v>2999</v>
      </c>
      <c r="F1339" s="1" t="s">
        <v>3027</v>
      </c>
      <c r="H1339" s="44">
        <v>561</v>
      </c>
      <c r="I1339" s="350" t="str">
        <f t="shared" ref="I1339:I1342" si="74">I$1338</f>
        <v>Yes</v>
      </c>
      <c r="J1339" s="278" t="str">
        <f>IF(ISBLANK(INDEX('Policy Characteristics'!D:D,MATCH($C1339,'Policy Characteristics'!$C:$C,0))),"",INDEX('Policy Characteristics'!D:D,MATCH($C1339,'Policy Characteristics'!$C:$C,0)))</f>
        <v/>
      </c>
      <c r="K1339" s="277" t="str">
        <f>IF(ISBLANK(INDEX('Policy Characteristics'!E:E,MATCH($C1339,'Policy Characteristics'!$C:$C,0))),"",INDEX('Policy Characteristics'!E:E,MATCH($C1339,'Policy Characteristics'!$C:$C,0)))</f>
        <v>GRA elec gen subsidy</v>
      </c>
      <c r="L1339" s="277">
        <f>IF(ISBLANK(INDEX('Policy Characteristics'!F:F,MATCH($C1339,'Policy Characteristics'!$C:$C,0))),"",INDEX('Policy Characteristics'!F:F,MATCH($C1339,'Policy Characteristics'!$C:$C,0)))</f>
        <v>0</v>
      </c>
      <c r="M1339" s="277">
        <f>IF(ISBLANK(INDEX('Policy Characteristics'!G:G,MATCH($C1339,'Policy Characteristics'!$C:$C,0))),"",INDEX('Policy Characteristics'!G:G,MATCH($C1339,'Policy Characteristics'!$C:$C,0)))</f>
        <v>10</v>
      </c>
      <c r="N1339" s="277">
        <f>IF(ISBLANK(INDEX('Policy Characteristics'!H:H,MATCH($C1339,'Policy Characteristics'!$C:$C,0))),"",INDEX('Policy Characteristics'!H:H,MATCH($C1339,'Policy Characteristics'!$C:$C,0)))</f>
        <v>1</v>
      </c>
      <c r="O1339" s="277" t="str">
        <f>IF(ISBLANK(INDEX('Policy Characteristics'!I:I,MATCH($C1339,'Policy Characteristics'!$C:$C,0))),"",INDEX('Policy Characteristics'!I:I,MATCH($C1339,'Policy Characteristics'!$C:$C,0)))</f>
        <v>weight</v>
      </c>
      <c r="P1339" s="277" t="str">
        <f>IF(ISBLANK(INDEX('Policy Characteristics'!J:J,MATCH($C1339,'Policy Characteristics'!$C:$C,0))),"",INDEX('Policy Characteristics'!J:J,MATCH($C1339,'Policy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39" s="277" t="str">
        <f>IF(ISBLANK(INDEX('Policy Characteristics'!K:K,MATCH($C1339,'Policy Characteristics'!$C:$C,0))),"",INDEX('Policy Characteristics'!K:K,MATCH($C1339,'Policy Characteristics'!$C:$C,0)))</f>
        <v>io-model.html</v>
      </c>
      <c r="R1339" s="277" t="str">
        <f>IF(ISBLANK(INDEX('Policy Characteristics'!L:L,MATCH($C1339,'Policy Characteristics'!$C:$C,0))),"",INDEX('Policy Characteristics'!L:L,MATCH($C1339,'Policy Characteristics'!$C:$C,0)))</f>
        <v/>
      </c>
    </row>
    <row r="1340" spans="1:18" x14ac:dyDescent="0.25">
      <c r="A1340" s="277" t="str">
        <f>IF(ISBLANK(INDEX('Policy Characteristics'!A:A,MATCH($C1340,'Policy Characteristics'!$C:$C,0))),"",INDEX('Policy Characteristics'!A:A,MATCH($C1340,'Policy Characteristics'!$C:$C,0)))</f>
        <v>Government Revenue Accounting</v>
      </c>
      <c r="B1340" s="286" t="str">
        <f>IF(ISBLANK(INDEX('Policy Characteristics'!B:B,MATCH($C1340,'Policy Characteristics'!$C:$C,0))),"",INDEX('Policy Characteristics'!B:B,MATCH($C1340,'Policy Characteristics'!$C:$C,0)))</f>
        <v>Electricity Generation Subsidy</v>
      </c>
      <c r="C1340" s="277" t="str">
        <f t="shared" si="73"/>
        <v>GRA for Electricity Generation Subsidies</v>
      </c>
      <c r="D1340" s="1" t="s">
        <v>3000</v>
      </c>
      <c r="F1340" s="1" t="s">
        <v>3004</v>
      </c>
      <c r="H1340" s="44">
        <v>562</v>
      </c>
      <c r="I1340" s="350" t="str">
        <f t="shared" si="74"/>
        <v>Yes</v>
      </c>
      <c r="J1340" s="278" t="str">
        <f>IF(ISBLANK(INDEX('Policy Characteristics'!D:D,MATCH($C1340,'Policy Characteristics'!$C:$C,0))),"",INDEX('Policy Characteristics'!D:D,MATCH($C1340,'Policy Characteristics'!$C:$C,0)))</f>
        <v/>
      </c>
      <c r="K1340" s="277" t="str">
        <f>IF(ISBLANK(INDEX('Policy Characteristics'!E:E,MATCH($C1340,'Policy Characteristics'!$C:$C,0))),"",INDEX('Policy Characteristics'!E:E,MATCH($C1340,'Policy Characteristics'!$C:$C,0)))</f>
        <v>GRA elec gen subsidy</v>
      </c>
      <c r="L1340" s="277">
        <f>IF(ISBLANK(INDEX('Policy Characteristics'!F:F,MATCH($C1340,'Policy Characteristics'!$C:$C,0))),"",INDEX('Policy Characteristics'!F:F,MATCH($C1340,'Policy Characteristics'!$C:$C,0)))</f>
        <v>0</v>
      </c>
      <c r="M1340" s="277">
        <f>IF(ISBLANK(INDEX('Policy Characteristics'!G:G,MATCH($C1340,'Policy Characteristics'!$C:$C,0))),"",INDEX('Policy Characteristics'!G:G,MATCH($C1340,'Policy Characteristics'!$C:$C,0)))</f>
        <v>10</v>
      </c>
      <c r="N1340" s="277">
        <f>IF(ISBLANK(INDEX('Policy Characteristics'!H:H,MATCH($C1340,'Policy Characteristics'!$C:$C,0))),"",INDEX('Policy Characteristics'!H:H,MATCH($C1340,'Policy Characteristics'!$C:$C,0)))</f>
        <v>1</v>
      </c>
      <c r="O1340" s="277" t="str">
        <f>IF(ISBLANK(INDEX('Policy Characteristics'!I:I,MATCH($C1340,'Policy Characteristics'!$C:$C,0))),"",INDEX('Policy Characteristics'!I:I,MATCH($C1340,'Policy Characteristics'!$C:$C,0)))</f>
        <v>weight</v>
      </c>
      <c r="P1340" s="277" t="str">
        <f>IF(ISBLANK(INDEX('Policy Characteristics'!J:J,MATCH($C1340,'Policy Characteristics'!$C:$C,0))),"",INDEX('Policy Characteristics'!J:J,MATCH($C1340,'Policy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0" s="277" t="str">
        <f>IF(ISBLANK(INDEX('Policy Characteristics'!K:K,MATCH($C1340,'Policy Characteristics'!$C:$C,0))),"",INDEX('Policy Characteristics'!K:K,MATCH($C1340,'Policy Characteristics'!$C:$C,0)))</f>
        <v>io-model.html</v>
      </c>
      <c r="R1340" s="277" t="str">
        <f>IF(ISBLANK(INDEX('Policy Characteristics'!L:L,MATCH($C1340,'Policy Characteristics'!$C:$C,0))),"",INDEX('Policy Characteristics'!L:L,MATCH($C1340,'Policy Characteristics'!$C:$C,0)))</f>
        <v/>
      </c>
    </row>
    <row r="1341" spans="1:18" x14ac:dyDescent="0.25">
      <c r="A1341" s="277" t="str">
        <f>IF(ISBLANK(INDEX('Policy Characteristics'!A:A,MATCH($C1341,'Policy Characteristics'!$C:$C,0))),"",INDEX('Policy Characteristics'!A:A,MATCH($C1341,'Policy Characteristics'!$C:$C,0)))</f>
        <v>Government Revenue Accounting</v>
      </c>
      <c r="B1341" s="286" t="str">
        <f>IF(ISBLANK(INDEX('Policy Characteristics'!B:B,MATCH($C1341,'Policy Characteristics'!$C:$C,0))),"",INDEX('Policy Characteristics'!B:B,MATCH($C1341,'Policy Characteristics'!$C:$C,0)))</f>
        <v>Electricity Generation Subsidy</v>
      </c>
      <c r="C1341" s="277" t="str">
        <f t="shared" si="73"/>
        <v>GRA for Electricity Generation Subsidies</v>
      </c>
      <c r="D1341" s="1" t="s">
        <v>3001</v>
      </c>
      <c r="F1341" s="1" t="s">
        <v>3005</v>
      </c>
      <c r="H1341" s="44">
        <v>563</v>
      </c>
      <c r="I1341" s="350" t="str">
        <f t="shared" si="74"/>
        <v>Yes</v>
      </c>
      <c r="J1341" s="278" t="str">
        <f>IF(ISBLANK(INDEX('Policy Characteristics'!D:D,MATCH($C1341,'Policy Characteristics'!$C:$C,0))),"",INDEX('Policy Characteristics'!D:D,MATCH($C1341,'Policy Characteristics'!$C:$C,0)))</f>
        <v/>
      </c>
      <c r="K1341" s="277" t="str">
        <f>IF(ISBLANK(INDEX('Policy Characteristics'!E:E,MATCH($C1341,'Policy Characteristics'!$C:$C,0))),"",INDEX('Policy Characteristics'!E:E,MATCH($C1341,'Policy Characteristics'!$C:$C,0)))</f>
        <v>GRA elec gen subsidy</v>
      </c>
      <c r="L1341" s="277">
        <f>IF(ISBLANK(INDEX('Policy Characteristics'!F:F,MATCH($C1341,'Policy Characteristics'!$C:$C,0))),"",INDEX('Policy Characteristics'!F:F,MATCH($C1341,'Policy Characteristics'!$C:$C,0)))</f>
        <v>0</v>
      </c>
      <c r="M1341" s="277">
        <f>IF(ISBLANK(INDEX('Policy Characteristics'!G:G,MATCH($C1341,'Policy Characteristics'!$C:$C,0))),"",INDEX('Policy Characteristics'!G:G,MATCH($C1341,'Policy Characteristics'!$C:$C,0)))</f>
        <v>10</v>
      </c>
      <c r="N1341" s="277">
        <f>IF(ISBLANK(INDEX('Policy Characteristics'!H:H,MATCH($C1341,'Policy Characteristics'!$C:$C,0))),"",INDEX('Policy Characteristics'!H:H,MATCH($C1341,'Policy Characteristics'!$C:$C,0)))</f>
        <v>1</v>
      </c>
      <c r="O1341" s="277" t="str">
        <f>IF(ISBLANK(INDEX('Policy Characteristics'!I:I,MATCH($C1341,'Policy Characteristics'!$C:$C,0))),"",INDEX('Policy Characteristics'!I:I,MATCH($C1341,'Policy Characteristics'!$C:$C,0)))</f>
        <v>weight</v>
      </c>
      <c r="P1341" s="277" t="str">
        <f>IF(ISBLANK(INDEX('Policy Characteristics'!J:J,MATCH($C1341,'Policy Characteristics'!$C:$C,0))),"",INDEX('Policy Characteristics'!J:J,MATCH($C1341,'Policy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1" s="277" t="str">
        <f>IF(ISBLANK(INDEX('Policy Characteristics'!K:K,MATCH($C1341,'Policy Characteristics'!$C:$C,0))),"",INDEX('Policy Characteristics'!K:K,MATCH($C1341,'Policy Characteristics'!$C:$C,0)))</f>
        <v>io-model.html</v>
      </c>
      <c r="R1341" s="277" t="str">
        <f>IF(ISBLANK(INDEX('Policy Characteristics'!L:L,MATCH($C1341,'Policy Characteristics'!$C:$C,0))),"",INDEX('Policy Characteristics'!L:L,MATCH($C1341,'Policy Characteristics'!$C:$C,0)))</f>
        <v/>
      </c>
    </row>
    <row r="1342" spans="1:18" x14ac:dyDescent="0.25">
      <c r="A1342" s="277" t="str">
        <f>IF(ISBLANK(INDEX('Policy Characteristics'!A:A,MATCH($C1342,'Policy Characteristics'!$C:$C,0))),"",INDEX('Policy Characteristics'!A:A,MATCH($C1342,'Policy Characteristics'!$C:$C,0)))</f>
        <v>Government Revenue Accounting</v>
      </c>
      <c r="B1342" s="286" t="str">
        <f>IF(ISBLANK(INDEX('Policy Characteristics'!B:B,MATCH($C1342,'Policy Characteristics'!$C:$C,0))),"",INDEX('Policy Characteristics'!B:B,MATCH($C1342,'Policy Characteristics'!$C:$C,0)))</f>
        <v>Electricity Generation Subsidy</v>
      </c>
      <c r="C1342" s="277" t="str">
        <f t="shared" si="73"/>
        <v>GRA for Electricity Generation Subsidies</v>
      </c>
      <c r="D1342" s="1" t="s">
        <v>3002</v>
      </c>
      <c r="F1342" s="1" t="s">
        <v>3006</v>
      </c>
      <c r="H1342" s="44">
        <v>564</v>
      </c>
      <c r="I1342" s="350" t="str">
        <f t="shared" si="74"/>
        <v>Yes</v>
      </c>
      <c r="J1342" s="278" t="str">
        <f>IF(ISBLANK(INDEX('Policy Characteristics'!D:D,MATCH($C1342,'Policy Characteristics'!$C:$C,0))),"",INDEX('Policy Characteristics'!D:D,MATCH($C1342,'Policy Characteristics'!$C:$C,0)))</f>
        <v/>
      </c>
      <c r="K1342" s="277" t="str">
        <f>IF(ISBLANK(INDEX('Policy Characteristics'!E:E,MATCH($C1342,'Policy Characteristics'!$C:$C,0))),"",INDEX('Policy Characteristics'!E:E,MATCH($C1342,'Policy Characteristics'!$C:$C,0)))</f>
        <v>GRA elec gen subsidy</v>
      </c>
      <c r="L1342" s="277">
        <f>IF(ISBLANK(INDEX('Policy Characteristics'!F:F,MATCH($C1342,'Policy Characteristics'!$C:$C,0))),"",INDEX('Policy Characteristics'!F:F,MATCH($C1342,'Policy Characteristics'!$C:$C,0)))</f>
        <v>0</v>
      </c>
      <c r="M1342" s="277">
        <f>IF(ISBLANK(INDEX('Policy Characteristics'!G:G,MATCH($C1342,'Policy Characteristics'!$C:$C,0))),"",INDEX('Policy Characteristics'!G:G,MATCH($C1342,'Policy Characteristics'!$C:$C,0)))</f>
        <v>10</v>
      </c>
      <c r="N1342" s="277">
        <f>IF(ISBLANK(INDEX('Policy Characteristics'!H:H,MATCH($C1342,'Policy Characteristics'!$C:$C,0))),"",INDEX('Policy Characteristics'!H:H,MATCH($C1342,'Policy Characteristics'!$C:$C,0)))</f>
        <v>1</v>
      </c>
      <c r="O1342" s="277" t="str">
        <f>IF(ISBLANK(INDEX('Policy Characteristics'!I:I,MATCH($C1342,'Policy Characteristics'!$C:$C,0))),"",INDEX('Policy Characteristics'!I:I,MATCH($C1342,'Policy Characteristics'!$C:$C,0)))</f>
        <v>weight</v>
      </c>
      <c r="P1342" s="277" t="str">
        <f>IF(ISBLANK(INDEX('Policy Characteristics'!J:J,MATCH($C1342,'Policy Characteristics'!$C:$C,0))),"",INDEX('Policy Characteristics'!J:J,MATCH($C1342,'Policy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2" s="277" t="str">
        <f>IF(ISBLANK(INDEX('Policy Characteristics'!K:K,MATCH($C1342,'Policy Characteristics'!$C:$C,0))),"",INDEX('Policy Characteristics'!K:K,MATCH($C1342,'Policy Characteristics'!$C:$C,0)))</f>
        <v>io-model.html</v>
      </c>
      <c r="R1342" s="277" t="str">
        <f>IF(ISBLANK(INDEX('Policy Characteristics'!L:L,MATCH($C1342,'Policy Characteristics'!$C:$C,0))),"",INDEX('Policy Characteristics'!L:L,MATCH($C1342,'Policy Characteristics'!$C:$C,0)))</f>
        <v/>
      </c>
    </row>
    <row r="1343" spans="1:18" x14ac:dyDescent="0.25">
      <c r="A1343" s="277" t="str">
        <f>IF(ISBLANK(INDEX('Policy Characteristics'!A:A,MATCH($C1343,'Policy Characteristics'!$C:$C,0))),"",INDEX('Policy Characteristics'!A:A,MATCH($C1343,'Policy Characteristics'!$C:$C,0)))</f>
        <v>Government Revenue Accounting</v>
      </c>
      <c r="B1343" s="286" t="str">
        <f>IF(ISBLANK(INDEX('Policy Characteristics'!B:B,MATCH($C1343,'Policy Characteristics'!$C:$C,0))),"",INDEX('Policy Characteristics'!B:B,MATCH($C1343,'Policy Characteristics'!$C:$C,0)))</f>
        <v>Electricity Capacity Construction Subsidy</v>
      </c>
      <c r="C1343" t="s">
        <v>2993</v>
      </c>
      <c r="D1343" s="1" t="s">
        <v>2998</v>
      </c>
      <c r="F1343" s="1" t="s">
        <v>3003</v>
      </c>
      <c r="H1343" s="44">
        <v>565</v>
      </c>
      <c r="I1343" s="346" t="s">
        <v>44</v>
      </c>
      <c r="J1343" s="278" t="str">
        <f>IF(ISBLANK(INDEX('Policy Characteristics'!D:D,MATCH($C1343,'Policy Characteristics'!$C:$C,0))),"",INDEX('Policy Characteristics'!D:D,MATCH($C1343,'Policy Characteristics'!$C:$C,0)))</f>
        <v/>
      </c>
      <c r="K1343" s="277" t="str">
        <f>IF(ISBLANK(INDEX('Policy Characteristics'!E:E,MATCH($C1343,'Policy Characteristics'!$C:$C,0))),"",INDEX('Policy Characteristics'!E:E,MATCH($C1343,'Policy Characteristics'!$C:$C,0)))</f>
        <v>GRA elec cap const subsidy</v>
      </c>
      <c r="L1343" s="277">
        <f>IF(ISBLANK(INDEX('Policy Characteristics'!F:F,MATCH($C1343,'Policy Characteristics'!$C:$C,0))),"",INDEX('Policy Characteristics'!F:F,MATCH($C1343,'Policy Characteristics'!$C:$C,0)))</f>
        <v>0</v>
      </c>
      <c r="M1343" s="277">
        <f>IF(ISBLANK(INDEX('Policy Characteristics'!G:G,MATCH($C1343,'Policy Characteristics'!$C:$C,0))),"",INDEX('Policy Characteristics'!G:G,MATCH($C1343,'Policy Characteristics'!$C:$C,0)))</f>
        <v>10</v>
      </c>
      <c r="N1343" s="277">
        <f>IF(ISBLANK(INDEX('Policy Characteristics'!H:H,MATCH($C1343,'Policy Characteristics'!$C:$C,0))),"",INDEX('Policy Characteristics'!H:H,MATCH($C1343,'Policy Characteristics'!$C:$C,0)))</f>
        <v>1</v>
      </c>
      <c r="O1343" s="277" t="str">
        <f>IF(ISBLANK(INDEX('Policy Characteristics'!I:I,MATCH($C1343,'Policy Characteristics'!$C:$C,0))),"",INDEX('Policy Characteristics'!I:I,MATCH($C1343,'Policy Characteristics'!$C:$C,0)))</f>
        <v>weight</v>
      </c>
      <c r="P1343" s="277" t="str">
        <f>IF(ISBLANK(INDEX('Policy Characteristics'!J:J,MATCH($C1343,'Policy Characteristics'!$C:$C,0))),"",INDEX('Policy Characteristics'!J:J,MATCH($C1343,'Policy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3" s="277" t="str">
        <f>IF(ISBLANK(INDEX('Policy Characteristics'!K:K,MATCH($C1343,'Policy Characteristics'!$C:$C,0))),"",INDEX('Policy Characteristics'!K:K,MATCH($C1343,'Policy Characteristics'!$C:$C,0)))</f>
        <v>io-model.html</v>
      </c>
      <c r="R1343" s="277" t="str">
        <f>IF(ISBLANK(INDEX('Policy Characteristics'!L:L,MATCH($C1343,'Policy Characteristics'!$C:$C,0))),"",INDEX('Policy Characteristics'!L:L,MATCH($C1343,'Policy Characteristics'!$C:$C,0)))</f>
        <v/>
      </c>
    </row>
    <row r="1344" spans="1:18" x14ac:dyDescent="0.25">
      <c r="A1344" s="277" t="str">
        <f>IF(ISBLANK(INDEX('Policy Characteristics'!A:A,MATCH($C1344,'Policy Characteristics'!$C:$C,0))),"",INDEX('Policy Characteristics'!A:A,MATCH($C1344,'Policy Characteristics'!$C:$C,0)))</f>
        <v>Government Revenue Accounting</v>
      </c>
      <c r="B1344" s="286" t="str">
        <f>IF(ISBLANK(INDEX('Policy Characteristics'!B:B,MATCH($C1344,'Policy Characteristics'!$C:$C,0))),"",INDEX('Policy Characteristics'!B:B,MATCH($C1344,'Policy Characteristics'!$C:$C,0)))</f>
        <v>Electricity Capacity Construction Subsidy</v>
      </c>
      <c r="C1344" s="277" t="str">
        <f t="shared" ref="C1344:C1347" si="75">C$1343</f>
        <v>GRA for Electricity Capacity Construction Subsidies</v>
      </c>
      <c r="D1344" s="1" t="s">
        <v>2999</v>
      </c>
      <c r="F1344" s="1" t="s">
        <v>3027</v>
      </c>
      <c r="H1344" s="44">
        <v>566</v>
      </c>
      <c r="I1344" s="350" t="str">
        <f t="shared" ref="I1344:I1347" si="76">I$1343</f>
        <v>Yes</v>
      </c>
      <c r="J1344" s="278" t="str">
        <f>IF(ISBLANK(INDEX('Policy Characteristics'!D:D,MATCH($C1344,'Policy Characteristics'!$C:$C,0))),"",INDEX('Policy Characteristics'!D:D,MATCH($C1344,'Policy Characteristics'!$C:$C,0)))</f>
        <v/>
      </c>
      <c r="K1344" s="277" t="str">
        <f>IF(ISBLANK(INDEX('Policy Characteristics'!E:E,MATCH($C1344,'Policy Characteristics'!$C:$C,0))),"",INDEX('Policy Characteristics'!E:E,MATCH($C1344,'Policy Characteristics'!$C:$C,0)))</f>
        <v>GRA elec cap const subsidy</v>
      </c>
      <c r="L1344" s="277">
        <f>IF(ISBLANK(INDEX('Policy Characteristics'!F:F,MATCH($C1344,'Policy Characteristics'!$C:$C,0))),"",INDEX('Policy Characteristics'!F:F,MATCH($C1344,'Policy Characteristics'!$C:$C,0)))</f>
        <v>0</v>
      </c>
      <c r="M1344" s="277">
        <f>IF(ISBLANK(INDEX('Policy Characteristics'!G:G,MATCH($C1344,'Policy Characteristics'!$C:$C,0))),"",INDEX('Policy Characteristics'!G:G,MATCH($C1344,'Policy Characteristics'!$C:$C,0)))</f>
        <v>10</v>
      </c>
      <c r="N1344" s="277">
        <f>IF(ISBLANK(INDEX('Policy Characteristics'!H:H,MATCH($C1344,'Policy Characteristics'!$C:$C,0))),"",INDEX('Policy Characteristics'!H:H,MATCH($C1344,'Policy Characteristics'!$C:$C,0)))</f>
        <v>1</v>
      </c>
      <c r="O1344" s="277" t="str">
        <f>IF(ISBLANK(INDEX('Policy Characteristics'!I:I,MATCH($C1344,'Policy Characteristics'!$C:$C,0))),"",INDEX('Policy Characteristics'!I:I,MATCH($C1344,'Policy Characteristics'!$C:$C,0)))</f>
        <v>weight</v>
      </c>
      <c r="P1344" s="277" t="str">
        <f>IF(ISBLANK(INDEX('Policy Characteristics'!J:J,MATCH($C1344,'Policy Characteristics'!$C:$C,0))),"",INDEX('Policy Characteristics'!J:J,MATCH($C1344,'Policy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4" s="277" t="str">
        <f>IF(ISBLANK(INDEX('Policy Characteristics'!K:K,MATCH($C1344,'Policy Characteristics'!$C:$C,0))),"",INDEX('Policy Characteristics'!K:K,MATCH($C1344,'Policy Characteristics'!$C:$C,0)))</f>
        <v>io-model.html</v>
      </c>
      <c r="R1344" s="277" t="str">
        <f>IF(ISBLANK(INDEX('Policy Characteristics'!L:L,MATCH($C1344,'Policy Characteristics'!$C:$C,0))),"",INDEX('Policy Characteristics'!L:L,MATCH($C1344,'Policy Characteristics'!$C:$C,0)))</f>
        <v/>
      </c>
    </row>
    <row r="1345" spans="1:18" x14ac:dyDescent="0.25">
      <c r="A1345" s="277" t="str">
        <f>IF(ISBLANK(INDEX('Policy Characteristics'!A:A,MATCH($C1345,'Policy Characteristics'!$C:$C,0))),"",INDEX('Policy Characteristics'!A:A,MATCH($C1345,'Policy Characteristics'!$C:$C,0)))</f>
        <v>Government Revenue Accounting</v>
      </c>
      <c r="B1345" s="286" t="str">
        <f>IF(ISBLANK(INDEX('Policy Characteristics'!B:B,MATCH($C1345,'Policy Characteristics'!$C:$C,0))),"",INDEX('Policy Characteristics'!B:B,MATCH($C1345,'Policy Characteristics'!$C:$C,0)))</f>
        <v>Electricity Capacity Construction Subsidy</v>
      </c>
      <c r="C1345" s="277" t="str">
        <f t="shared" si="75"/>
        <v>GRA for Electricity Capacity Construction Subsidies</v>
      </c>
      <c r="D1345" s="1" t="s">
        <v>3000</v>
      </c>
      <c r="F1345" s="1" t="s">
        <v>3004</v>
      </c>
      <c r="H1345" s="44">
        <v>567</v>
      </c>
      <c r="I1345" s="350" t="str">
        <f t="shared" si="76"/>
        <v>Yes</v>
      </c>
      <c r="J1345" s="278" t="str">
        <f>IF(ISBLANK(INDEX('Policy Characteristics'!D:D,MATCH($C1345,'Policy Characteristics'!$C:$C,0))),"",INDEX('Policy Characteristics'!D:D,MATCH($C1345,'Policy Characteristics'!$C:$C,0)))</f>
        <v/>
      </c>
      <c r="K1345" s="277" t="str">
        <f>IF(ISBLANK(INDEX('Policy Characteristics'!E:E,MATCH($C1345,'Policy Characteristics'!$C:$C,0))),"",INDEX('Policy Characteristics'!E:E,MATCH($C1345,'Policy Characteristics'!$C:$C,0)))</f>
        <v>GRA elec cap const subsidy</v>
      </c>
      <c r="L1345" s="277">
        <f>IF(ISBLANK(INDEX('Policy Characteristics'!F:F,MATCH($C1345,'Policy Characteristics'!$C:$C,0))),"",INDEX('Policy Characteristics'!F:F,MATCH($C1345,'Policy Characteristics'!$C:$C,0)))</f>
        <v>0</v>
      </c>
      <c r="M1345" s="277">
        <f>IF(ISBLANK(INDEX('Policy Characteristics'!G:G,MATCH($C1345,'Policy Characteristics'!$C:$C,0))),"",INDEX('Policy Characteristics'!G:G,MATCH($C1345,'Policy Characteristics'!$C:$C,0)))</f>
        <v>10</v>
      </c>
      <c r="N1345" s="277">
        <f>IF(ISBLANK(INDEX('Policy Characteristics'!H:H,MATCH($C1345,'Policy Characteristics'!$C:$C,0))),"",INDEX('Policy Characteristics'!H:H,MATCH($C1345,'Policy Characteristics'!$C:$C,0)))</f>
        <v>1</v>
      </c>
      <c r="O1345" s="277" t="str">
        <f>IF(ISBLANK(INDEX('Policy Characteristics'!I:I,MATCH($C1345,'Policy Characteristics'!$C:$C,0))),"",INDEX('Policy Characteristics'!I:I,MATCH($C1345,'Policy Characteristics'!$C:$C,0)))</f>
        <v>weight</v>
      </c>
      <c r="P1345" s="277" t="str">
        <f>IF(ISBLANK(INDEX('Policy Characteristics'!J:J,MATCH($C1345,'Policy Characteristics'!$C:$C,0))),"",INDEX('Policy Characteristics'!J:J,MATCH($C1345,'Policy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5" s="277" t="str">
        <f>IF(ISBLANK(INDEX('Policy Characteristics'!K:K,MATCH($C1345,'Policy Characteristics'!$C:$C,0))),"",INDEX('Policy Characteristics'!K:K,MATCH($C1345,'Policy Characteristics'!$C:$C,0)))</f>
        <v>io-model.html</v>
      </c>
      <c r="R1345" s="277" t="str">
        <f>IF(ISBLANK(INDEX('Policy Characteristics'!L:L,MATCH($C1345,'Policy Characteristics'!$C:$C,0))),"",INDEX('Policy Characteristics'!L:L,MATCH($C1345,'Policy Characteristics'!$C:$C,0)))</f>
        <v/>
      </c>
    </row>
    <row r="1346" spans="1:18" x14ac:dyDescent="0.25">
      <c r="A1346" s="277" t="str">
        <f>IF(ISBLANK(INDEX('Policy Characteristics'!A:A,MATCH($C1346,'Policy Characteristics'!$C:$C,0))),"",INDEX('Policy Characteristics'!A:A,MATCH($C1346,'Policy Characteristics'!$C:$C,0)))</f>
        <v>Government Revenue Accounting</v>
      </c>
      <c r="B1346" s="286" t="str">
        <f>IF(ISBLANK(INDEX('Policy Characteristics'!B:B,MATCH($C1346,'Policy Characteristics'!$C:$C,0))),"",INDEX('Policy Characteristics'!B:B,MATCH($C1346,'Policy Characteristics'!$C:$C,0)))</f>
        <v>Electricity Capacity Construction Subsidy</v>
      </c>
      <c r="C1346" s="277" t="str">
        <f t="shared" si="75"/>
        <v>GRA for Electricity Capacity Construction Subsidies</v>
      </c>
      <c r="D1346" s="1" t="s">
        <v>3001</v>
      </c>
      <c r="F1346" s="1" t="s">
        <v>3005</v>
      </c>
      <c r="H1346" s="44">
        <v>568</v>
      </c>
      <c r="I1346" s="350" t="str">
        <f t="shared" si="76"/>
        <v>Yes</v>
      </c>
      <c r="J1346" s="278" t="str">
        <f>IF(ISBLANK(INDEX('Policy Characteristics'!D:D,MATCH($C1346,'Policy Characteristics'!$C:$C,0))),"",INDEX('Policy Characteristics'!D:D,MATCH($C1346,'Policy Characteristics'!$C:$C,0)))</f>
        <v/>
      </c>
      <c r="K1346" s="277" t="str">
        <f>IF(ISBLANK(INDEX('Policy Characteristics'!E:E,MATCH($C1346,'Policy Characteristics'!$C:$C,0))),"",INDEX('Policy Characteristics'!E:E,MATCH($C1346,'Policy Characteristics'!$C:$C,0)))</f>
        <v>GRA elec cap const subsidy</v>
      </c>
      <c r="L1346" s="277">
        <f>IF(ISBLANK(INDEX('Policy Characteristics'!F:F,MATCH($C1346,'Policy Characteristics'!$C:$C,0))),"",INDEX('Policy Characteristics'!F:F,MATCH($C1346,'Policy Characteristics'!$C:$C,0)))</f>
        <v>0</v>
      </c>
      <c r="M1346" s="277">
        <f>IF(ISBLANK(INDEX('Policy Characteristics'!G:G,MATCH($C1346,'Policy Characteristics'!$C:$C,0))),"",INDEX('Policy Characteristics'!G:G,MATCH($C1346,'Policy Characteristics'!$C:$C,0)))</f>
        <v>10</v>
      </c>
      <c r="N1346" s="277">
        <f>IF(ISBLANK(INDEX('Policy Characteristics'!H:H,MATCH($C1346,'Policy Characteristics'!$C:$C,0))),"",INDEX('Policy Characteristics'!H:H,MATCH($C1346,'Policy Characteristics'!$C:$C,0)))</f>
        <v>1</v>
      </c>
      <c r="O1346" s="277" t="str">
        <f>IF(ISBLANK(INDEX('Policy Characteristics'!I:I,MATCH($C1346,'Policy Characteristics'!$C:$C,0))),"",INDEX('Policy Characteristics'!I:I,MATCH($C1346,'Policy Characteristics'!$C:$C,0)))</f>
        <v>weight</v>
      </c>
      <c r="P1346" s="277" t="str">
        <f>IF(ISBLANK(INDEX('Policy Characteristics'!J:J,MATCH($C1346,'Policy Characteristics'!$C:$C,0))),"",INDEX('Policy Characteristics'!J:J,MATCH($C1346,'Policy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6" s="277" t="str">
        <f>IF(ISBLANK(INDEX('Policy Characteristics'!K:K,MATCH($C1346,'Policy Characteristics'!$C:$C,0))),"",INDEX('Policy Characteristics'!K:K,MATCH($C1346,'Policy Characteristics'!$C:$C,0)))</f>
        <v>io-model.html</v>
      </c>
      <c r="R1346" s="277" t="str">
        <f>IF(ISBLANK(INDEX('Policy Characteristics'!L:L,MATCH($C1346,'Policy Characteristics'!$C:$C,0))),"",INDEX('Policy Characteristics'!L:L,MATCH($C1346,'Policy Characteristics'!$C:$C,0)))</f>
        <v/>
      </c>
    </row>
    <row r="1347" spans="1:18" x14ac:dyDescent="0.25">
      <c r="A1347" s="277" t="str">
        <f>IF(ISBLANK(INDEX('Policy Characteristics'!A:A,MATCH($C1347,'Policy Characteristics'!$C:$C,0))),"",INDEX('Policy Characteristics'!A:A,MATCH($C1347,'Policy Characteristics'!$C:$C,0)))</f>
        <v>Government Revenue Accounting</v>
      </c>
      <c r="B1347" s="286" t="str">
        <f>IF(ISBLANK(INDEX('Policy Characteristics'!B:B,MATCH($C1347,'Policy Characteristics'!$C:$C,0))),"",INDEX('Policy Characteristics'!B:B,MATCH($C1347,'Policy Characteristics'!$C:$C,0)))</f>
        <v>Electricity Capacity Construction Subsidy</v>
      </c>
      <c r="C1347" s="277" t="str">
        <f t="shared" si="75"/>
        <v>GRA for Electricity Capacity Construction Subsidies</v>
      </c>
      <c r="D1347" s="1" t="s">
        <v>3002</v>
      </c>
      <c r="F1347" s="1" t="s">
        <v>3006</v>
      </c>
      <c r="H1347" s="44">
        <v>569</v>
      </c>
      <c r="I1347" s="350" t="str">
        <f t="shared" si="76"/>
        <v>Yes</v>
      </c>
      <c r="J1347" s="278" t="str">
        <f>IF(ISBLANK(INDEX('Policy Characteristics'!D:D,MATCH($C1347,'Policy Characteristics'!$C:$C,0))),"",INDEX('Policy Characteristics'!D:D,MATCH($C1347,'Policy Characteristics'!$C:$C,0)))</f>
        <v/>
      </c>
      <c r="K1347" s="277" t="str">
        <f>IF(ISBLANK(INDEX('Policy Characteristics'!E:E,MATCH($C1347,'Policy Characteristics'!$C:$C,0))),"",INDEX('Policy Characteristics'!E:E,MATCH($C1347,'Policy Characteristics'!$C:$C,0)))</f>
        <v>GRA elec cap const subsidy</v>
      </c>
      <c r="L1347" s="277">
        <f>IF(ISBLANK(INDEX('Policy Characteristics'!F:F,MATCH($C1347,'Policy Characteristics'!$C:$C,0))),"",INDEX('Policy Characteristics'!F:F,MATCH($C1347,'Policy Characteristics'!$C:$C,0)))</f>
        <v>0</v>
      </c>
      <c r="M1347" s="277">
        <f>IF(ISBLANK(INDEX('Policy Characteristics'!G:G,MATCH($C1347,'Policy Characteristics'!$C:$C,0))),"",INDEX('Policy Characteristics'!G:G,MATCH($C1347,'Policy Characteristics'!$C:$C,0)))</f>
        <v>10</v>
      </c>
      <c r="N1347" s="277">
        <f>IF(ISBLANK(INDEX('Policy Characteristics'!H:H,MATCH($C1347,'Policy Characteristics'!$C:$C,0))),"",INDEX('Policy Characteristics'!H:H,MATCH($C1347,'Policy Characteristics'!$C:$C,0)))</f>
        <v>1</v>
      </c>
      <c r="O1347" s="277" t="str">
        <f>IF(ISBLANK(INDEX('Policy Characteristics'!I:I,MATCH($C1347,'Policy Characteristics'!$C:$C,0))),"",INDEX('Policy Characteristics'!I:I,MATCH($C1347,'Policy Characteristics'!$C:$C,0)))</f>
        <v>weight</v>
      </c>
      <c r="P1347" s="277" t="str">
        <f>IF(ISBLANK(INDEX('Policy Characteristics'!J:J,MATCH($C1347,'Policy Characteristics'!$C:$C,0))),"",INDEX('Policy Characteristics'!J:J,MATCH($C1347,'Policy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7" s="277" t="str">
        <f>IF(ISBLANK(INDEX('Policy Characteristics'!K:K,MATCH($C1347,'Policy Characteristics'!$C:$C,0))),"",INDEX('Policy Characteristics'!K:K,MATCH($C1347,'Policy Characteristics'!$C:$C,0)))</f>
        <v>io-model.html</v>
      </c>
      <c r="R1347" s="277" t="str">
        <f>IF(ISBLANK(INDEX('Policy Characteristics'!L:L,MATCH($C1347,'Policy Characteristics'!$C:$C,0))),"",INDEX('Policy Characteristics'!L:L,MATCH($C1347,'Policy Characteristics'!$C:$C,0)))</f>
        <v/>
      </c>
    </row>
    <row r="1348" spans="1:18" x14ac:dyDescent="0.25">
      <c r="A1348" s="277" t="str">
        <f>IF(ISBLANK(INDEX('Policy Characteristics'!A:A,MATCH($C1348,'Policy Characteristics'!$C:$C,0))),"",INDEX('Policy Characteristics'!A:A,MATCH($C1348,'Policy Characteristics'!$C:$C,0)))</f>
        <v>Government Revenue Accounting</v>
      </c>
      <c r="B1348" s="286" t="str">
        <f>IF(ISBLANK(INDEX('Policy Characteristics'!B:B,MATCH($C1348,'Policy Characteristics'!$C:$C,0))),"",INDEX('Policy Characteristics'!B:B,MATCH($C1348,'Policy Characteristics'!$C:$C,0)))</f>
        <v>Distributed Solar Subsidy</v>
      </c>
      <c r="C1348" t="s">
        <v>2994</v>
      </c>
      <c r="D1348" s="1" t="s">
        <v>2998</v>
      </c>
      <c r="F1348" s="1" t="s">
        <v>3003</v>
      </c>
      <c r="H1348" s="44">
        <v>570</v>
      </c>
      <c r="I1348" s="346" t="s">
        <v>44</v>
      </c>
      <c r="J1348" s="278" t="str">
        <f>IF(ISBLANK(INDEX('Policy Characteristics'!D:D,MATCH($C1348,'Policy Characteristics'!$C:$C,0))),"",INDEX('Policy Characteristics'!D:D,MATCH($C1348,'Policy Characteristics'!$C:$C,0)))</f>
        <v/>
      </c>
      <c r="K1348" s="277" t="str">
        <f>IF(ISBLANK(INDEX('Policy Characteristics'!E:E,MATCH($C1348,'Policy Characteristics'!$C:$C,0))),"",INDEX('Policy Characteristics'!E:E,MATCH($C1348,'Policy Characteristics'!$C:$C,0)))</f>
        <v>GRA dist solar subsidy</v>
      </c>
      <c r="L1348" s="277">
        <f>IF(ISBLANK(INDEX('Policy Characteristics'!F:F,MATCH($C1348,'Policy Characteristics'!$C:$C,0))),"",INDEX('Policy Characteristics'!F:F,MATCH($C1348,'Policy Characteristics'!$C:$C,0)))</f>
        <v>0</v>
      </c>
      <c r="M1348" s="277">
        <f>IF(ISBLANK(INDEX('Policy Characteristics'!G:G,MATCH($C1348,'Policy Characteristics'!$C:$C,0))),"",INDEX('Policy Characteristics'!G:G,MATCH($C1348,'Policy Characteristics'!$C:$C,0)))</f>
        <v>10</v>
      </c>
      <c r="N1348" s="277">
        <f>IF(ISBLANK(INDEX('Policy Characteristics'!H:H,MATCH($C1348,'Policy Characteristics'!$C:$C,0))),"",INDEX('Policy Characteristics'!H:H,MATCH($C1348,'Policy Characteristics'!$C:$C,0)))</f>
        <v>1</v>
      </c>
      <c r="O1348" s="277" t="str">
        <f>IF(ISBLANK(INDEX('Policy Characteristics'!I:I,MATCH($C1348,'Policy Characteristics'!$C:$C,0))),"",INDEX('Policy Characteristics'!I:I,MATCH($C1348,'Policy Characteristics'!$C:$C,0)))</f>
        <v>weight</v>
      </c>
      <c r="P1348" s="277" t="str">
        <f>IF(ISBLANK(INDEX('Policy Characteristics'!J:J,MATCH($C1348,'Policy Characteristics'!$C:$C,0))),"",INDEX('Policy Characteristics'!J:J,MATCH($C1348,'Policy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8" s="277" t="str">
        <f>IF(ISBLANK(INDEX('Policy Characteristics'!K:K,MATCH($C1348,'Policy Characteristics'!$C:$C,0))),"",INDEX('Policy Characteristics'!K:K,MATCH($C1348,'Policy Characteristics'!$C:$C,0)))</f>
        <v>io-model.html</v>
      </c>
      <c r="R1348" s="277" t="str">
        <f>IF(ISBLANK(INDEX('Policy Characteristics'!L:L,MATCH($C1348,'Policy Characteristics'!$C:$C,0))),"",INDEX('Policy Characteristics'!L:L,MATCH($C1348,'Policy Characteristics'!$C:$C,0)))</f>
        <v/>
      </c>
    </row>
    <row r="1349" spans="1:18" x14ac:dyDescent="0.25">
      <c r="A1349" s="277" t="str">
        <f>IF(ISBLANK(INDEX('Policy Characteristics'!A:A,MATCH($C1349,'Policy Characteristics'!$C:$C,0))),"",INDEX('Policy Characteristics'!A:A,MATCH($C1349,'Policy Characteristics'!$C:$C,0)))</f>
        <v>Government Revenue Accounting</v>
      </c>
      <c r="B1349" s="286" t="str">
        <f>IF(ISBLANK(INDEX('Policy Characteristics'!B:B,MATCH($C1349,'Policy Characteristics'!$C:$C,0))),"",INDEX('Policy Characteristics'!B:B,MATCH($C1349,'Policy Characteristics'!$C:$C,0)))</f>
        <v>Distributed Solar Subsidy</v>
      </c>
      <c r="C1349" s="277" t="str">
        <f t="shared" ref="C1349:C1352" si="77">C$1348</f>
        <v>GRA for Distributed Solar Subsidy</v>
      </c>
      <c r="D1349" s="1" t="s">
        <v>2999</v>
      </c>
      <c r="F1349" s="1" t="s">
        <v>3027</v>
      </c>
      <c r="H1349" s="44">
        <v>571</v>
      </c>
      <c r="I1349" s="350" t="str">
        <f t="shared" ref="I1349:I1352" si="78">I$1348</f>
        <v>Yes</v>
      </c>
      <c r="J1349" s="278" t="str">
        <f>IF(ISBLANK(INDEX('Policy Characteristics'!D:D,MATCH($C1349,'Policy Characteristics'!$C:$C,0))),"",INDEX('Policy Characteristics'!D:D,MATCH($C1349,'Policy Characteristics'!$C:$C,0)))</f>
        <v/>
      </c>
      <c r="K1349" s="277" t="str">
        <f>IF(ISBLANK(INDEX('Policy Characteristics'!E:E,MATCH($C1349,'Policy Characteristics'!$C:$C,0))),"",INDEX('Policy Characteristics'!E:E,MATCH($C1349,'Policy Characteristics'!$C:$C,0)))</f>
        <v>GRA dist solar subsidy</v>
      </c>
      <c r="L1349" s="277">
        <f>IF(ISBLANK(INDEX('Policy Characteristics'!F:F,MATCH($C1349,'Policy Characteristics'!$C:$C,0))),"",INDEX('Policy Characteristics'!F:F,MATCH($C1349,'Policy Characteristics'!$C:$C,0)))</f>
        <v>0</v>
      </c>
      <c r="M1349" s="277">
        <f>IF(ISBLANK(INDEX('Policy Characteristics'!G:G,MATCH($C1349,'Policy Characteristics'!$C:$C,0))),"",INDEX('Policy Characteristics'!G:G,MATCH($C1349,'Policy Characteristics'!$C:$C,0)))</f>
        <v>10</v>
      </c>
      <c r="N1349" s="277">
        <f>IF(ISBLANK(INDEX('Policy Characteristics'!H:H,MATCH($C1349,'Policy Characteristics'!$C:$C,0))),"",INDEX('Policy Characteristics'!H:H,MATCH($C1349,'Policy Characteristics'!$C:$C,0)))</f>
        <v>1</v>
      </c>
      <c r="O1349" s="277" t="str">
        <f>IF(ISBLANK(INDEX('Policy Characteristics'!I:I,MATCH($C1349,'Policy Characteristics'!$C:$C,0))),"",INDEX('Policy Characteristics'!I:I,MATCH($C1349,'Policy Characteristics'!$C:$C,0)))</f>
        <v>weight</v>
      </c>
      <c r="P1349" s="277" t="str">
        <f>IF(ISBLANK(INDEX('Policy Characteristics'!J:J,MATCH($C1349,'Policy Characteristics'!$C:$C,0))),"",INDEX('Policy Characteristics'!J:J,MATCH($C1349,'Policy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49" s="277" t="str">
        <f>IF(ISBLANK(INDEX('Policy Characteristics'!K:K,MATCH($C1349,'Policy Characteristics'!$C:$C,0))),"",INDEX('Policy Characteristics'!K:K,MATCH($C1349,'Policy Characteristics'!$C:$C,0)))</f>
        <v>io-model.html</v>
      </c>
      <c r="R1349" s="277" t="str">
        <f>IF(ISBLANK(INDEX('Policy Characteristics'!L:L,MATCH($C1349,'Policy Characteristics'!$C:$C,0))),"",INDEX('Policy Characteristics'!L:L,MATCH($C1349,'Policy Characteristics'!$C:$C,0)))</f>
        <v/>
      </c>
    </row>
    <row r="1350" spans="1:18" x14ac:dyDescent="0.25">
      <c r="A1350" s="277" t="str">
        <f>IF(ISBLANK(INDEX('Policy Characteristics'!A:A,MATCH($C1350,'Policy Characteristics'!$C:$C,0))),"",INDEX('Policy Characteristics'!A:A,MATCH($C1350,'Policy Characteristics'!$C:$C,0)))</f>
        <v>Government Revenue Accounting</v>
      </c>
      <c r="B1350" s="286" t="str">
        <f>IF(ISBLANK(INDEX('Policy Characteristics'!B:B,MATCH($C1350,'Policy Characteristics'!$C:$C,0))),"",INDEX('Policy Characteristics'!B:B,MATCH($C1350,'Policy Characteristics'!$C:$C,0)))</f>
        <v>Distributed Solar Subsidy</v>
      </c>
      <c r="C1350" s="277" t="str">
        <f t="shared" si="77"/>
        <v>GRA for Distributed Solar Subsidy</v>
      </c>
      <c r="D1350" s="1" t="s">
        <v>3000</v>
      </c>
      <c r="F1350" s="1" t="s">
        <v>3004</v>
      </c>
      <c r="H1350" s="44">
        <v>572</v>
      </c>
      <c r="I1350" s="350" t="str">
        <f t="shared" si="78"/>
        <v>Yes</v>
      </c>
      <c r="J1350" s="278" t="str">
        <f>IF(ISBLANK(INDEX('Policy Characteristics'!D:D,MATCH($C1350,'Policy Characteristics'!$C:$C,0))),"",INDEX('Policy Characteristics'!D:D,MATCH($C1350,'Policy Characteristics'!$C:$C,0)))</f>
        <v/>
      </c>
      <c r="K1350" s="277" t="str">
        <f>IF(ISBLANK(INDEX('Policy Characteristics'!E:E,MATCH($C1350,'Policy Characteristics'!$C:$C,0))),"",INDEX('Policy Characteristics'!E:E,MATCH($C1350,'Policy Characteristics'!$C:$C,0)))</f>
        <v>GRA dist solar subsidy</v>
      </c>
      <c r="L1350" s="277">
        <f>IF(ISBLANK(INDEX('Policy Characteristics'!F:F,MATCH($C1350,'Policy Characteristics'!$C:$C,0))),"",INDEX('Policy Characteristics'!F:F,MATCH($C1350,'Policy Characteristics'!$C:$C,0)))</f>
        <v>0</v>
      </c>
      <c r="M1350" s="277">
        <f>IF(ISBLANK(INDEX('Policy Characteristics'!G:G,MATCH($C1350,'Policy Characteristics'!$C:$C,0))),"",INDEX('Policy Characteristics'!G:G,MATCH($C1350,'Policy Characteristics'!$C:$C,0)))</f>
        <v>10</v>
      </c>
      <c r="N1350" s="277">
        <f>IF(ISBLANK(INDEX('Policy Characteristics'!H:H,MATCH($C1350,'Policy Characteristics'!$C:$C,0))),"",INDEX('Policy Characteristics'!H:H,MATCH($C1350,'Policy Characteristics'!$C:$C,0)))</f>
        <v>1</v>
      </c>
      <c r="O1350" s="277" t="str">
        <f>IF(ISBLANK(INDEX('Policy Characteristics'!I:I,MATCH($C1350,'Policy Characteristics'!$C:$C,0))),"",INDEX('Policy Characteristics'!I:I,MATCH($C1350,'Policy Characteristics'!$C:$C,0)))</f>
        <v>weight</v>
      </c>
      <c r="P1350" s="277" t="str">
        <f>IF(ISBLANK(INDEX('Policy Characteristics'!J:J,MATCH($C1350,'Policy Characteristics'!$C:$C,0))),"",INDEX('Policy Characteristics'!J:J,MATCH($C1350,'Policy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0" s="277" t="str">
        <f>IF(ISBLANK(INDEX('Policy Characteristics'!K:K,MATCH($C1350,'Policy Characteristics'!$C:$C,0))),"",INDEX('Policy Characteristics'!K:K,MATCH($C1350,'Policy Characteristics'!$C:$C,0)))</f>
        <v>io-model.html</v>
      </c>
      <c r="R1350" s="277" t="str">
        <f>IF(ISBLANK(INDEX('Policy Characteristics'!L:L,MATCH($C1350,'Policy Characteristics'!$C:$C,0))),"",INDEX('Policy Characteristics'!L:L,MATCH($C1350,'Policy Characteristics'!$C:$C,0)))</f>
        <v/>
      </c>
    </row>
    <row r="1351" spans="1:18" x14ac:dyDescent="0.25">
      <c r="A1351" s="277" t="str">
        <f>IF(ISBLANK(INDEX('Policy Characteristics'!A:A,MATCH($C1351,'Policy Characteristics'!$C:$C,0))),"",INDEX('Policy Characteristics'!A:A,MATCH($C1351,'Policy Characteristics'!$C:$C,0)))</f>
        <v>Government Revenue Accounting</v>
      </c>
      <c r="B1351" s="286" t="str">
        <f>IF(ISBLANK(INDEX('Policy Characteristics'!B:B,MATCH($C1351,'Policy Characteristics'!$C:$C,0))),"",INDEX('Policy Characteristics'!B:B,MATCH($C1351,'Policy Characteristics'!$C:$C,0)))</f>
        <v>Distributed Solar Subsidy</v>
      </c>
      <c r="C1351" s="277" t="str">
        <f t="shared" si="77"/>
        <v>GRA for Distributed Solar Subsidy</v>
      </c>
      <c r="D1351" s="1" t="s">
        <v>3001</v>
      </c>
      <c r="F1351" s="1" t="s">
        <v>3005</v>
      </c>
      <c r="H1351" s="44">
        <v>573</v>
      </c>
      <c r="I1351" s="350" t="str">
        <f t="shared" si="78"/>
        <v>Yes</v>
      </c>
      <c r="J1351" s="278" t="str">
        <f>IF(ISBLANK(INDEX('Policy Characteristics'!D:D,MATCH($C1351,'Policy Characteristics'!$C:$C,0))),"",INDEX('Policy Characteristics'!D:D,MATCH($C1351,'Policy Characteristics'!$C:$C,0)))</f>
        <v/>
      </c>
      <c r="K1351" s="277" t="str">
        <f>IF(ISBLANK(INDEX('Policy Characteristics'!E:E,MATCH($C1351,'Policy Characteristics'!$C:$C,0))),"",INDEX('Policy Characteristics'!E:E,MATCH($C1351,'Policy Characteristics'!$C:$C,0)))</f>
        <v>GRA dist solar subsidy</v>
      </c>
      <c r="L1351" s="277">
        <f>IF(ISBLANK(INDEX('Policy Characteristics'!F:F,MATCH($C1351,'Policy Characteristics'!$C:$C,0))),"",INDEX('Policy Characteristics'!F:F,MATCH($C1351,'Policy Characteristics'!$C:$C,0)))</f>
        <v>0</v>
      </c>
      <c r="M1351" s="277">
        <f>IF(ISBLANK(INDEX('Policy Characteristics'!G:G,MATCH($C1351,'Policy Characteristics'!$C:$C,0))),"",INDEX('Policy Characteristics'!G:G,MATCH($C1351,'Policy Characteristics'!$C:$C,0)))</f>
        <v>10</v>
      </c>
      <c r="N1351" s="277">
        <f>IF(ISBLANK(INDEX('Policy Characteristics'!H:H,MATCH($C1351,'Policy Characteristics'!$C:$C,0))),"",INDEX('Policy Characteristics'!H:H,MATCH($C1351,'Policy Characteristics'!$C:$C,0)))</f>
        <v>1</v>
      </c>
      <c r="O1351" s="277" t="str">
        <f>IF(ISBLANK(INDEX('Policy Characteristics'!I:I,MATCH($C1351,'Policy Characteristics'!$C:$C,0))),"",INDEX('Policy Characteristics'!I:I,MATCH($C1351,'Policy Characteristics'!$C:$C,0)))</f>
        <v>weight</v>
      </c>
      <c r="P1351" s="277" t="str">
        <f>IF(ISBLANK(INDEX('Policy Characteristics'!J:J,MATCH($C1351,'Policy Characteristics'!$C:$C,0))),"",INDEX('Policy Characteristics'!J:J,MATCH($C1351,'Policy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1" s="277" t="str">
        <f>IF(ISBLANK(INDEX('Policy Characteristics'!K:K,MATCH($C1351,'Policy Characteristics'!$C:$C,0))),"",INDEX('Policy Characteristics'!K:K,MATCH($C1351,'Policy Characteristics'!$C:$C,0)))</f>
        <v>io-model.html</v>
      </c>
      <c r="R1351" s="277" t="str">
        <f>IF(ISBLANK(INDEX('Policy Characteristics'!L:L,MATCH($C1351,'Policy Characteristics'!$C:$C,0))),"",INDEX('Policy Characteristics'!L:L,MATCH($C1351,'Policy Characteristics'!$C:$C,0)))</f>
        <v/>
      </c>
    </row>
    <row r="1352" spans="1:18" x14ac:dyDescent="0.25">
      <c r="A1352" s="277" t="str">
        <f>IF(ISBLANK(INDEX('Policy Characteristics'!A:A,MATCH($C1352,'Policy Characteristics'!$C:$C,0))),"",INDEX('Policy Characteristics'!A:A,MATCH($C1352,'Policy Characteristics'!$C:$C,0)))</f>
        <v>Government Revenue Accounting</v>
      </c>
      <c r="B1352" s="286" t="str">
        <f>IF(ISBLANK(INDEX('Policy Characteristics'!B:B,MATCH($C1352,'Policy Characteristics'!$C:$C,0))),"",INDEX('Policy Characteristics'!B:B,MATCH($C1352,'Policy Characteristics'!$C:$C,0)))</f>
        <v>Distributed Solar Subsidy</v>
      </c>
      <c r="C1352" s="277" t="str">
        <f t="shared" si="77"/>
        <v>GRA for Distributed Solar Subsidy</v>
      </c>
      <c r="D1352" s="1" t="s">
        <v>3002</v>
      </c>
      <c r="F1352" s="1" t="s">
        <v>3006</v>
      </c>
      <c r="H1352" s="44">
        <v>574</v>
      </c>
      <c r="I1352" s="350" t="str">
        <f t="shared" si="78"/>
        <v>Yes</v>
      </c>
      <c r="J1352" s="278" t="str">
        <f>IF(ISBLANK(INDEX('Policy Characteristics'!D:D,MATCH($C1352,'Policy Characteristics'!$C:$C,0))),"",INDEX('Policy Characteristics'!D:D,MATCH($C1352,'Policy Characteristics'!$C:$C,0)))</f>
        <v/>
      </c>
      <c r="K1352" s="277" t="str">
        <f>IF(ISBLANK(INDEX('Policy Characteristics'!E:E,MATCH($C1352,'Policy Characteristics'!$C:$C,0))),"",INDEX('Policy Characteristics'!E:E,MATCH($C1352,'Policy Characteristics'!$C:$C,0)))</f>
        <v>GRA dist solar subsidy</v>
      </c>
      <c r="L1352" s="277">
        <f>IF(ISBLANK(INDEX('Policy Characteristics'!F:F,MATCH($C1352,'Policy Characteristics'!$C:$C,0))),"",INDEX('Policy Characteristics'!F:F,MATCH($C1352,'Policy Characteristics'!$C:$C,0)))</f>
        <v>0</v>
      </c>
      <c r="M1352" s="277">
        <f>IF(ISBLANK(INDEX('Policy Characteristics'!G:G,MATCH($C1352,'Policy Characteristics'!$C:$C,0))),"",INDEX('Policy Characteristics'!G:G,MATCH($C1352,'Policy Characteristics'!$C:$C,0)))</f>
        <v>10</v>
      </c>
      <c r="N1352" s="277">
        <f>IF(ISBLANK(INDEX('Policy Characteristics'!H:H,MATCH($C1352,'Policy Characteristics'!$C:$C,0))),"",INDEX('Policy Characteristics'!H:H,MATCH($C1352,'Policy Characteristics'!$C:$C,0)))</f>
        <v>1</v>
      </c>
      <c r="O1352" s="277" t="str">
        <f>IF(ISBLANK(INDEX('Policy Characteristics'!I:I,MATCH($C1352,'Policy Characteristics'!$C:$C,0))),"",INDEX('Policy Characteristics'!I:I,MATCH($C1352,'Policy Characteristics'!$C:$C,0)))</f>
        <v>weight</v>
      </c>
      <c r="P1352" s="277" t="str">
        <f>IF(ISBLANK(INDEX('Policy Characteristics'!J:J,MATCH($C1352,'Policy Characteristics'!$C:$C,0))),"",INDEX('Policy Characteristics'!J:J,MATCH($C1352,'Policy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2" s="277" t="str">
        <f>IF(ISBLANK(INDEX('Policy Characteristics'!K:K,MATCH($C1352,'Policy Characteristics'!$C:$C,0))),"",INDEX('Policy Characteristics'!K:K,MATCH($C1352,'Policy Characteristics'!$C:$C,0)))</f>
        <v>io-model.html</v>
      </c>
      <c r="R1352" s="277" t="str">
        <f>IF(ISBLANK(INDEX('Policy Characteristics'!L:L,MATCH($C1352,'Policy Characteristics'!$C:$C,0))),"",INDEX('Policy Characteristics'!L:L,MATCH($C1352,'Policy Characteristics'!$C:$C,0)))</f>
        <v/>
      </c>
    </row>
    <row r="1353" spans="1:18" x14ac:dyDescent="0.25">
      <c r="A1353" s="277" t="str">
        <f>IF(ISBLANK(INDEX('Policy Characteristics'!A:A,MATCH($C1353,'Policy Characteristics'!$C:$C,0))),"",INDEX('Policy Characteristics'!A:A,MATCH($C1353,'Policy Characteristics'!$C:$C,0)))</f>
        <v>Government Revenue Accounting</v>
      </c>
      <c r="B1353" s="286" t="str">
        <f>IF(ISBLANK(INDEX('Policy Characteristics'!B:B,MATCH($C1353,'Policy Characteristics'!$C:$C,0))),"",INDEX('Policy Characteristics'!B:B,MATCH($C1353,'Policy Characteristics'!$C:$C,0)))</f>
        <v>Fuel Subsidy</v>
      </c>
      <c r="C1353" t="s">
        <v>2995</v>
      </c>
      <c r="D1353" s="1" t="s">
        <v>2998</v>
      </c>
      <c r="F1353" s="1" t="s">
        <v>3003</v>
      </c>
      <c r="H1353" s="44">
        <v>575</v>
      </c>
      <c r="I1353" s="346" t="s">
        <v>44</v>
      </c>
      <c r="J1353" s="278" t="str">
        <f>IF(ISBLANK(INDEX('Policy Characteristics'!D:D,MATCH($C1353,'Policy Characteristics'!$C:$C,0))),"",INDEX('Policy Characteristics'!D:D,MATCH($C1353,'Policy Characteristics'!$C:$C,0)))</f>
        <v/>
      </c>
      <c r="K1353" s="277" t="str">
        <f>IF(ISBLANK(INDEX('Policy Characteristics'!E:E,MATCH($C1353,'Policy Characteristics'!$C:$C,0))),"",INDEX('Policy Characteristics'!E:E,MATCH($C1353,'Policy Characteristics'!$C:$C,0)))</f>
        <v>GRA fuel subsidy</v>
      </c>
      <c r="L1353" s="277">
        <f>IF(ISBLANK(INDEX('Policy Characteristics'!F:F,MATCH($C1353,'Policy Characteristics'!$C:$C,0))),"",INDEX('Policy Characteristics'!F:F,MATCH($C1353,'Policy Characteristics'!$C:$C,0)))</f>
        <v>0</v>
      </c>
      <c r="M1353" s="277">
        <f>IF(ISBLANK(INDEX('Policy Characteristics'!G:G,MATCH($C1353,'Policy Characteristics'!$C:$C,0))),"",INDEX('Policy Characteristics'!G:G,MATCH($C1353,'Policy Characteristics'!$C:$C,0)))</f>
        <v>10</v>
      </c>
      <c r="N1353" s="277">
        <f>IF(ISBLANK(INDEX('Policy Characteristics'!H:H,MATCH($C1353,'Policy Characteristics'!$C:$C,0))),"",INDEX('Policy Characteristics'!H:H,MATCH($C1353,'Policy Characteristics'!$C:$C,0)))</f>
        <v>1</v>
      </c>
      <c r="O1353" s="277" t="str">
        <f>IF(ISBLANK(INDEX('Policy Characteristics'!I:I,MATCH($C1353,'Policy Characteristics'!$C:$C,0))),"",INDEX('Policy Characteristics'!I:I,MATCH($C1353,'Policy Characteristics'!$C:$C,0)))</f>
        <v>weight</v>
      </c>
      <c r="P1353" s="277" t="str">
        <f>IF(ISBLANK(INDEX('Policy Characteristics'!J:J,MATCH($C1353,'Policy Characteristics'!$C:$C,0))),"",INDEX('Policy Characteristics'!J:J,MATCH($C1353,'Policy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3" s="277" t="str">
        <f>IF(ISBLANK(INDEX('Policy Characteristics'!K:K,MATCH($C1353,'Policy Characteristics'!$C:$C,0))),"",INDEX('Policy Characteristics'!K:K,MATCH($C1353,'Policy Characteristics'!$C:$C,0)))</f>
        <v>io-model.html</v>
      </c>
      <c r="R1353" s="277" t="str">
        <f>IF(ISBLANK(INDEX('Policy Characteristics'!L:L,MATCH($C1353,'Policy Characteristics'!$C:$C,0))),"",INDEX('Policy Characteristics'!L:L,MATCH($C1353,'Policy Characteristics'!$C:$C,0)))</f>
        <v/>
      </c>
    </row>
    <row r="1354" spans="1:18" x14ac:dyDescent="0.25">
      <c r="A1354" s="277" t="str">
        <f>IF(ISBLANK(INDEX('Policy Characteristics'!A:A,MATCH($C1354,'Policy Characteristics'!$C:$C,0))),"",INDEX('Policy Characteristics'!A:A,MATCH($C1354,'Policy Characteristics'!$C:$C,0)))</f>
        <v>Government Revenue Accounting</v>
      </c>
      <c r="B1354" s="286" t="str">
        <f>IF(ISBLANK(INDEX('Policy Characteristics'!B:B,MATCH($C1354,'Policy Characteristics'!$C:$C,0))),"",INDEX('Policy Characteristics'!B:B,MATCH($C1354,'Policy Characteristics'!$C:$C,0)))</f>
        <v>Fuel Subsidy</v>
      </c>
      <c r="C1354" s="277" t="str">
        <f t="shared" ref="C1354:C1357" si="79">C$1353</f>
        <v>GRA for Fuel Subsidies</v>
      </c>
      <c r="D1354" s="1" t="s">
        <v>2999</v>
      </c>
      <c r="F1354" s="1" t="s">
        <v>3027</v>
      </c>
      <c r="H1354" s="44">
        <v>576</v>
      </c>
      <c r="I1354" s="350" t="str">
        <f t="shared" ref="I1354:I1357" si="80">I$1353</f>
        <v>Yes</v>
      </c>
      <c r="J1354" s="278" t="str">
        <f>IF(ISBLANK(INDEX('Policy Characteristics'!D:D,MATCH($C1354,'Policy Characteristics'!$C:$C,0))),"",INDEX('Policy Characteristics'!D:D,MATCH($C1354,'Policy Characteristics'!$C:$C,0)))</f>
        <v/>
      </c>
      <c r="K1354" s="277" t="str">
        <f>IF(ISBLANK(INDEX('Policy Characteristics'!E:E,MATCH($C1354,'Policy Characteristics'!$C:$C,0))),"",INDEX('Policy Characteristics'!E:E,MATCH($C1354,'Policy Characteristics'!$C:$C,0)))</f>
        <v>GRA fuel subsidy</v>
      </c>
      <c r="L1354" s="277">
        <f>IF(ISBLANK(INDEX('Policy Characteristics'!F:F,MATCH($C1354,'Policy Characteristics'!$C:$C,0))),"",INDEX('Policy Characteristics'!F:F,MATCH($C1354,'Policy Characteristics'!$C:$C,0)))</f>
        <v>0</v>
      </c>
      <c r="M1354" s="277">
        <f>IF(ISBLANK(INDEX('Policy Characteristics'!G:G,MATCH($C1354,'Policy Characteristics'!$C:$C,0))),"",INDEX('Policy Characteristics'!G:G,MATCH($C1354,'Policy Characteristics'!$C:$C,0)))</f>
        <v>10</v>
      </c>
      <c r="N1354" s="277">
        <f>IF(ISBLANK(INDEX('Policy Characteristics'!H:H,MATCH($C1354,'Policy Characteristics'!$C:$C,0))),"",INDEX('Policy Characteristics'!H:H,MATCH($C1354,'Policy Characteristics'!$C:$C,0)))</f>
        <v>1</v>
      </c>
      <c r="O1354" s="277" t="str">
        <f>IF(ISBLANK(INDEX('Policy Characteristics'!I:I,MATCH($C1354,'Policy Characteristics'!$C:$C,0))),"",INDEX('Policy Characteristics'!I:I,MATCH($C1354,'Policy Characteristics'!$C:$C,0)))</f>
        <v>weight</v>
      </c>
      <c r="P1354" s="277" t="str">
        <f>IF(ISBLANK(INDEX('Policy Characteristics'!J:J,MATCH($C1354,'Policy Characteristics'!$C:$C,0))),"",INDEX('Policy Characteristics'!J:J,MATCH($C1354,'Policy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4" s="277" t="str">
        <f>IF(ISBLANK(INDEX('Policy Characteristics'!K:K,MATCH($C1354,'Policy Characteristics'!$C:$C,0))),"",INDEX('Policy Characteristics'!K:K,MATCH($C1354,'Policy Characteristics'!$C:$C,0)))</f>
        <v>io-model.html</v>
      </c>
      <c r="R1354" s="277" t="str">
        <f>IF(ISBLANK(INDEX('Policy Characteristics'!L:L,MATCH($C1354,'Policy Characteristics'!$C:$C,0))),"",INDEX('Policy Characteristics'!L:L,MATCH($C1354,'Policy Characteristics'!$C:$C,0)))</f>
        <v/>
      </c>
    </row>
    <row r="1355" spans="1:18" x14ac:dyDescent="0.25">
      <c r="A1355" s="277" t="str">
        <f>IF(ISBLANK(INDEX('Policy Characteristics'!A:A,MATCH($C1355,'Policy Characteristics'!$C:$C,0))),"",INDEX('Policy Characteristics'!A:A,MATCH($C1355,'Policy Characteristics'!$C:$C,0)))</f>
        <v>Government Revenue Accounting</v>
      </c>
      <c r="B1355" s="286" t="str">
        <f>IF(ISBLANK(INDEX('Policy Characteristics'!B:B,MATCH($C1355,'Policy Characteristics'!$C:$C,0))),"",INDEX('Policy Characteristics'!B:B,MATCH($C1355,'Policy Characteristics'!$C:$C,0)))</f>
        <v>Fuel Subsidy</v>
      </c>
      <c r="C1355" s="277" t="str">
        <f t="shared" si="79"/>
        <v>GRA for Fuel Subsidies</v>
      </c>
      <c r="D1355" s="1" t="s">
        <v>3000</v>
      </c>
      <c r="F1355" s="1" t="s">
        <v>3004</v>
      </c>
      <c r="H1355" s="44">
        <v>577</v>
      </c>
      <c r="I1355" s="350" t="str">
        <f t="shared" si="80"/>
        <v>Yes</v>
      </c>
      <c r="J1355" s="278" t="str">
        <f>IF(ISBLANK(INDEX('Policy Characteristics'!D:D,MATCH($C1355,'Policy Characteristics'!$C:$C,0))),"",INDEX('Policy Characteristics'!D:D,MATCH($C1355,'Policy Characteristics'!$C:$C,0)))</f>
        <v/>
      </c>
      <c r="K1355" s="277" t="str">
        <f>IF(ISBLANK(INDEX('Policy Characteristics'!E:E,MATCH($C1355,'Policy Characteristics'!$C:$C,0))),"",INDEX('Policy Characteristics'!E:E,MATCH($C1355,'Policy Characteristics'!$C:$C,0)))</f>
        <v>GRA fuel subsidy</v>
      </c>
      <c r="L1355" s="277">
        <f>IF(ISBLANK(INDEX('Policy Characteristics'!F:F,MATCH($C1355,'Policy Characteristics'!$C:$C,0))),"",INDEX('Policy Characteristics'!F:F,MATCH($C1355,'Policy Characteristics'!$C:$C,0)))</f>
        <v>0</v>
      </c>
      <c r="M1355" s="277">
        <f>IF(ISBLANK(INDEX('Policy Characteristics'!G:G,MATCH($C1355,'Policy Characteristics'!$C:$C,0))),"",INDEX('Policy Characteristics'!G:G,MATCH($C1355,'Policy Characteristics'!$C:$C,0)))</f>
        <v>10</v>
      </c>
      <c r="N1355" s="277">
        <f>IF(ISBLANK(INDEX('Policy Characteristics'!H:H,MATCH($C1355,'Policy Characteristics'!$C:$C,0))),"",INDEX('Policy Characteristics'!H:H,MATCH($C1355,'Policy Characteristics'!$C:$C,0)))</f>
        <v>1</v>
      </c>
      <c r="O1355" s="277" t="str">
        <f>IF(ISBLANK(INDEX('Policy Characteristics'!I:I,MATCH($C1355,'Policy Characteristics'!$C:$C,0))),"",INDEX('Policy Characteristics'!I:I,MATCH($C1355,'Policy Characteristics'!$C:$C,0)))</f>
        <v>weight</v>
      </c>
      <c r="P1355" s="277" t="str">
        <f>IF(ISBLANK(INDEX('Policy Characteristics'!J:J,MATCH($C1355,'Policy Characteristics'!$C:$C,0))),"",INDEX('Policy Characteristics'!J:J,MATCH($C1355,'Policy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5" s="277" t="str">
        <f>IF(ISBLANK(INDEX('Policy Characteristics'!K:K,MATCH($C1355,'Policy Characteristics'!$C:$C,0))),"",INDEX('Policy Characteristics'!K:K,MATCH($C1355,'Policy Characteristics'!$C:$C,0)))</f>
        <v>io-model.html</v>
      </c>
      <c r="R1355" s="277" t="str">
        <f>IF(ISBLANK(INDEX('Policy Characteristics'!L:L,MATCH($C1355,'Policy Characteristics'!$C:$C,0))),"",INDEX('Policy Characteristics'!L:L,MATCH($C1355,'Policy Characteristics'!$C:$C,0)))</f>
        <v/>
      </c>
    </row>
    <row r="1356" spans="1:18" x14ac:dyDescent="0.25">
      <c r="A1356" s="277" t="str">
        <f>IF(ISBLANK(INDEX('Policy Characteristics'!A:A,MATCH($C1356,'Policy Characteristics'!$C:$C,0))),"",INDEX('Policy Characteristics'!A:A,MATCH($C1356,'Policy Characteristics'!$C:$C,0)))</f>
        <v>Government Revenue Accounting</v>
      </c>
      <c r="B1356" s="286" t="str">
        <f>IF(ISBLANK(INDEX('Policy Characteristics'!B:B,MATCH($C1356,'Policy Characteristics'!$C:$C,0))),"",INDEX('Policy Characteristics'!B:B,MATCH($C1356,'Policy Characteristics'!$C:$C,0)))</f>
        <v>Fuel Subsidy</v>
      </c>
      <c r="C1356" s="277" t="str">
        <f t="shared" si="79"/>
        <v>GRA for Fuel Subsidies</v>
      </c>
      <c r="D1356" s="1" t="s">
        <v>3001</v>
      </c>
      <c r="F1356" s="1" t="s">
        <v>3005</v>
      </c>
      <c r="H1356" s="44">
        <v>578</v>
      </c>
      <c r="I1356" s="350" t="str">
        <f t="shared" si="80"/>
        <v>Yes</v>
      </c>
      <c r="J1356" s="278" t="str">
        <f>IF(ISBLANK(INDEX('Policy Characteristics'!D:D,MATCH($C1356,'Policy Characteristics'!$C:$C,0))),"",INDEX('Policy Characteristics'!D:D,MATCH($C1356,'Policy Characteristics'!$C:$C,0)))</f>
        <v/>
      </c>
      <c r="K1356" s="277" t="str">
        <f>IF(ISBLANK(INDEX('Policy Characteristics'!E:E,MATCH($C1356,'Policy Characteristics'!$C:$C,0))),"",INDEX('Policy Characteristics'!E:E,MATCH($C1356,'Policy Characteristics'!$C:$C,0)))</f>
        <v>GRA fuel subsidy</v>
      </c>
      <c r="L1356" s="277">
        <f>IF(ISBLANK(INDEX('Policy Characteristics'!F:F,MATCH($C1356,'Policy Characteristics'!$C:$C,0))),"",INDEX('Policy Characteristics'!F:F,MATCH($C1356,'Policy Characteristics'!$C:$C,0)))</f>
        <v>0</v>
      </c>
      <c r="M1356" s="277">
        <f>IF(ISBLANK(INDEX('Policy Characteristics'!G:G,MATCH($C1356,'Policy Characteristics'!$C:$C,0))),"",INDEX('Policy Characteristics'!G:G,MATCH($C1356,'Policy Characteristics'!$C:$C,0)))</f>
        <v>10</v>
      </c>
      <c r="N1356" s="277">
        <f>IF(ISBLANK(INDEX('Policy Characteristics'!H:H,MATCH($C1356,'Policy Characteristics'!$C:$C,0))),"",INDEX('Policy Characteristics'!H:H,MATCH($C1356,'Policy Characteristics'!$C:$C,0)))</f>
        <v>1</v>
      </c>
      <c r="O1356" s="277" t="str">
        <f>IF(ISBLANK(INDEX('Policy Characteristics'!I:I,MATCH($C1356,'Policy Characteristics'!$C:$C,0))),"",INDEX('Policy Characteristics'!I:I,MATCH($C1356,'Policy Characteristics'!$C:$C,0)))</f>
        <v>weight</v>
      </c>
      <c r="P1356" s="277" t="str">
        <f>IF(ISBLANK(INDEX('Policy Characteristics'!J:J,MATCH($C1356,'Policy Characteristics'!$C:$C,0))),"",INDEX('Policy Characteristics'!J:J,MATCH($C1356,'Policy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6" s="277" t="str">
        <f>IF(ISBLANK(INDEX('Policy Characteristics'!K:K,MATCH($C1356,'Policy Characteristics'!$C:$C,0))),"",INDEX('Policy Characteristics'!K:K,MATCH($C1356,'Policy Characteristics'!$C:$C,0)))</f>
        <v>io-model.html</v>
      </c>
      <c r="R1356" s="277" t="str">
        <f>IF(ISBLANK(INDEX('Policy Characteristics'!L:L,MATCH($C1356,'Policy Characteristics'!$C:$C,0))),"",INDEX('Policy Characteristics'!L:L,MATCH($C1356,'Policy Characteristics'!$C:$C,0)))</f>
        <v/>
      </c>
    </row>
    <row r="1357" spans="1:18" x14ac:dyDescent="0.25">
      <c r="A1357" s="277" t="str">
        <f>IF(ISBLANK(INDEX('Policy Characteristics'!A:A,MATCH($C1357,'Policy Characteristics'!$C:$C,0))),"",INDEX('Policy Characteristics'!A:A,MATCH($C1357,'Policy Characteristics'!$C:$C,0)))</f>
        <v>Government Revenue Accounting</v>
      </c>
      <c r="B1357" s="286" t="str">
        <f>IF(ISBLANK(INDEX('Policy Characteristics'!B:B,MATCH($C1357,'Policy Characteristics'!$C:$C,0))),"",INDEX('Policy Characteristics'!B:B,MATCH($C1357,'Policy Characteristics'!$C:$C,0)))</f>
        <v>Fuel Subsidy</v>
      </c>
      <c r="C1357" s="277" t="str">
        <f t="shared" si="79"/>
        <v>GRA for Fuel Subsidies</v>
      </c>
      <c r="D1357" s="1" t="s">
        <v>3002</v>
      </c>
      <c r="F1357" s="1" t="s">
        <v>3006</v>
      </c>
      <c r="H1357" s="44">
        <v>579</v>
      </c>
      <c r="I1357" s="350" t="str">
        <f t="shared" si="80"/>
        <v>Yes</v>
      </c>
      <c r="J1357" s="278" t="str">
        <f>IF(ISBLANK(INDEX('Policy Characteristics'!D:D,MATCH($C1357,'Policy Characteristics'!$C:$C,0))),"",INDEX('Policy Characteristics'!D:D,MATCH($C1357,'Policy Characteristics'!$C:$C,0)))</f>
        <v/>
      </c>
      <c r="K1357" s="277" t="str">
        <f>IF(ISBLANK(INDEX('Policy Characteristics'!E:E,MATCH($C1357,'Policy Characteristics'!$C:$C,0))),"",INDEX('Policy Characteristics'!E:E,MATCH($C1357,'Policy Characteristics'!$C:$C,0)))</f>
        <v>GRA fuel subsidy</v>
      </c>
      <c r="L1357" s="277">
        <f>IF(ISBLANK(INDEX('Policy Characteristics'!F:F,MATCH($C1357,'Policy Characteristics'!$C:$C,0))),"",INDEX('Policy Characteristics'!F:F,MATCH($C1357,'Policy Characteristics'!$C:$C,0)))</f>
        <v>0</v>
      </c>
      <c r="M1357" s="277">
        <f>IF(ISBLANK(INDEX('Policy Characteristics'!G:G,MATCH($C1357,'Policy Characteristics'!$C:$C,0))),"",INDEX('Policy Characteristics'!G:G,MATCH($C1357,'Policy Characteristics'!$C:$C,0)))</f>
        <v>10</v>
      </c>
      <c r="N1357" s="277">
        <f>IF(ISBLANK(INDEX('Policy Characteristics'!H:H,MATCH($C1357,'Policy Characteristics'!$C:$C,0))),"",INDEX('Policy Characteristics'!H:H,MATCH($C1357,'Policy Characteristics'!$C:$C,0)))</f>
        <v>1</v>
      </c>
      <c r="O1357" s="277" t="str">
        <f>IF(ISBLANK(INDEX('Policy Characteristics'!I:I,MATCH($C1357,'Policy Characteristics'!$C:$C,0))),"",INDEX('Policy Characteristics'!I:I,MATCH($C1357,'Policy Characteristics'!$C:$C,0)))</f>
        <v>weight</v>
      </c>
      <c r="P1357" s="277" t="str">
        <f>IF(ISBLANK(INDEX('Policy Characteristics'!J:J,MATCH($C1357,'Policy Characteristics'!$C:$C,0))),"",INDEX('Policy Characteristics'!J:J,MATCH($C1357,'Policy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7" s="277" t="str">
        <f>IF(ISBLANK(INDEX('Policy Characteristics'!K:K,MATCH($C1357,'Policy Characteristics'!$C:$C,0))),"",INDEX('Policy Characteristics'!K:K,MATCH($C1357,'Policy Characteristics'!$C:$C,0)))</f>
        <v>io-model.html</v>
      </c>
      <c r="R1357" s="277" t="str">
        <f>IF(ISBLANK(INDEX('Policy Characteristics'!L:L,MATCH($C1357,'Policy Characteristics'!$C:$C,0))),"",INDEX('Policy Characteristics'!L:L,MATCH($C1357,'Policy Characteristics'!$C:$C,0)))</f>
        <v/>
      </c>
    </row>
    <row r="1358" spans="1:18" x14ac:dyDescent="0.25">
      <c r="A1358" s="277" t="str">
        <f>IF(ISBLANK(INDEX('Policy Characteristics'!A:A,MATCH($C1358,'Policy Characteristics'!$C:$C,0))),"",INDEX('Policy Characteristics'!A:A,MATCH($C1358,'Policy Characteristics'!$C:$C,0)))</f>
        <v>Government Revenue Accounting</v>
      </c>
      <c r="B1358" s="286" t="str">
        <f>IF(ISBLANK(INDEX('Policy Characteristics'!B:B,MATCH($C1358,'Policy Characteristics'!$C:$C,0))),"",INDEX('Policy Characteristics'!B:B,MATCH($C1358,'Policy Characteristics'!$C:$C,0)))</f>
        <v>National Debt Interest</v>
      </c>
      <c r="C1358" t="s">
        <v>2996</v>
      </c>
      <c r="D1358" s="1" t="s">
        <v>2998</v>
      </c>
      <c r="F1358" s="1" t="s">
        <v>3003</v>
      </c>
      <c r="H1358" s="44">
        <v>580</v>
      </c>
      <c r="I1358" s="346" t="s">
        <v>44</v>
      </c>
      <c r="J1358" s="278" t="str">
        <f>IF(ISBLANK(INDEX('Policy Characteristics'!D:D,MATCH($C1358,'Policy Characteristics'!$C:$C,0))),"",INDEX('Policy Characteristics'!D:D,MATCH($C1358,'Policy Characteristics'!$C:$C,0)))</f>
        <v/>
      </c>
      <c r="K1358" s="277" t="str">
        <f>IF(ISBLANK(INDEX('Policy Characteristics'!E:E,MATCH($C1358,'Policy Characteristics'!$C:$C,0))),"",INDEX('Policy Characteristics'!E:E,MATCH($C1358,'Policy Characteristics'!$C:$C,0)))</f>
        <v>GRA national debt interest</v>
      </c>
      <c r="L1358" s="277">
        <f>IF(ISBLANK(INDEX('Policy Characteristics'!F:F,MATCH($C1358,'Policy Characteristics'!$C:$C,0))),"",INDEX('Policy Characteristics'!F:F,MATCH($C1358,'Policy Characteristics'!$C:$C,0)))</f>
        <v>0</v>
      </c>
      <c r="M1358" s="277">
        <f>IF(ISBLANK(INDEX('Policy Characteristics'!G:G,MATCH($C1358,'Policy Characteristics'!$C:$C,0))),"",INDEX('Policy Characteristics'!G:G,MATCH($C1358,'Policy Characteristics'!$C:$C,0)))</f>
        <v>10</v>
      </c>
      <c r="N1358" s="277">
        <f>IF(ISBLANK(INDEX('Policy Characteristics'!H:H,MATCH($C1358,'Policy Characteristics'!$C:$C,0))),"",INDEX('Policy Characteristics'!H:H,MATCH($C1358,'Policy Characteristics'!$C:$C,0)))</f>
        <v>1</v>
      </c>
      <c r="O1358" s="277" t="str">
        <f>IF(ISBLANK(INDEX('Policy Characteristics'!I:I,MATCH($C1358,'Policy Characteristics'!$C:$C,0))),"",INDEX('Policy Characteristics'!I:I,MATCH($C1358,'Policy Characteristics'!$C:$C,0)))</f>
        <v>weight</v>
      </c>
      <c r="P1358" s="277" t="str">
        <f>IF(ISBLANK(INDEX('Policy Characteristics'!J:J,MATCH($C1358,'Policy Characteristics'!$C:$C,0))),"",INDEX('Policy Characteristics'!J:J,MATCH($C1358,'Policy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8" s="277" t="str">
        <f>IF(ISBLANK(INDEX('Policy Characteristics'!K:K,MATCH($C1358,'Policy Characteristics'!$C:$C,0))),"",INDEX('Policy Characteristics'!K:K,MATCH($C1358,'Policy Characteristics'!$C:$C,0)))</f>
        <v>io-model.html</v>
      </c>
      <c r="R1358" s="277" t="str">
        <f>IF(ISBLANK(INDEX('Policy Characteristics'!L:L,MATCH($C1358,'Policy Characteristics'!$C:$C,0))),"",INDEX('Policy Characteristics'!L:L,MATCH($C1358,'Policy Characteristics'!$C:$C,0)))</f>
        <v/>
      </c>
    </row>
    <row r="1359" spans="1:18" x14ac:dyDescent="0.25">
      <c r="A1359" s="277" t="str">
        <f>IF(ISBLANK(INDEX('Policy Characteristics'!A:A,MATCH($C1359,'Policy Characteristics'!$C:$C,0))),"",INDEX('Policy Characteristics'!A:A,MATCH($C1359,'Policy Characteristics'!$C:$C,0)))</f>
        <v>Government Revenue Accounting</v>
      </c>
      <c r="B1359" s="286" t="str">
        <f>IF(ISBLANK(INDEX('Policy Characteristics'!B:B,MATCH($C1359,'Policy Characteristics'!$C:$C,0))),"",INDEX('Policy Characteristics'!B:B,MATCH($C1359,'Policy Characteristics'!$C:$C,0)))</f>
        <v>National Debt Interest</v>
      </c>
      <c r="C1359" s="277" t="str">
        <f t="shared" ref="C1359:C1362" si="81">C$1358</f>
        <v>GRA for National Debt Interest</v>
      </c>
      <c r="D1359" s="1" t="s">
        <v>2999</v>
      </c>
      <c r="F1359" s="1" t="s">
        <v>3027</v>
      </c>
      <c r="H1359" s="44">
        <v>581</v>
      </c>
      <c r="I1359" s="350" t="str">
        <f t="shared" ref="I1359:I1362" si="82">I$1358</f>
        <v>Yes</v>
      </c>
      <c r="J1359" s="278" t="str">
        <f>IF(ISBLANK(INDEX('Policy Characteristics'!D:D,MATCH($C1359,'Policy Characteristics'!$C:$C,0))),"",INDEX('Policy Characteristics'!D:D,MATCH($C1359,'Policy Characteristics'!$C:$C,0)))</f>
        <v/>
      </c>
      <c r="K1359" s="277" t="str">
        <f>IF(ISBLANK(INDEX('Policy Characteristics'!E:E,MATCH($C1359,'Policy Characteristics'!$C:$C,0))),"",INDEX('Policy Characteristics'!E:E,MATCH($C1359,'Policy Characteristics'!$C:$C,0)))</f>
        <v>GRA national debt interest</v>
      </c>
      <c r="L1359" s="277">
        <f>IF(ISBLANK(INDEX('Policy Characteristics'!F:F,MATCH($C1359,'Policy Characteristics'!$C:$C,0))),"",INDEX('Policy Characteristics'!F:F,MATCH($C1359,'Policy Characteristics'!$C:$C,0)))</f>
        <v>0</v>
      </c>
      <c r="M1359" s="277">
        <f>IF(ISBLANK(INDEX('Policy Characteristics'!G:G,MATCH($C1359,'Policy Characteristics'!$C:$C,0))),"",INDEX('Policy Characteristics'!G:G,MATCH($C1359,'Policy Characteristics'!$C:$C,0)))</f>
        <v>10</v>
      </c>
      <c r="N1359" s="277">
        <f>IF(ISBLANK(INDEX('Policy Characteristics'!H:H,MATCH($C1359,'Policy Characteristics'!$C:$C,0))),"",INDEX('Policy Characteristics'!H:H,MATCH($C1359,'Policy Characteristics'!$C:$C,0)))</f>
        <v>1</v>
      </c>
      <c r="O1359" s="277" t="str">
        <f>IF(ISBLANK(INDEX('Policy Characteristics'!I:I,MATCH($C1359,'Policy Characteristics'!$C:$C,0))),"",INDEX('Policy Characteristics'!I:I,MATCH($C1359,'Policy Characteristics'!$C:$C,0)))</f>
        <v>weight</v>
      </c>
      <c r="P1359" s="277" t="str">
        <f>IF(ISBLANK(INDEX('Policy Characteristics'!J:J,MATCH($C1359,'Policy Characteristics'!$C:$C,0))),"",INDEX('Policy Characteristics'!J:J,MATCH($C1359,'Policy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59" s="277" t="str">
        <f>IF(ISBLANK(INDEX('Policy Characteristics'!K:K,MATCH($C1359,'Policy Characteristics'!$C:$C,0))),"",INDEX('Policy Characteristics'!K:K,MATCH($C1359,'Policy Characteristics'!$C:$C,0)))</f>
        <v>io-model.html</v>
      </c>
      <c r="R1359" s="277" t="str">
        <f>IF(ISBLANK(INDEX('Policy Characteristics'!L:L,MATCH($C1359,'Policy Characteristics'!$C:$C,0))),"",INDEX('Policy Characteristics'!L:L,MATCH($C1359,'Policy Characteristics'!$C:$C,0)))</f>
        <v/>
      </c>
    </row>
    <row r="1360" spans="1:18" x14ac:dyDescent="0.25">
      <c r="A1360" s="277" t="str">
        <f>IF(ISBLANK(INDEX('Policy Characteristics'!A:A,MATCH($C1360,'Policy Characteristics'!$C:$C,0))),"",INDEX('Policy Characteristics'!A:A,MATCH($C1360,'Policy Characteristics'!$C:$C,0)))</f>
        <v>Government Revenue Accounting</v>
      </c>
      <c r="B1360" s="286" t="str">
        <f>IF(ISBLANK(INDEX('Policy Characteristics'!B:B,MATCH($C1360,'Policy Characteristics'!$C:$C,0))),"",INDEX('Policy Characteristics'!B:B,MATCH($C1360,'Policy Characteristics'!$C:$C,0)))</f>
        <v>National Debt Interest</v>
      </c>
      <c r="C1360" s="277" t="str">
        <f t="shared" si="81"/>
        <v>GRA for National Debt Interest</v>
      </c>
      <c r="D1360" s="1" t="s">
        <v>3000</v>
      </c>
      <c r="F1360" s="1" t="s">
        <v>3004</v>
      </c>
      <c r="H1360" s="44">
        <v>582</v>
      </c>
      <c r="I1360" s="350" t="str">
        <f t="shared" si="82"/>
        <v>Yes</v>
      </c>
      <c r="J1360" s="278" t="str">
        <f>IF(ISBLANK(INDEX('Policy Characteristics'!D:D,MATCH($C1360,'Policy Characteristics'!$C:$C,0))),"",INDEX('Policy Characteristics'!D:D,MATCH($C1360,'Policy Characteristics'!$C:$C,0)))</f>
        <v/>
      </c>
      <c r="K1360" s="277" t="str">
        <f>IF(ISBLANK(INDEX('Policy Characteristics'!E:E,MATCH($C1360,'Policy Characteristics'!$C:$C,0))),"",INDEX('Policy Characteristics'!E:E,MATCH($C1360,'Policy Characteristics'!$C:$C,0)))</f>
        <v>GRA national debt interest</v>
      </c>
      <c r="L1360" s="277">
        <f>IF(ISBLANK(INDEX('Policy Characteristics'!F:F,MATCH($C1360,'Policy Characteristics'!$C:$C,0))),"",INDEX('Policy Characteristics'!F:F,MATCH($C1360,'Policy Characteristics'!$C:$C,0)))</f>
        <v>0</v>
      </c>
      <c r="M1360" s="277">
        <f>IF(ISBLANK(INDEX('Policy Characteristics'!G:G,MATCH($C1360,'Policy Characteristics'!$C:$C,0))),"",INDEX('Policy Characteristics'!G:G,MATCH($C1360,'Policy Characteristics'!$C:$C,0)))</f>
        <v>10</v>
      </c>
      <c r="N1360" s="277">
        <f>IF(ISBLANK(INDEX('Policy Characteristics'!H:H,MATCH($C1360,'Policy Characteristics'!$C:$C,0))),"",INDEX('Policy Characteristics'!H:H,MATCH($C1360,'Policy Characteristics'!$C:$C,0)))</f>
        <v>1</v>
      </c>
      <c r="O1360" s="277" t="str">
        <f>IF(ISBLANK(INDEX('Policy Characteristics'!I:I,MATCH($C1360,'Policy Characteristics'!$C:$C,0))),"",INDEX('Policy Characteristics'!I:I,MATCH($C1360,'Policy Characteristics'!$C:$C,0)))</f>
        <v>weight</v>
      </c>
      <c r="P1360" s="277" t="str">
        <f>IF(ISBLANK(INDEX('Policy Characteristics'!J:J,MATCH($C1360,'Policy Characteristics'!$C:$C,0))),"",INDEX('Policy Characteristics'!J:J,MATCH($C1360,'Policy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0" s="277" t="str">
        <f>IF(ISBLANK(INDEX('Policy Characteristics'!K:K,MATCH($C1360,'Policy Characteristics'!$C:$C,0))),"",INDEX('Policy Characteristics'!K:K,MATCH($C1360,'Policy Characteristics'!$C:$C,0)))</f>
        <v>io-model.html</v>
      </c>
      <c r="R1360" s="277" t="str">
        <f>IF(ISBLANK(INDEX('Policy Characteristics'!L:L,MATCH($C1360,'Policy Characteristics'!$C:$C,0))),"",INDEX('Policy Characteristics'!L:L,MATCH($C1360,'Policy Characteristics'!$C:$C,0)))</f>
        <v/>
      </c>
    </row>
    <row r="1361" spans="1:18" x14ac:dyDescent="0.25">
      <c r="A1361" s="277" t="str">
        <f>IF(ISBLANK(INDEX('Policy Characteristics'!A:A,MATCH($C1361,'Policy Characteristics'!$C:$C,0))),"",INDEX('Policy Characteristics'!A:A,MATCH($C1361,'Policy Characteristics'!$C:$C,0)))</f>
        <v>Government Revenue Accounting</v>
      </c>
      <c r="B1361" s="286" t="str">
        <f>IF(ISBLANK(INDEX('Policy Characteristics'!B:B,MATCH($C1361,'Policy Characteristics'!$C:$C,0))),"",INDEX('Policy Characteristics'!B:B,MATCH($C1361,'Policy Characteristics'!$C:$C,0)))</f>
        <v>National Debt Interest</v>
      </c>
      <c r="C1361" s="277" t="str">
        <f t="shared" si="81"/>
        <v>GRA for National Debt Interest</v>
      </c>
      <c r="D1361" s="1" t="s">
        <v>3001</v>
      </c>
      <c r="F1361" s="1" t="s">
        <v>3005</v>
      </c>
      <c r="H1361" s="44">
        <v>583</v>
      </c>
      <c r="I1361" s="350" t="str">
        <f t="shared" si="82"/>
        <v>Yes</v>
      </c>
      <c r="J1361" s="278" t="str">
        <f>IF(ISBLANK(INDEX('Policy Characteristics'!D:D,MATCH($C1361,'Policy Characteristics'!$C:$C,0))),"",INDEX('Policy Characteristics'!D:D,MATCH($C1361,'Policy Characteristics'!$C:$C,0)))</f>
        <v/>
      </c>
      <c r="K1361" s="277" t="str">
        <f>IF(ISBLANK(INDEX('Policy Characteristics'!E:E,MATCH($C1361,'Policy Characteristics'!$C:$C,0))),"",INDEX('Policy Characteristics'!E:E,MATCH($C1361,'Policy Characteristics'!$C:$C,0)))</f>
        <v>GRA national debt interest</v>
      </c>
      <c r="L1361" s="277">
        <f>IF(ISBLANK(INDEX('Policy Characteristics'!F:F,MATCH($C1361,'Policy Characteristics'!$C:$C,0))),"",INDEX('Policy Characteristics'!F:F,MATCH($C1361,'Policy Characteristics'!$C:$C,0)))</f>
        <v>0</v>
      </c>
      <c r="M1361" s="277">
        <f>IF(ISBLANK(INDEX('Policy Characteristics'!G:G,MATCH($C1361,'Policy Characteristics'!$C:$C,0))),"",INDEX('Policy Characteristics'!G:G,MATCH($C1361,'Policy Characteristics'!$C:$C,0)))</f>
        <v>10</v>
      </c>
      <c r="N1361" s="277">
        <f>IF(ISBLANK(INDEX('Policy Characteristics'!H:H,MATCH($C1361,'Policy Characteristics'!$C:$C,0))),"",INDEX('Policy Characteristics'!H:H,MATCH($C1361,'Policy Characteristics'!$C:$C,0)))</f>
        <v>1</v>
      </c>
      <c r="O1361" s="277" t="str">
        <f>IF(ISBLANK(INDEX('Policy Characteristics'!I:I,MATCH($C1361,'Policy Characteristics'!$C:$C,0))),"",INDEX('Policy Characteristics'!I:I,MATCH($C1361,'Policy Characteristics'!$C:$C,0)))</f>
        <v>weight</v>
      </c>
      <c r="P1361" s="277" t="str">
        <f>IF(ISBLANK(INDEX('Policy Characteristics'!J:J,MATCH($C1361,'Policy Characteristics'!$C:$C,0))),"",INDEX('Policy Characteristics'!J:J,MATCH($C1361,'Policy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1" s="277" t="str">
        <f>IF(ISBLANK(INDEX('Policy Characteristics'!K:K,MATCH($C1361,'Policy Characteristics'!$C:$C,0))),"",INDEX('Policy Characteristics'!K:K,MATCH($C1361,'Policy Characteristics'!$C:$C,0)))</f>
        <v>io-model.html</v>
      </c>
      <c r="R1361" s="277" t="str">
        <f>IF(ISBLANK(INDEX('Policy Characteristics'!L:L,MATCH($C1361,'Policy Characteristics'!$C:$C,0))),"",INDEX('Policy Characteristics'!L:L,MATCH($C1361,'Policy Characteristics'!$C:$C,0)))</f>
        <v/>
      </c>
    </row>
    <row r="1362" spans="1:18" x14ac:dyDescent="0.25">
      <c r="A1362" s="277" t="str">
        <f>IF(ISBLANK(INDEX('Policy Characteristics'!A:A,MATCH($C1362,'Policy Characteristics'!$C:$C,0))),"",INDEX('Policy Characteristics'!A:A,MATCH($C1362,'Policy Characteristics'!$C:$C,0)))</f>
        <v>Government Revenue Accounting</v>
      </c>
      <c r="B1362" s="286" t="str">
        <f>IF(ISBLANK(INDEX('Policy Characteristics'!B:B,MATCH($C1362,'Policy Characteristics'!$C:$C,0))),"",INDEX('Policy Characteristics'!B:B,MATCH($C1362,'Policy Characteristics'!$C:$C,0)))</f>
        <v>National Debt Interest</v>
      </c>
      <c r="C1362" s="277" t="str">
        <f t="shared" si="81"/>
        <v>GRA for National Debt Interest</v>
      </c>
      <c r="D1362" s="1" t="s">
        <v>3002</v>
      </c>
      <c r="F1362" s="1" t="s">
        <v>3006</v>
      </c>
      <c r="H1362" s="44">
        <v>584</v>
      </c>
      <c r="I1362" s="350" t="str">
        <f t="shared" si="82"/>
        <v>Yes</v>
      </c>
      <c r="J1362" s="278" t="str">
        <f>IF(ISBLANK(INDEX('Policy Characteristics'!D:D,MATCH($C1362,'Policy Characteristics'!$C:$C,0))),"",INDEX('Policy Characteristics'!D:D,MATCH($C1362,'Policy Characteristics'!$C:$C,0)))</f>
        <v/>
      </c>
      <c r="K1362" s="277" t="str">
        <f>IF(ISBLANK(INDEX('Policy Characteristics'!E:E,MATCH($C1362,'Policy Characteristics'!$C:$C,0))),"",INDEX('Policy Characteristics'!E:E,MATCH($C1362,'Policy Characteristics'!$C:$C,0)))</f>
        <v>GRA national debt interest</v>
      </c>
      <c r="L1362" s="277">
        <f>IF(ISBLANK(INDEX('Policy Characteristics'!F:F,MATCH($C1362,'Policy Characteristics'!$C:$C,0))),"",INDEX('Policy Characteristics'!F:F,MATCH($C1362,'Policy Characteristics'!$C:$C,0)))</f>
        <v>0</v>
      </c>
      <c r="M1362" s="277">
        <f>IF(ISBLANK(INDEX('Policy Characteristics'!G:G,MATCH($C1362,'Policy Characteristics'!$C:$C,0))),"",INDEX('Policy Characteristics'!G:G,MATCH($C1362,'Policy Characteristics'!$C:$C,0)))</f>
        <v>10</v>
      </c>
      <c r="N1362" s="277">
        <f>IF(ISBLANK(INDEX('Policy Characteristics'!H:H,MATCH($C1362,'Policy Characteristics'!$C:$C,0))),"",INDEX('Policy Characteristics'!H:H,MATCH($C1362,'Policy Characteristics'!$C:$C,0)))</f>
        <v>1</v>
      </c>
      <c r="O1362" s="277" t="str">
        <f>IF(ISBLANK(INDEX('Policy Characteristics'!I:I,MATCH($C1362,'Policy Characteristics'!$C:$C,0))),"",INDEX('Policy Characteristics'!I:I,MATCH($C1362,'Policy Characteristics'!$C:$C,0)))</f>
        <v>weight</v>
      </c>
      <c r="P1362" s="277" t="str">
        <f>IF(ISBLANK(INDEX('Policy Characteristics'!J:J,MATCH($C1362,'Policy Characteristics'!$C:$C,0))),"",INDEX('Policy Characteristics'!J:J,MATCH($C1362,'Policy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2" s="277" t="str">
        <f>IF(ISBLANK(INDEX('Policy Characteristics'!K:K,MATCH($C1362,'Policy Characteristics'!$C:$C,0))),"",INDEX('Policy Characteristics'!K:K,MATCH($C1362,'Policy Characteristics'!$C:$C,0)))</f>
        <v>io-model.html</v>
      </c>
      <c r="R1362" s="277" t="str">
        <f>IF(ISBLANK(INDEX('Policy Characteristics'!L:L,MATCH($C1362,'Policy Characteristics'!$C:$C,0))),"",INDEX('Policy Characteristics'!L:L,MATCH($C1362,'Policy Characteristics'!$C:$C,0)))</f>
        <v/>
      </c>
    </row>
    <row r="1363" spans="1:18" x14ac:dyDescent="0.25">
      <c r="A1363" s="277" t="str">
        <f>IF(ISBLANK(INDEX('Policy Characteristics'!A:A,MATCH($C1363,'Policy Characteristics'!$C:$C,0))),"",INDEX('Policy Characteristics'!A:A,MATCH($C1363,'Policy Characteristics'!$C:$C,0)))</f>
        <v>Government Revenue Accounting</v>
      </c>
      <c r="B1363" s="286" t="str">
        <f>IF(ISBLANK(INDEX('Policy Characteristics'!B:B,MATCH($C1363,'Policy Characteristics'!$C:$C,0))),"",INDEX('Policy Characteristics'!B:B,MATCH($C1363,'Policy Characteristics'!$C:$C,0)))</f>
        <v>Remaining Government Cash Flows</v>
      </c>
      <c r="C1363" t="s">
        <v>2997</v>
      </c>
      <c r="D1363" s="1" t="s">
        <v>2998</v>
      </c>
      <c r="F1363" s="1" t="s">
        <v>3003</v>
      </c>
      <c r="H1363" s="44">
        <v>585</v>
      </c>
      <c r="I1363" s="346" t="s">
        <v>44</v>
      </c>
      <c r="J1363" s="278" t="str">
        <f>IF(ISBLANK(INDEX('Policy Characteristics'!D:D,MATCH($C1363,'Policy Characteristics'!$C:$C,0))),"",INDEX('Policy Characteristics'!D:D,MATCH($C1363,'Policy Characteristics'!$C:$C,0)))</f>
        <v/>
      </c>
      <c r="K1363" s="277" t="str">
        <f>IF(ISBLANK(INDEX('Policy Characteristics'!E:E,MATCH($C1363,'Policy Characteristics'!$C:$C,0))),"",INDEX('Policy Characteristics'!E:E,MATCH($C1363,'Policy Characteristics'!$C:$C,0)))</f>
        <v>GRA remaining cash flow changes</v>
      </c>
      <c r="L1363" s="277">
        <f>IF(ISBLANK(INDEX('Policy Characteristics'!F:F,MATCH($C1363,'Policy Characteristics'!$C:$C,0))),"",INDEX('Policy Characteristics'!F:F,MATCH($C1363,'Policy Characteristics'!$C:$C,0)))</f>
        <v>0</v>
      </c>
      <c r="M1363" s="277">
        <f>IF(ISBLANK(INDEX('Policy Characteristics'!G:G,MATCH($C1363,'Policy Characteristics'!$C:$C,0))),"",INDEX('Policy Characteristics'!G:G,MATCH($C1363,'Policy Characteristics'!$C:$C,0)))</f>
        <v>10</v>
      </c>
      <c r="N1363" s="277">
        <f>IF(ISBLANK(INDEX('Policy Characteristics'!H:H,MATCH($C1363,'Policy Characteristics'!$C:$C,0))),"",INDEX('Policy Characteristics'!H:H,MATCH($C1363,'Policy Characteristics'!$C:$C,0)))</f>
        <v>1</v>
      </c>
      <c r="O1363" s="277" t="str">
        <f>IF(ISBLANK(INDEX('Policy Characteristics'!I:I,MATCH($C1363,'Policy Characteristics'!$C:$C,0))),"",INDEX('Policy Characteristics'!I:I,MATCH($C1363,'Policy Characteristics'!$C:$C,0)))</f>
        <v>weight</v>
      </c>
      <c r="P1363" s="277" t="str">
        <f>IF(ISBLANK(INDEX('Policy Characteristics'!J:J,MATCH($C1363,'Policy Characteristics'!$C:$C,0))),"",INDEX('Policy Characteristics'!J:J,MATCH($C1363,'Policy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3" s="277" t="str">
        <f>IF(ISBLANK(INDEX('Policy Characteristics'!K:K,MATCH($C1363,'Policy Characteristics'!$C:$C,0))),"",INDEX('Policy Characteristics'!K:K,MATCH($C1363,'Policy Characteristics'!$C:$C,0)))</f>
        <v>io-model.html</v>
      </c>
      <c r="R1363" s="277" t="str">
        <f>IF(ISBLANK(INDEX('Policy Characteristics'!L:L,MATCH($C1363,'Policy Characteristics'!$C:$C,0))),"",INDEX('Policy Characteristics'!L:L,MATCH($C1363,'Policy Characteristics'!$C:$C,0)))</f>
        <v/>
      </c>
    </row>
    <row r="1364" spans="1:18" x14ac:dyDescent="0.25">
      <c r="A1364" s="277" t="str">
        <f>IF(ISBLANK(INDEX('Policy Characteristics'!A:A,MATCH($C1364,'Policy Characteristics'!$C:$C,0))),"",INDEX('Policy Characteristics'!A:A,MATCH($C1364,'Policy Characteristics'!$C:$C,0)))</f>
        <v>Government Revenue Accounting</v>
      </c>
      <c r="B1364" s="286" t="str">
        <f>IF(ISBLANK(INDEX('Policy Characteristics'!B:B,MATCH($C1364,'Policy Characteristics'!$C:$C,0))),"",INDEX('Policy Characteristics'!B:B,MATCH($C1364,'Policy Characteristics'!$C:$C,0)))</f>
        <v>Remaining Government Cash Flows</v>
      </c>
      <c r="C1364" s="277" t="str">
        <f t="shared" ref="C1364" si="83">C$1363</f>
        <v>GRA for Remaining Government Cash Flow Changes</v>
      </c>
      <c r="D1364" s="1" t="s">
        <v>2999</v>
      </c>
      <c r="F1364" s="1" t="s">
        <v>3027</v>
      </c>
      <c r="H1364" s="44">
        <v>586</v>
      </c>
      <c r="I1364" s="350" t="str">
        <f t="shared" ref="I1364:I1367" si="84">I$1363</f>
        <v>Yes</v>
      </c>
      <c r="J1364" s="278" t="str">
        <f>IF(ISBLANK(INDEX('Policy Characteristics'!D:D,MATCH($C1364,'Policy Characteristics'!$C:$C,0))),"",INDEX('Policy Characteristics'!D:D,MATCH($C1364,'Policy Characteristics'!$C:$C,0)))</f>
        <v/>
      </c>
      <c r="K1364" s="277" t="str">
        <f>IF(ISBLANK(INDEX('Policy Characteristics'!E:E,MATCH($C1364,'Policy Characteristics'!$C:$C,0))),"",INDEX('Policy Characteristics'!E:E,MATCH($C1364,'Policy Characteristics'!$C:$C,0)))</f>
        <v>GRA remaining cash flow changes</v>
      </c>
      <c r="L1364" s="277">
        <f>IF(ISBLANK(INDEX('Policy Characteristics'!F:F,MATCH($C1364,'Policy Characteristics'!$C:$C,0))),"",INDEX('Policy Characteristics'!F:F,MATCH($C1364,'Policy Characteristics'!$C:$C,0)))</f>
        <v>0</v>
      </c>
      <c r="M1364" s="277">
        <f>IF(ISBLANK(INDEX('Policy Characteristics'!G:G,MATCH($C1364,'Policy Characteristics'!$C:$C,0))),"",INDEX('Policy Characteristics'!G:G,MATCH($C1364,'Policy Characteristics'!$C:$C,0)))</f>
        <v>10</v>
      </c>
      <c r="N1364" s="277">
        <f>IF(ISBLANK(INDEX('Policy Characteristics'!H:H,MATCH($C1364,'Policy Characteristics'!$C:$C,0))),"",INDEX('Policy Characteristics'!H:H,MATCH($C1364,'Policy Characteristics'!$C:$C,0)))</f>
        <v>1</v>
      </c>
      <c r="O1364" s="277" t="str">
        <f>IF(ISBLANK(INDEX('Policy Characteristics'!I:I,MATCH($C1364,'Policy Characteristics'!$C:$C,0))),"",INDEX('Policy Characteristics'!I:I,MATCH($C1364,'Policy Characteristics'!$C:$C,0)))</f>
        <v>weight</v>
      </c>
      <c r="P1364" s="277" t="str">
        <f>IF(ISBLANK(INDEX('Policy Characteristics'!J:J,MATCH($C1364,'Policy Characteristics'!$C:$C,0))),"",INDEX('Policy Characteristics'!J:J,MATCH($C1364,'Policy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4" s="277" t="str">
        <f>IF(ISBLANK(INDEX('Policy Characteristics'!K:K,MATCH($C1364,'Policy Characteristics'!$C:$C,0))),"",INDEX('Policy Characteristics'!K:K,MATCH($C1364,'Policy Characteristics'!$C:$C,0)))</f>
        <v>io-model.html</v>
      </c>
      <c r="R1364" s="277" t="str">
        <f>IF(ISBLANK(INDEX('Policy Characteristics'!L:L,MATCH($C1364,'Policy Characteristics'!$C:$C,0))),"",INDEX('Policy Characteristics'!L:L,MATCH($C1364,'Policy Characteristics'!$C:$C,0)))</f>
        <v/>
      </c>
    </row>
    <row r="1365" spans="1:18" x14ac:dyDescent="0.25">
      <c r="A1365" s="277" t="str">
        <f>IF(ISBLANK(INDEX('Policy Characteristics'!A:A,MATCH($C1365,'Policy Characteristics'!$C:$C,0))),"",INDEX('Policy Characteristics'!A:A,MATCH($C1365,'Policy Characteristics'!$C:$C,0)))</f>
        <v>Government Revenue Accounting</v>
      </c>
      <c r="B1365" s="286" t="str">
        <f>IF(ISBLANK(INDEX('Policy Characteristics'!B:B,MATCH($C1365,'Policy Characteristics'!$C:$C,0))),"",INDEX('Policy Characteristics'!B:B,MATCH($C1365,'Policy Characteristics'!$C:$C,0)))</f>
        <v>Remaining Government Cash Flows</v>
      </c>
      <c r="C1365" s="277" t="str">
        <f t="shared" ref="C1365:C1367" si="85">C$1363</f>
        <v>GRA for Remaining Government Cash Flow Changes</v>
      </c>
      <c r="D1365" s="1" t="s">
        <v>3000</v>
      </c>
      <c r="F1365" s="1" t="s">
        <v>3004</v>
      </c>
      <c r="H1365" s="44">
        <v>587</v>
      </c>
      <c r="I1365" s="350" t="str">
        <f t="shared" si="84"/>
        <v>Yes</v>
      </c>
      <c r="J1365" s="278" t="str">
        <f>IF(ISBLANK(INDEX('Policy Characteristics'!D:D,MATCH($C1365,'Policy Characteristics'!$C:$C,0))),"",INDEX('Policy Characteristics'!D:D,MATCH($C1365,'Policy Characteristics'!$C:$C,0)))</f>
        <v/>
      </c>
      <c r="K1365" s="277" t="str">
        <f>IF(ISBLANK(INDEX('Policy Characteristics'!E:E,MATCH($C1365,'Policy Characteristics'!$C:$C,0))),"",INDEX('Policy Characteristics'!E:E,MATCH($C1365,'Policy Characteristics'!$C:$C,0)))</f>
        <v>GRA remaining cash flow changes</v>
      </c>
      <c r="L1365" s="277">
        <f>IF(ISBLANK(INDEX('Policy Characteristics'!F:F,MATCH($C1365,'Policy Characteristics'!$C:$C,0))),"",INDEX('Policy Characteristics'!F:F,MATCH($C1365,'Policy Characteristics'!$C:$C,0)))</f>
        <v>0</v>
      </c>
      <c r="M1365" s="277">
        <f>IF(ISBLANK(INDEX('Policy Characteristics'!G:G,MATCH($C1365,'Policy Characteristics'!$C:$C,0))),"",INDEX('Policy Characteristics'!G:G,MATCH($C1365,'Policy Characteristics'!$C:$C,0)))</f>
        <v>10</v>
      </c>
      <c r="N1365" s="277">
        <f>IF(ISBLANK(INDEX('Policy Characteristics'!H:H,MATCH($C1365,'Policy Characteristics'!$C:$C,0))),"",INDEX('Policy Characteristics'!H:H,MATCH($C1365,'Policy Characteristics'!$C:$C,0)))</f>
        <v>1</v>
      </c>
      <c r="O1365" s="277" t="str">
        <f>IF(ISBLANK(INDEX('Policy Characteristics'!I:I,MATCH($C1365,'Policy Characteristics'!$C:$C,0))),"",INDEX('Policy Characteristics'!I:I,MATCH($C1365,'Policy Characteristics'!$C:$C,0)))</f>
        <v>weight</v>
      </c>
      <c r="P1365" s="277" t="str">
        <f>IF(ISBLANK(INDEX('Policy Characteristics'!J:J,MATCH($C1365,'Policy Characteristics'!$C:$C,0))),"",INDEX('Policy Characteristics'!J:J,MATCH($C1365,'Policy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5" s="277" t="str">
        <f>IF(ISBLANK(INDEX('Policy Characteristics'!K:K,MATCH($C1365,'Policy Characteristics'!$C:$C,0))),"",INDEX('Policy Characteristics'!K:K,MATCH($C1365,'Policy Characteristics'!$C:$C,0)))</f>
        <v>io-model.html</v>
      </c>
      <c r="R1365" s="277" t="str">
        <f>IF(ISBLANK(INDEX('Policy Characteristics'!L:L,MATCH($C1365,'Policy Characteristics'!$C:$C,0))),"",INDEX('Policy Characteristics'!L:L,MATCH($C1365,'Policy Characteristics'!$C:$C,0)))</f>
        <v/>
      </c>
    </row>
    <row r="1366" spans="1:18" x14ac:dyDescent="0.25">
      <c r="A1366" s="277" t="str">
        <f>IF(ISBLANK(INDEX('Policy Characteristics'!A:A,MATCH($C1366,'Policy Characteristics'!$C:$C,0))),"",INDEX('Policy Characteristics'!A:A,MATCH($C1366,'Policy Characteristics'!$C:$C,0)))</f>
        <v>Government Revenue Accounting</v>
      </c>
      <c r="B1366" s="286" t="str">
        <f>IF(ISBLANK(INDEX('Policy Characteristics'!B:B,MATCH($C1366,'Policy Characteristics'!$C:$C,0))),"",INDEX('Policy Characteristics'!B:B,MATCH($C1366,'Policy Characteristics'!$C:$C,0)))</f>
        <v>Remaining Government Cash Flows</v>
      </c>
      <c r="C1366" s="277" t="str">
        <f t="shared" si="85"/>
        <v>GRA for Remaining Government Cash Flow Changes</v>
      </c>
      <c r="D1366" s="1" t="s">
        <v>3001</v>
      </c>
      <c r="F1366" s="1" t="s">
        <v>3005</v>
      </c>
      <c r="H1366" s="44">
        <v>588</v>
      </c>
      <c r="I1366" s="350" t="str">
        <f t="shared" si="84"/>
        <v>Yes</v>
      </c>
      <c r="J1366" s="278" t="str">
        <f>IF(ISBLANK(INDEX('Policy Characteristics'!D:D,MATCH($C1366,'Policy Characteristics'!$C:$C,0))),"",INDEX('Policy Characteristics'!D:D,MATCH($C1366,'Policy Characteristics'!$C:$C,0)))</f>
        <v/>
      </c>
      <c r="K1366" s="277" t="str">
        <f>IF(ISBLANK(INDEX('Policy Characteristics'!E:E,MATCH($C1366,'Policy Characteristics'!$C:$C,0))),"",INDEX('Policy Characteristics'!E:E,MATCH($C1366,'Policy Characteristics'!$C:$C,0)))</f>
        <v>GRA remaining cash flow changes</v>
      </c>
      <c r="L1366" s="277">
        <f>IF(ISBLANK(INDEX('Policy Characteristics'!F:F,MATCH($C1366,'Policy Characteristics'!$C:$C,0))),"",INDEX('Policy Characteristics'!F:F,MATCH($C1366,'Policy Characteristics'!$C:$C,0)))</f>
        <v>0</v>
      </c>
      <c r="M1366" s="277">
        <f>IF(ISBLANK(INDEX('Policy Characteristics'!G:G,MATCH($C1366,'Policy Characteristics'!$C:$C,0))),"",INDEX('Policy Characteristics'!G:G,MATCH($C1366,'Policy Characteristics'!$C:$C,0)))</f>
        <v>10</v>
      </c>
      <c r="N1366" s="277">
        <f>IF(ISBLANK(INDEX('Policy Characteristics'!H:H,MATCH($C1366,'Policy Characteristics'!$C:$C,0))),"",INDEX('Policy Characteristics'!H:H,MATCH($C1366,'Policy Characteristics'!$C:$C,0)))</f>
        <v>1</v>
      </c>
      <c r="O1366" s="277" t="str">
        <f>IF(ISBLANK(INDEX('Policy Characteristics'!I:I,MATCH($C1366,'Policy Characteristics'!$C:$C,0))),"",INDEX('Policy Characteristics'!I:I,MATCH($C1366,'Policy Characteristics'!$C:$C,0)))</f>
        <v>weight</v>
      </c>
      <c r="P1366" s="277" t="str">
        <f>IF(ISBLANK(INDEX('Policy Characteristics'!J:J,MATCH($C1366,'Policy Characteristics'!$C:$C,0))),"",INDEX('Policy Characteristics'!J:J,MATCH($C1366,'Policy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6" s="277" t="str">
        <f>IF(ISBLANK(INDEX('Policy Characteristics'!K:K,MATCH($C1366,'Policy Characteristics'!$C:$C,0))),"",INDEX('Policy Characteristics'!K:K,MATCH($C1366,'Policy Characteristics'!$C:$C,0)))</f>
        <v>io-model.html</v>
      </c>
      <c r="R1366" s="277" t="str">
        <f>IF(ISBLANK(INDEX('Policy Characteristics'!L:L,MATCH($C1366,'Policy Characteristics'!$C:$C,0))),"",INDEX('Policy Characteristics'!L:L,MATCH($C1366,'Policy Characteristics'!$C:$C,0)))</f>
        <v/>
      </c>
    </row>
    <row r="1367" spans="1:18" x14ac:dyDescent="0.25">
      <c r="A1367" s="277" t="str">
        <f>IF(ISBLANK(INDEX('Policy Characteristics'!A:A,MATCH($C1367,'Policy Characteristics'!$C:$C,0))),"",INDEX('Policy Characteristics'!A:A,MATCH($C1367,'Policy Characteristics'!$C:$C,0)))</f>
        <v>Government Revenue Accounting</v>
      </c>
      <c r="B1367" s="286" t="str">
        <f>IF(ISBLANK(INDEX('Policy Characteristics'!B:B,MATCH($C1367,'Policy Characteristics'!$C:$C,0))),"",INDEX('Policy Characteristics'!B:B,MATCH($C1367,'Policy Characteristics'!$C:$C,0)))</f>
        <v>Remaining Government Cash Flows</v>
      </c>
      <c r="C1367" s="277" t="str">
        <f t="shared" si="85"/>
        <v>GRA for Remaining Government Cash Flow Changes</v>
      </c>
      <c r="D1367" s="1" t="s">
        <v>3002</v>
      </c>
      <c r="F1367" s="1" t="s">
        <v>3006</v>
      </c>
      <c r="H1367" s="44">
        <v>589</v>
      </c>
      <c r="I1367" s="350" t="str">
        <f t="shared" si="84"/>
        <v>Yes</v>
      </c>
      <c r="J1367" s="278" t="str">
        <f>IF(ISBLANK(INDEX('Policy Characteristics'!D:D,MATCH($C1367,'Policy Characteristics'!$C:$C,0))),"",INDEX('Policy Characteristics'!D:D,MATCH($C1367,'Policy Characteristics'!$C:$C,0)))</f>
        <v/>
      </c>
      <c r="K1367" s="277" t="str">
        <f>IF(ISBLANK(INDEX('Policy Characteristics'!E:E,MATCH($C1367,'Policy Characteristics'!$C:$C,0))),"",INDEX('Policy Characteristics'!E:E,MATCH($C1367,'Policy Characteristics'!$C:$C,0)))</f>
        <v>GRA remaining cash flow changes</v>
      </c>
      <c r="L1367" s="277">
        <f>IF(ISBLANK(INDEX('Policy Characteristics'!F:F,MATCH($C1367,'Policy Characteristics'!$C:$C,0))),"",INDEX('Policy Characteristics'!F:F,MATCH($C1367,'Policy Characteristics'!$C:$C,0)))</f>
        <v>0</v>
      </c>
      <c r="M1367" s="277">
        <f>IF(ISBLANK(INDEX('Policy Characteristics'!G:G,MATCH($C1367,'Policy Characteristics'!$C:$C,0))),"",INDEX('Policy Characteristics'!G:G,MATCH($C1367,'Policy Characteristics'!$C:$C,0)))</f>
        <v>10</v>
      </c>
      <c r="N1367" s="277">
        <f>IF(ISBLANK(INDEX('Policy Characteristics'!H:H,MATCH($C1367,'Policy Characteristics'!$C:$C,0))),"",INDEX('Policy Characteristics'!H:H,MATCH($C1367,'Policy Characteristics'!$C:$C,0)))</f>
        <v>1</v>
      </c>
      <c r="O1367" s="277" t="str">
        <f>IF(ISBLANK(INDEX('Policy Characteristics'!I:I,MATCH($C1367,'Policy Characteristics'!$C:$C,0))),"",INDEX('Policy Characteristics'!I:I,MATCH($C1367,'Policy Characteristics'!$C:$C,0)))</f>
        <v>weight</v>
      </c>
      <c r="P1367" s="277" t="str">
        <f>IF(ISBLANK(INDEX('Policy Characteristics'!J:J,MATCH($C1367,'Policy Characteristics'!$C:$C,0))),"",INDEX('Policy Characteristics'!J:J,MATCH($C1367,'Policy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367" s="277" t="str">
        <f>IF(ISBLANK(INDEX('Policy Characteristics'!K:K,MATCH($C1367,'Policy Characteristics'!$C:$C,0))),"",INDEX('Policy Characteristics'!K:K,MATCH($C1367,'Policy Characteristics'!$C:$C,0)))</f>
        <v>io-model.html</v>
      </c>
      <c r="R1367" s="277" t="str">
        <f>IF(ISBLANK(INDEX('Policy Characteristics'!L:L,MATCH($C1367,'Policy Characteristics'!$C:$C,0))),"",INDEX('Policy Characteristics'!L:L,MATCH($C1367,'Policy Characteristics'!$C:$C,0)))</f>
        <v/>
      </c>
    </row>
    <row r="1368" spans="1:18" x14ac:dyDescent="0.25">
      <c r="A1368" s="277" t="str">
        <f>IF(ISBLANK(INDEX('Policy Characteristics'!A:A,MATCH($C1368,'Policy Characteristics'!$C:$C,0))),"",INDEX('Policy Characteristics'!A:A,MATCH($C1368,'Policy Characteristics'!$C:$C,0)))</f>
        <v>Control Settings</v>
      </c>
      <c r="B1368" s="286" t="str">
        <f>IF(ISBLANK(INDEX('Policy Characteristics'!B:B,MATCH($C1368,'Policy Characteristics'!$C:$C,0))),"",INDEX('Policy Characteristics'!B:B,MATCH($C1368,'Policy Characteristics'!$C:$C,0)))</f>
        <v>COVID-19 Recession</v>
      </c>
      <c r="C1368" s="1" t="s">
        <v>3530</v>
      </c>
      <c r="H1368" s="44">
        <v>543</v>
      </c>
      <c r="I1368" s="346" t="s">
        <v>45</v>
      </c>
      <c r="J1368" s="278" t="str">
        <f>IF(ISBLANK(INDEX('Policy Characteristics'!D:D,MATCH($C1368,'Policy Characteristics'!$C:$C,0))),"",INDEX('Policy Characteristics'!D:D,MATCH($C1368,'Policy Characteristics'!$C:$C,0)))</f>
        <v/>
      </c>
      <c r="K1368" s="277" t="str">
        <f>IF(ISBLANK(INDEX('Policy Characteristics'!E:E,MATCH($C1368,'Policy Characteristics'!$C:$C,0))),"",INDEX('Policy Characteristics'!E:E,MATCH($C1368,'Policy Characteristics'!$C:$C,0)))</f>
        <v>settings exogenous GDP adjustment</v>
      </c>
      <c r="L1368" s="383">
        <f>IF(ISBLANK(INDEX('Policy Characteristics'!F:F,MATCH($C1368,'Policy Characteristics'!$C:$C,0))),"",INDEX('Policy Characteristics'!F:F,MATCH($C1368,'Policy Characteristics'!$C:$C,0)))</f>
        <v>0</v>
      </c>
      <c r="M1368" s="383">
        <f>IF(ISBLANK(INDEX('Policy Characteristics'!G:G,MATCH($C1368,'Policy Characteristics'!$C:$C,0))),"",INDEX('Policy Characteristics'!G:G,MATCH($C1368,'Policy Characteristics'!$C:$C,0)))</f>
        <v>1</v>
      </c>
      <c r="N1368" s="383">
        <f>IF(ISBLANK(INDEX('Policy Characteristics'!H:H,MATCH($C1368,'Policy Characteristics'!$C:$C,0))),"",INDEX('Policy Characteristics'!H:H,MATCH($C1368,'Policy Characteristics'!$C:$C,0)))</f>
        <v>1</v>
      </c>
      <c r="O1368" s="277" t="str">
        <f>IF(ISBLANK(INDEX('Policy Characteristics'!I:I,MATCH($C1368,'Policy Characteristics'!$C:$C,0))),"",INDEX('Policy Characteristics'!I:I,MATCH($C1368,'Policy Characteristics'!$C:$C,0)))</f>
        <v>on/off</v>
      </c>
      <c r="P1368" s="277" t="str">
        <f>IF(ISBLANK(INDEX('Policy Characteristics'!J:J,MATCH($C1368,'Policy Characteristics'!$C:$C,0))),"",INDEX('Policy Characteristics'!J:J,MATCH($C1368,'Policy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368" s="277" t="str">
        <f>IF(ISBLANK(INDEX('Policy Characteristics'!K:K,MATCH($C1368,'Policy Characteristics'!$C:$C,0))),"",INDEX('Policy Characteristics'!K:K,MATCH($C1368,'Policy Characteristics'!$C:$C,0)))</f>
        <v/>
      </c>
      <c r="R1368" s="277" t="str">
        <f>IF(ISBLANK(INDEX('Policy Characteristics'!L:L,MATCH($C1368,'Policy Characteristics'!$C:$C,0))),"",INDEX('Policy Characteristics'!L:L,MATCH($C1368,'Policy Characteristics'!$C:$C,0)))</f>
        <v/>
      </c>
    </row>
    <row r="1369" spans="1:18" x14ac:dyDescent="0.25">
      <c r="A1369" s="277" t="str">
        <f>IF(ISBLANK(INDEX('Policy Characteristics'!A:A,MATCH($C1369,'Policy Characteristics'!$C:$C,0))),"",INDEX('Policy Characteristics'!A:A,MATCH($C1369,'Policy Characteristics'!$C:$C,0)))</f>
        <v>Control Settings</v>
      </c>
      <c r="B1369" s="286" t="str">
        <f>IF(ISBLANK(INDEX('Policy Characteristics'!B:B,MATCH($C1369,'Policy Characteristics'!$C:$C,0))),"",INDEX('Policy Characteristics'!B:B,MATCH($C1369,'Policy Characteristics'!$C:$C,0)))</f>
        <v>Use 20-Year GWP Values</v>
      </c>
      <c r="C1369" t="s">
        <v>3361</v>
      </c>
      <c r="H1369" s="44">
        <v>1601</v>
      </c>
      <c r="I1369" s="346" t="s">
        <v>45</v>
      </c>
      <c r="J1369" s="278" t="str">
        <f>IF(ISBLANK(INDEX('Policy Characteristics'!D:D,MATCH($C1369,'Policy Characteristics'!$C:$C,0))),"",INDEX('Policy Characteristics'!D:D,MATCH($C1369,'Policy Characteristics'!$C:$C,0)))</f>
        <v/>
      </c>
      <c r="K1369" s="277" t="str">
        <f>IF(ISBLANK(INDEX('Policy Characteristics'!E:E,MATCH($C1369,'Policy Characteristics'!$C:$C,0))),"",INDEX('Policy Characteristics'!E:E,MATCH($C1369,'Policy Characteristics'!$C:$C,0)))</f>
        <v/>
      </c>
      <c r="L1369" s="383">
        <f>IF(ISBLANK(INDEX('Policy Characteristics'!F:F,MATCH($C1369,'Policy Characteristics'!$C:$C,0))),"",INDEX('Policy Characteristics'!F:F,MATCH($C1369,'Policy Characteristics'!$C:$C,0)))</f>
        <v>0</v>
      </c>
      <c r="M1369" s="383">
        <f>IF(ISBLANK(INDEX('Policy Characteristics'!G:G,MATCH($C1369,'Policy Characteristics'!$C:$C,0))),"",INDEX('Policy Characteristics'!G:G,MATCH($C1369,'Policy Characteristics'!$C:$C,0)))</f>
        <v>1</v>
      </c>
      <c r="N1369" s="383">
        <f>IF(ISBLANK(INDEX('Policy Characteristics'!H:H,MATCH($C1369,'Policy Characteristics'!$C:$C,0))),"",INDEX('Policy Characteristics'!H:H,MATCH($C1369,'Policy Characteristics'!$C:$C,0)))</f>
        <v>1</v>
      </c>
      <c r="O1369" s="277" t="str">
        <f>IF(ISBLANK(INDEX('Policy Characteristics'!I:I,MATCH($C1369,'Policy Characteristics'!$C:$C,0))),"",INDEX('Policy Characteristics'!I:I,MATCH($C1369,'Policy Characteristics'!$C:$C,0)))</f>
        <v>on/off</v>
      </c>
      <c r="P1369" s="277" t="str">
        <f>IF(ISBLANK(INDEX('Policy Characteristics'!J:J,MATCH($C1369,'Policy Characteristics'!$C:$C,0))),"",INDEX('Policy Characteristics'!J:J,MATCH($C1369,'Policy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369" s="277" t="str">
        <f>IF(ISBLANK(INDEX('Policy Characteristics'!K:K,MATCH($C1369,'Policy Characteristics'!$C:$C,0))),"",INDEX('Policy Characteristics'!K:K,MATCH($C1369,'Policy Characteristics'!$C:$C,0)))</f>
        <v/>
      </c>
      <c r="R1369" s="277" t="str">
        <f>IF(ISBLANK(INDEX('Policy Characteristics'!L:L,MATCH($C1369,'Policy Characteristics'!$C:$C,0))),"",INDEX('Policy Characteristics'!L:L,MATCH($C1369,'Policy Characteristics'!$C:$C,0)))</f>
        <v/>
      </c>
    </row>
  </sheetData>
  <sortState xmlns:xlrd2="http://schemas.microsoft.com/office/spreadsheetml/2017/richdata2" ref="A190:I210">
    <sortCondition ref="B190:B210"/>
  </sortState>
  <conditionalFormatting sqref="I1:I380 I382:I1323">
    <cfRule type="containsText" dxfId="4" priority="2" operator="containsText" text="No">
      <formula>NOT(ISERROR(SEARCH("No",I1)))</formula>
    </cfRule>
  </conditionalFormatting>
  <conditionalFormatting sqref="I1328 I1333 I1338 I1343 I1348 I1353 I1358 I1363 I1368:I1048576">
    <cfRule type="containsText" dxfId="3" priority="131" operator="containsText" text="No">
      <formula>NOT(ISERROR(SEARCH("No",I1328)))</formula>
    </cfRule>
  </conditionalFormatting>
  <conditionalFormatting sqref="I381">
    <cfRule type="containsText" dxfId="2" priority="1" operator="containsText" text="No">
      <formula>NOT(ISERROR(SEARCH("No",I381)))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0"/>
  <sheetViews>
    <sheetView zoomScale="85" zoomScaleNormal="85" workbookViewId="0">
      <selection activeCell="B5" sqref="B5"/>
    </sheetView>
  </sheetViews>
  <sheetFormatPr defaultColWidth="9.140625" defaultRowHeight="15" x14ac:dyDescent="0.25"/>
  <cols>
    <col min="1" max="2" width="76.85546875" customWidth="1"/>
  </cols>
  <sheetData>
    <row r="1" spans="1:2" x14ac:dyDescent="0.25">
      <c r="A1" s="389" t="s">
        <v>2849</v>
      </c>
      <c r="B1" s="389"/>
    </row>
    <row r="2" spans="1:2" x14ac:dyDescent="0.25">
      <c r="A2" s="206" t="s">
        <v>2850</v>
      </c>
      <c r="B2" s="206" t="s">
        <v>2851</v>
      </c>
    </row>
    <row r="3" spans="1:2" x14ac:dyDescent="0.25">
      <c r="A3" s="207" t="s">
        <v>366</v>
      </c>
      <c r="B3" t="str">
        <f>A3</f>
        <v>million metric tons / year</v>
      </c>
    </row>
    <row r="4" spans="1:2" x14ac:dyDescent="0.25">
      <c r="A4" s="207" t="s">
        <v>3596</v>
      </c>
      <c r="B4" t="str">
        <f>A4</f>
        <v>million metric tons</v>
      </c>
    </row>
    <row r="5" spans="1:2" x14ac:dyDescent="0.25">
      <c r="A5" s="207" t="s">
        <v>3364</v>
      </c>
      <c r="B5" t="str">
        <f>A5</f>
        <v>g CO2e / 2020 dollar</v>
      </c>
    </row>
    <row r="6" spans="1:2" x14ac:dyDescent="0.25">
      <c r="A6" s="208" t="s">
        <v>2345</v>
      </c>
      <c r="B6" t="str">
        <f t="shared" ref="B6:B44" si="0">A6</f>
        <v>thousand metric tons / year</v>
      </c>
    </row>
    <row r="7" spans="1:2" x14ac:dyDescent="0.25">
      <c r="A7" s="208" t="s">
        <v>3365</v>
      </c>
      <c r="B7" t="str">
        <f>A7</f>
        <v>g CO2 / 2020 dollar</v>
      </c>
    </row>
    <row r="8" spans="1:2" ht="30" x14ac:dyDescent="0.25">
      <c r="A8" s="208" t="s">
        <v>3391</v>
      </c>
      <c r="B8" t="str">
        <f t="shared" si="0"/>
        <v>2020 dollars / metric ton CO2e abated, Annual average abatement (million metric tons CO2e)</v>
      </c>
    </row>
    <row r="9" spans="1:2" x14ac:dyDescent="0.25">
      <c r="A9" s="208" t="s">
        <v>3366</v>
      </c>
      <c r="B9" t="str">
        <f t="shared" si="0"/>
        <v>billion 2020 dollars / year</v>
      </c>
    </row>
    <row r="10" spans="1:2" x14ac:dyDescent="0.25">
      <c r="A10" s="208" t="s">
        <v>3367</v>
      </c>
      <c r="B10" t="str">
        <f t="shared" si="0"/>
        <v>billion 2020 dollars</v>
      </c>
    </row>
    <row r="11" spans="1:2" x14ac:dyDescent="0.25">
      <c r="A11" s="208" t="s">
        <v>2893</v>
      </c>
      <c r="B11" t="str">
        <f t="shared" si="0"/>
        <v>jobs</v>
      </c>
    </row>
    <row r="12" spans="1:2" x14ac:dyDescent="0.25">
      <c r="A12" s="208" t="s">
        <v>2935</v>
      </c>
      <c r="B12" t="str">
        <f t="shared" si="0"/>
        <v>incidents / year</v>
      </c>
    </row>
    <row r="13" spans="1:2" x14ac:dyDescent="0.25">
      <c r="A13" s="208" t="s">
        <v>2912</v>
      </c>
      <c r="B13" t="str">
        <f t="shared" si="0"/>
        <v>% change</v>
      </c>
    </row>
    <row r="14" spans="1:2" x14ac:dyDescent="0.25">
      <c r="A14" s="208" t="s">
        <v>3368</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3432</v>
      </c>
      <c r="B17" t="str">
        <f t="shared" si="0"/>
        <v>%</v>
      </c>
    </row>
    <row r="18" spans="1:2" x14ac:dyDescent="0.25">
      <c r="A18" s="208" t="s">
        <v>3433</v>
      </c>
      <c r="B18" t="str">
        <f t="shared" si="0"/>
        <v>metric tons CO2e / megawatt-hour (MWh)</v>
      </c>
    </row>
    <row r="19" spans="1:2" x14ac:dyDescent="0.25">
      <c r="A19" s="208" t="s">
        <v>3445</v>
      </c>
      <c r="B19" t="str">
        <f t="shared" si="0"/>
        <v>kilowatt-hour / 2020 dollar</v>
      </c>
    </row>
    <row r="20" spans="1:2" x14ac:dyDescent="0.25">
      <c r="A20" s="208" t="s">
        <v>369</v>
      </c>
      <c r="B20" t="str">
        <f t="shared" si="0"/>
        <v>gigawatts (GW) / year</v>
      </c>
    </row>
    <row r="21" spans="1:2" x14ac:dyDescent="0.25">
      <c r="A21" s="208" t="s">
        <v>3369</v>
      </c>
      <c r="B21" t="str">
        <f t="shared" si="0"/>
        <v>2020 dollars / megawatt-hour (MWh)</v>
      </c>
    </row>
    <row r="22" spans="1:2" x14ac:dyDescent="0.25">
      <c r="A22" s="208" t="s">
        <v>2484</v>
      </c>
      <c r="B22" t="str">
        <f t="shared" si="0"/>
        <v>cubic km / yr</v>
      </c>
    </row>
    <row r="23" spans="1:2" x14ac:dyDescent="0.25">
      <c r="A23" s="208" t="s">
        <v>2404</v>
      </c>
      <c r="B23" t="str">
        <f t="shared" si="0"/>
        <v>trillion passenger-miles / year</v>
      </c>
    </row>
    <row r="24" spans="1:2" x14ac:dyDescent="0.25">
      <c r="A24" s="208" t="s">
        <v>2405</v>
      </c>
      <c r="B24" t="str">
        <f t="shared" si="0"/>
        <v>trillion freight ton-miles / year</v>
      </c>
    </row>
    <row r="25" spans="1:2" x14ac:dyDescent="0.25">
      <c r="A25" s="208" t="s">
        <v>491</v>
      </c>
      <c r="B25" t="str">
        <f t="shared" si="0"/>
        <v>million vehicles / year</v>
      </c>
    </row>
    <row r="26" spans="1:2" x14ac:dyDescent="0.25">
      <c r="A26" s="208" t="s">
        <v>2382</v>
      </c>
      <c r="B26" t="str">
        <f t="shared" si="0"/>
        <v>thousand vehicles / year</v>
      </c>
    </row>
    <row r="27" spans="1:2" x14ac:dyDescent="0.25">
      <c r="A27" s="208" t="s">
        <v>2381</v>
      </c>
      <c r="B27" t="str">
        <f t="shared" si="0"/>
        <v>million vehicles</v>
      </c>
    </row>
    <row r="28" spans="1:2" x14ac:dyDescent="0.25">
      <c r="A28" s="208" t="s">
        <v>2414</v>
      </c>
      <c r="B28" t="str">
        <f t="shared" si="0"/>
        <v>thousand vehicles</v>
      </c>
    </row>
    <row r="29" spans="1:2" x14ac:dyDescent="0.25">
      <c r="A29" s="208" t="s">
        <v>472</v>
      </c>
      <c r="B29" t="str">
        <f t="shared" si="0"/>
        <v>quads / year</v>
      </c>
    </row>
    <row r="30" spans="1:2" x14ac:dyDescent="0.25">
      <c r="A30" s="208" t="s">
        <v>3370</v>
      </c>
      <c r="B30" t="str">
        <f>A30</f>
        <v>thousand BTU / 2020 dollar</v>
      </c>
    </row>
    <row r="31" spans="1:2" x14ac:dyDescent="0.25">
      <c r="A31" s="208" t="s">
        <v>2387</v>
      </c>
      <c r="B31" t="str">
        <f t="shared" si="0"/>
        <v>millions of short tons / year</v>
      </c>
    </row>
    <row r="32" spans="1:2" x14ac:dyDescent="0.25">
      <c r="A32" s="208" t="s">
        <v>2388</v>
      </c>
      <c r="B32" t="str">
        <f t="shared" si="0"/>
        <v>trillion cubic feet / year</v>
      </c>
    </row>
    <row r="33" spans="1:2" x14ac:dyDescent="0.25">
      <c r="A33" s="208" t="s">
        <v>3393</v>
      </c>
      <c r="B33" t="str">
        <f t="shared" si="0"/>
        <v>million barrels of oil / year</v>
      </c>
    </row>
    <row r="34" spans="1:2" x14ac:dyDescent="0.25">
      <c r="A34" s="208" t="s">
        <v>2661</v>
      </c>
      <c r="B34" t="str">
        <f t="shared" si="0"/>
        <v>million gallons / year</v>
      </c>
    </row>
    <row r="35" spans="1:2" x14ac:dyDescent="0.25">
      <c r="A35" s="208" t="s">
        <v>2449</v>
      </c>
      <c r="B35" t="str">
        <f t="shared" si="0"/>
        <v>trillion BTU / year</v>
      </c>
    </row>
    <row r="36" spans="1:2" x14ac:dyDescent="0.25">
      <c r="A36" s="208" t="s">
        <v>3371</v>
      </c>
      <c r="B36" t="str">
        <f t="shared" si="0"/>
        <v>2020 dollars / short ton</v>
      </c>
    </row>
    <row r="37" spans="1:2" x14ac:dyDescent="0.25">
      <c r="A37" s="208" t="s">
        <v>3372</v>
      </c>
      <c r="B37" t="str">
        <f t="shared" si="0"/>
        <v>2020 dollars / thousand cubic feet</v>
      </c>
    </row>
    <row r="38" spans="1:2" x14ac:dyDescent="0.25">
      <c r="A38" s="208" t="s">
        <v>3373</v>
      </c>
      <c r="B38" t="str">
        <f t="shared" si="0"/>
        <v>2020 dollars / gallon</v>
      </c>
    </row>
    <row r="39" spans="1:2" x14ac:dyDescent="0.25">
      <c r="A39" s="208" t="s">
        <v>3392</v>
      </c>
      <c r="B39" t="str">
        <f t="shared" si="0"/>
        <v>2020 dollars / barrel of oil</v>
      </c>
    </row>
    <row r="40" spans="1:2" x14ac:dyDescent="0.25">
      <c r="A40" s="208" t="s">
        <v>3374</v>
      </c>
      <c r="B40" t="str">
        <f t="shared" si="0"/>
        <v>2020 dollars / kg</v>
      </c>
    </row>
    <row r="41" spans="1:2" x14ac:dyDescent="0.25">
      <c r="A41" s="208" t="s">
        <v>3375</v>
      </c>
      <c r="B41" t="str">
        <f t="shared" si="0"/>
        <v>2020 dollars / kilowatt-hour (kWh)</v>
      </c>
    </row>
    <row r="42" spans="1:2" x14ac:dyDescent="0.25">
      <c r="A42" s="208" t="s">
        <v>3376</v>
      </c>
      <c r="B42" t="str">
        <f t="shared" si="0"/>
        <v>cost of eqpt. to capture 1 metric ton CO2e/yr (2020 dollars)</v>
      </c>
    </row>
    <row r="43" spans="1:2" x14ac:dyDescent="0.25">
      <c r="A43" s="208" t="s">
        <v>3377</v>
      </c>
      <c r="B43" t="str">
        <f t="shared" si="0"/>
        <v>million 2020 dollars / megawatt (MW)</v>
      </c>
    </row>
    <row r="44" spans="1:2" x14ac:dyDescent="0.25">
      <c r="A44" s="208" t="s">
        <v>3378</v>
      </c>
      <c r="B44" t="str">
        <f t="shared" si="0"/>
        <v>cost of eqpt. to produce 1 kg H2/yr (2020 dollars)</v>
      </c>
    </row>
    <row r="46" spans="1:2" x14ac:dyDescent="0.25">
      <c r="A46" s="389" t="s">
        <v>2853</v>
      </c>
      <c r="B46" s="389"/>
    </row>
    <row r="47" spans="1:2" x14ac:dyDescent="0.25">
      <c r="A47" s="206" t="s">
        <v>2850</v>
      </c>
      <c r="B47" s="206" t="s">
        <v>2851</v>
      </c>
    </row>
    <row r="48" spans="1:2" x14ac:dyDescent="0.25">
      <c r="A48" s="167" t="s">
        <v>143</v>
      </c>
      <c r="B48" t="str">
        <f t="shared" ref="B48:B49" si="1">A48</f>
        <v>$/metric ton CO2e</v>
      </c>
    </row>
    <row r="49" spans="1:2" x14ac:dyDescent="0.25">
      <c r="A49" s="167" t="s">
        <v>145</v>
      </c>
      <c r="B49" t="str">
        <f t="shared" si="1"/>
        <v>$/MWh</v>
      </c>
    </row>
    <row r="60" spans="1:2" x14ac:dyDescent="0.25">
      <c r="A60" s="1"/>
    </row>
  </sheetData>
  <mergeCells count="2">
    <mergeCell ref="A1:B1"/>
    <mergeCell ref="A46:B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5"/>
  <sheetViews>
    <sheetView topLeftCell="D1" zoomScaleNormal="100" workbookViewId="0">
      <pane ySplit="1" topLeftCell="A106" activePane="bottomLeft" state="frozen"/>
      <selection pane="bottomLeft" activeCell="J106" sqref="J10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31.8554687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2336</v>
      </c>
      <c r="B1" s="173" t="s">
        <v>2337</v>
      </c>
      <c r="C1" s="209" t="s">
        <v>2852</v>
      </c>
      <c r="D1" s="173" t="s">
        <v>61</v>
      </c>
      <c r="E1" s="173" t="s">
        <v>63</v>
      </c>
      <c r="F1" s="173" t="s">
        <v>454</v>
      </c>
      <c r="G1" s="173" t="s">
        <v>62</v>
      </c>
      <c r="H1" s="173" t="s">
        <v>2346</v>
      </c>
      <c r="I1" s="174" t="s">
        <v>317</v>
      </c>
      <c r="J1" s="212" t="s">
        <v>3007</v>
      </c>
      <c r="K1" s="212" t="s">
        <v>3008</v>
      </c>
      <c r="L1" s="212" t="s">
        <v>3009</v>
      </c>
      <c r="M1" s="212" t="s">
        <v>3010</v>
      </c>
      <c r="N1" s="212" t="s">
        <v>3011</v>
      </c>
      <c r="O1" s="212" t="s">
        <v>3012</v>
      </c>
      <c r="P1" s="212" t="s">
        <v>3013</v>
      </c>
      <c r="Q1" s="212" t="s">
        <v>3014</v>
      </c>
      <c r="R1" s="212" t="s">
        <v>3015</v>
      </c>
      <c r="S1" s="212" t="s">
        <v>3016</v>
      </c>
    </row>
    <row r="2" spans="1:19" ht="90" x14ac:dyDescent="0.25">
      <c r="A2" s="2" t="s">
        <v>2351</v>
      </c>
      <c r="B2" s="1" t="s">
        <v>2352</v>
      </c>
      <c r="C2" s="44">
        <v>1</v>
      </c>
      <c r="D2" s="1" t="s">
        <v>64</v>
      </c>
      <c r="E2" s="1" t="s">
        <v>65</v>
      </c>
      <c r="F2" s="1" t="str">
        <f>UnitControlCenter!$B$3</f>
        <v>million metric tons / year</v>
      </c>
      <c r="G2" s="1" t="s">
        <v>182</v>
      </c>
      <c r="J2" s="1" t="s">
        <v>3195</v>
      </c>
      <c r="K2" s="1">
        <v>2030</v>
      </c>
      <c r="L2" s="5">
        <f>0.48*'Target Calculations'!B695</f>
        <v>3278.0814281650214</v>
      </c>
      <c r="M2" s="5">
        <f>0.5*'Target Calculations'!B695</f>
        <v>3414.6681543385639</v>
      </c>
      <c r="N2" s="1" t="s">
        <v>3196</v>
      </c>
    </row>
    <row r="3" spans="1:19" x14ac:dyDescent="0.25">
      <c r="A3" s="2" t="s">
        <v>2351</v>
      </c>
      <c r="B3" s="1" t="s">
        <v>2353</v>
      </c>
      <c r="C3" s="49">
        <v>1</v>
      </c>
      <c r="D3" s="2" t="s">
        <v>64</v>
      </c>
      <c r="E3" s="2" t="s">
        <v>65</v>
      </c>
      <c r="F3" s="1" t="str">
        <f>UnitControlCenter!$B$3</f>
        <v>million metric tons / year</v>
      </c>
      <c r="G3" s="1" t="s">
        <v>2335</v>
      </c>
    </row>
    <row r="4" spans="1:19" ht="90" x14ac:dyDescent="0.25">
      <c r="A4" s="2" t="s">
        <v>2351</v>
      </c>
      <c r="B4" s="1" t="s">
        <v>3594</v>
      </c>
      <c r="C4" s="44">
        <v>1</v>
      </c>
      <c r="D4" s="1" t="s">
        <v>64</v>
      </c>
      <c r="E4" s="1" t="s">
        <v>65</v>
      </c>
      <c r="F4" s="1" t="str">
        <f>UnitControlCenter!B4</f>
        <v>million metric tons</v>
      </c>
      <c r="G4" s="1" t="s">
        <v>3597</v>
      </c>
      <c r="J4" s="1" t="s">
        <v>3195</v>
      </c>
      <c r="K4" s="1">
        <v>2030</v>
      </c>
      <c r="L4" s="5">
        <f>0.48*'Target Calculations'!B697</f>
        <v>1152.4153767564783</v>
      </c>
      <c r="M4" s="5">
        <f>0.5*'Target Calculations'!B697</f>
        <v>1200.4326841213317</v>
      </c>
      <c r="N4" s="1" t="s">
        <v>3196</v>
      </c>
    </row>
    <row r="5" spans="1:19" ht="30" x14ac:dyDescent="0.25">
      <c r="A5" s="2" t="s">
        <v>2351</v>
      </c>
      <c r="B5" s="1" t="s">
        <v>3595</v>
      </c>
      <c r="C5" s="49">
        <v>1</v>
      </c>
      <c r="D5" s="2" t="s">
        <v>64</v>
      </c>
      <c r="E5" s="2" t="s">
        <v>65</v>
      </c>
      <c r="F5" s="1" t="str">
        <f>UnitControlCenter!B4</f>
        <v>million metric tons</v>
      </c>
      <c r="G5" s="1" t="s">
        <v>3598</v>
      </c>
    </row>
    <row r="6" spans="1:19" ht="90" x14ac:dyDescent="0.25">
      <c r="A6" s="2" t="s">
        <v>2351</v>
      </c>
      <c r="B6" s="2" t="s">
        <v>2354</v>
      </c>
      <c r="C6" s="44">
        <v>1</v>
      </c>
      <c r="D6" s="1" t="s">
        <v>66</v>
      </c>
      <c r="E6" s="1" t="s">
        <v>67</v>
      </c>
      <c r="F6" s="1" t="str">
        <f>UnitControlCenter!$B$3</f>
        <v>million metric tons / year</v>
      </c>
      <c r="G6" s="1" t="s">
        <v>2829</v>
      </c>
      <c r="H6" s="1" t="s">
        <v>2830</v>
      </c>
      <c r="I6" s="1" t="s">
        <v>2831</v>
      </c>
    </row>
    <row r="7" spans="1:19" ht="30" x14ac:dyDescent="0.25">
      <c r="A7" s="2" t="s">
        <v>2351</v>
      </c>
      <c r="B7" s="2" t="s">
        <v>2355</v>
      </c>
      <c r="C7" s="44">
        <v>1</v>
      </c>
      <c r="D7" s="1" t="s">
        <v>66</v>
      </c>
      <c r="E7" s="1" t="s">
        <v>67</v>
      </c>
      <c r="F7" s="1" t="str">
        <f>UnitControlCenter!$B$3</f>
        <v>million metric tons / year</v>
      </c>
      <c r="G7" s="1" t="s">
        <v>2832</v>
      </c>
      <c r="H7" s="1" t="s">
        <v>2833</v>
      </c>
      <c r="I7" s="1" t="s">
        <v>2834</v>
      </c>
    </row>
    <row r="8" spans="1:19" ht="30" x14ac:dyDescent="0.25">
      <c r="A8" s="2" t="s">
        <v>2351</v>
      </c>
      <c r="B8" s="2" t="s">
        <v>2356</v>
      </c>
      <c r="C8" s="44">
        <v>1</v>
      </c>
      <c r="D8" s="1" t="s">
        <v>66</v>
      </c>
      <c r="E8" s="1" t="s">
        <v>67</v>
      </c>
      <c r="F8" s="1" t="str">
        <f>UnitControlCenter!$B$3</f>
        <v>million metric tons / year</v>
      </c>
      <c r="G8" s="1" t="s">
        <v>2629</v>
      </c>
      <c r="H8" s="1" t="s">
        <v>2630</v>
      </c>
      <c r="I8" s="1" t="s">
        <v>2631</v>
      </c>
    </row>
    <row r="9" spans="1:19" x14ac:dyDescent="0.25">
      <c r="A9" s="2" t="s">
        <v>2351</v>
      </c>
      <c r="B9" s="2" t="s">
        <v>2903</v>
      </c>
      <c r="C9" s="44">
        <v>0</v>
      </c>
      <c r="D9" s="1" t="s">
        <v>64</v>
      </c>
      <c r="E9" s="1" t="s">
        <v>65</v>
      </c>
      <c r="F9" s="1" t="str">
        <f>UnitControlCenter!$B$5</f>
        <v>g CO2e / 2020 dollar</v>
      </c>
      <c r="G9" s="1" t="s">
        <v>2855</v>
      </c>
    </row>
    <row r="10" spans="1:19" x14ac:dyDescent="0.25">
      <c r="A10" s="2" t="s">
        <v>2351</v>
      </c>
      <c r="B10" s="2" t="s">
        <v>136</v>
      </c>
      <c r="C10" s="44">
        <v>1</v>
      </c>
      <c r="D10" s="1" t="s">
        <v>64</v>
      </c>
      <c r="E10" s="1" t="s">
        <v>65</v>
      </c>
      <c r="F10" s="1" t="str">
        <f>UnitControlCenter!$B$3</f>
        <v>million metric tons / year</v>
      </c>
      <c r="G10" s="1" t="s">
        <v>2454</v>
      </c>
    </row>
    <row r="11" spans="1:19" x14ac:dyDescent="0.25">
      <c r="A11" s="2" t="s">
        <v>2351</v>
      </c>
      <c r="B11" s="2" t="s">
        <v>2452</v>
      </c>
      <c r="C11" s="44">
        <v>1</v>
      </c>
      <c r="D11" s="1" t="s">
        <v>64</v>
      </c>
      <c r="E11" s="1" t="s">
        <v>65</v>
      </c>
      <c r="F11" s="1" t="str">
        <f>UnitControlCenter!$B$3</f>
        <v>million metric tons / year</v>
      </c>
      <c r="G11" s="1" t="s">
        <v>2455</v>
      </c>
    </row>
    <row r="12" spans="1:19" x14ac:dyDescent="0.25">
      <c r="A12" s="2" t="s">
        <v>2351</v>
      </c>
      <c r="B12" s="2" t="s">
        <v>2513</v>
      </c>
      <c r="C12" s="44">
        <v>1</v>
      </c>
      <c r="D12" s="1" t="s">
        <v>64</v>
      </c>
      <c r="E12" s="1" t="s">
        <v>65</v>
      </c>
      <c r="F12" s="1" t="str">
        <f>UnitControlCenter!$B$3</f>
        <v>million metric tons / year</v>
      </c>
      <c r="G12" s="1" t="s">
        <v>2521</v>
      </c>
    </row>
    <row r="13" spans="1:19" x14ac:dyDescent="0.25">
      <c r="A13" s="2" t="s">
        <v>2351</v>
      </c>
      <c r="B13" s="2" t="s">
        <v>94</v>
      </c>
      <c r="C13" s="44">
        <v>1</v>
      </c>
      <c r="D13" s="1" t="s">
        <v>64</v>
      </c>
      <c r="E13" s="1" t="s">
        <v>65</v>
      </c>
      <c r="F13" s="1" t="str">
        <f>UnitControlCenter!$B$3</f>
        <v>million metric tons / year</v>
      </c>
      <c r="G13" s="1" t="s">
        <v>2456</v>
      </c>
    </row>
    <row r="14" spans="1:19" x14ac:dyDescent="0.25">
      <c r="A14" s="2" t="s">
        <v>2351</v>
      </c>
      <c r="B14" s="2" t="s">
        <v>9</v>
      </c>
      <c r="C14" s="44">
        <v>1</v>
      </c>
      <c r="D14" s="1" t="s">
        <v>64</v>
      </c>
      <c r="E14" s="1" t="s">
        <v>65</v>
      </c>
      <c r="F14" s="1" t="str">
        <f>UnitControlCenter!$B$3</f>
        <v>million metric tons / year</v>
      </c>
      <c r="G14" s="1" t="s">
        <v>2475</v>
      </c>
    </row>
    <row r="15" spans="1:19" x14ac:dyDescent="0.25">
      <c r="A15" s="2" t="s">
        <v>2351</v>
      </c>
      <c r="B15" s="2" t="s">
        <v>2453</v>
      </c>
      <c r="C15" s="44">
        <v>1</v>
      </c>
      <c r="D15" s="1" t="s">
        <v>64</v>
      </c>
      <c r="E15" s="1" t="s">
        <v>65</v>
      </c>
      <c r="F15" s="1" t="str">
        <f>UnitControlCenter!$B$3</f>
        <v>million metric tons / year</v>
      </c>
      <c r="G15" s="1" t="s">
        <v>2457</v>
      </c>
    </row>
    <row r="16" spans="1:19" x14ac:dyDescent="0.25">
      <c r="A16" s="2" t="s">
        <v>2351</v>
      </c>
      <c r="B16" s="2" t="s">
        <v>4</v>
      </c>
      <c r="C16" s="44">
        <v>1</v>
      </c>
      <c r="D16" s="1" t="s">
        <v>64</v>
      </c>
      <c r="E16" s="1" t="s">
        <v>65</v>
      </c>
      <c r="F16" s="1" t="str">
        <f>UnitControlCenter!$B$3</f>
        <v>million metric tons / year</v>
      </c>
      <c r="G16" s="1" t="s">
        <v>2458</v>
      </c>
    </row>
    <row r="17" spans="1:19" ht="15.75" thickBot="1" x14ac:dyDescent="0.3">
      <c r="A17" s="203" t="s">
        <v>2351</v>
      </c>
      <c r="B17" s="203" t="s">
        <v>2462</v>
      </c>
      <c r="C17" s="210">
        <v>1</v>
      </c>
      <c r="D17" s="204" t="s">
        <v>64</v>
      </c>
      <c r="E17" s="204" t="s">
        <v>65</v>
      </c>
      <c r="F17" s="204" t="str">
        <f>UnitControlCenter!$B$3</f>
        <v>million metric tons / year</v>
      </c>
      <c r="G17" s="204" t="s">
        <v>2459</v>
      </c>
      <c r="H17" s="204"/>
      <c r="I17" s="204"/>
      <c r="J17" s="204"/>
      <c r="K17" s="204"/>
      <c r="L17" s="204"/>
      <c r="M17" s="204"/>
      <c r="N17" s="204"/>
      <c r="O17" s="204"/>
      <c r="P17" s="204"/>
      <c r="Q17" s="204"/>
      <c r="R17" s="204"/>
      <c r="S17" s="204"/>
    </row>
    <row r="18" spans="1:19" ht="105" x14ac:dyDescent="0.25">
      <c r="A18" s="2" t="s">
        <v>2357</v>
      </c>
      <c r="B18" s="2" t="s">
        <v>2235</v>
      </c>
      <c r="C18" s="44">
        <v>1</v>
      </c>
      <c r="D18" s="1" t="s">
        <v>66</v>
      </c>
      <c r="E18" s="1" t="s">
        <v>67</v>
      </c>
      <c r="F18" s="1" t="str">
        <f>UnitControlCenter!$B$3</f>
        <v>million metric tons / year</v>
      </c>
      <c r="G18" s="1" t="s">
        <v>3398</v>
      </c>
      <c r="H18" s="1" t="s">
        <v>2830</v>
      </c>
      <c r="I18" s="1" t="s">
        <v>2831</v>
      </c>
    </row>
    <row r="19" spans="1:19" ht="105" x14ac:dyDescent="0.25">
      <c r="A19" s="2" t="s">
        <v>2357</v>
      </c>
      <c r="B19" s="2" t="s">
        <v>2251</v>
      </c>
      <c r="C19" s="44">
        <v>1</v>
      </c>
      <c r="D19" s="1" t="s">
        <v>66</v>
      </c>
      <c r="E19" s="1" t="s">
        <v>67</v>
      </c>
      <c r="F19" s="1" t="str">
        <f>UnitControlCenter!$B$3</f>
        <v>million metric tons / year</v>
      </c>
      <c r="G19" s="1" t="s">
        <v>3418</v>
      </c>
      <c r="H19" s="1" t="s">
        <v>2830</v>
      </c>
      <c r="I19" s="1" t="s">
        <v>3407</v>
      </c>
    </row>
    <row r="20" spans="1:19" ht="105" x14ac:dyDescent="0.25">
      <c r="A20" s="2" t="s">
        <v>2357</v>
      </c>
      <c r="B20" s="2" t="s">
        <v>2253</v>
      </c>
      <c r="C20" s="44">
        <v>1</v>
      </c>
      <c r="D20" s="1" t="s">
        <v>66</v>
      </c>
      <c r="E20" s="1" t="s">
        <v>67</v>
      </c>
      <c r="F20" s="1" t="str">
        <f>UnitControlCenter!$B$3</f>
        <v>million metric tons / year</v>
      </c>
      <c r="G20" s="1" t="s">
        <v>3419</v>
      </c>
      <c r="H20" s="1" t="s">
        <v>2830</v>
      </c>
      <c r="I20" s="1" t="s">
        <v>3408</v>
      </c>
    </row>
    <row r="21" spans="1:19" ht="105" x14ac:dyDescent="0.25">
      <c r="A21" s="2" t="s">
        <v>2357</v>
      </c>
      <c r="B21" s="2" t="s">
        <v>2344</v>
      </c>
      <c r="C21" s="44">
        <v>1</v>
      </c>
      <c r="D21" s="1" t="s">
        <v>66</v>
      </c>
      <c r="E21" s="1" t="s">
        <v>67</v>
      </c>
      <c r="F21" s="1" t="str">
        <f>UnitControlCenter!$B$3</f>
        <v>million metric tons / year</v>
      </c>
      <c r="G21" s="1" t="s">
        <v>3420</v>
      </c>
      <c r="H21" s="1" t="s">
        <v>2830</v>
      </c>
      <c r="I21" s="1" t="s">
        <v>3409</v>
      </c>
    </row>
    <row r="22" spans="1:19" ht="105" x14ac:dyDescent="0.25">
      <c r="A22" s="2" t="s">
        <v>2357</v>
      </c>
      <c r="B22" s="2" t="s">
        <v>2343</v>
      </c>
      <c r="C22" s="44">
        <v>1</v>
      </c>
      <c r="D22" s="1" t="s">
        <v>66</v>
      </c>
      <c r="E22" s="1" t="s">
        <v>67</v>
      </c>
      <c r="F22" s="1" t="str">
        <f>UnitControlCenter!$B$6</f>
        <v>thousand metric tons / year</v>
      </c>
      <c r="G22" s="1" t="s">
        <v>3421</v>
      </c>
      <c r="H22" s="1" t="s">
        <v>2830</v>
      </c>
      <c r="I22" s="1" t="s">
        <v>3410</v>
      </c>
    </row>
    <row r="23" spans="1:19" ht="105" x14ac:dyDescent="0.25">
      <c r="A23" s="2" t="s">
        <v>2357</v>
      </c>
      <c r="B23" s="2" t="s">
        <v>2242</v>
      </c>
      <c r="C23" s="44">
        <v>1</v>
      </c>
      <c r="D23" s="1" t="s">
        <v>66</v>
      </c>
      <c r="E23" s="1" t="s">
        <v>67</v>
      </c>
      <c r="F23" s="1" t="str">
        <f>UnitControlCenter!$B$6</f>
        <v>thousand metric tons / year</v>
      </c>
      <c r="G23" s="1" t="s">
        <v>3422</v>
      </c>
      <c r="H23" s="1" t="s">
        <v>2830</v>
      </c>
      <c r="I23" s="1" t="s">
        <v>3411</v>
      </c>
    </row>
    <row r="24" spans="1:19" ht="105" x14ac:dyDescent="0.25">
      <c r="A24" s="2" t="s">
        <v>2357</v>
      </c>
      <c r="B24" s="2" t="s">
        <v>2247</v>
      </c>
      <c r="C24" s="44">
        <v>1</v>
      </c>
      <c r="D24" s="1" t="s">
        <v>66</v>
      </c>
      <c r="E24" s="1" t="s">
        <v>67</v>
      </c>
      <c r="F24" s="1" t="str">
        <f>UnitControlCenter!$B$6</f>
        <v>thousand metric tons / year</v>
      </c>
      <c r="G24" s="1" t="s">
        <v>3423</v>
      </c>
      <c r="H24" s="1" t="s">
        <v>2830</v>
      </c>
      <c r="I24" s="1" t="s">
        <v>3412</v>
      </c>
    </row>
    <row r="25" spans="1:19" ht="105" x14ac:dyDescent="0.25">
      <c r="A25" s="2" t="s">
        <v>2357</v>
      </c>
      <c r="B25" s="2" t="s">
        <v>2249</v>
      </c>
      <c r="C25" s="44">
        <v>1</v>
      </c>
      <c r="D25" s="1" t="s">
        <v>66</v>
      </c>
      <c r="E25" s="1" t="s">
        <v>67</v>
      </c>
      <c r="F25" s="1" t="str">
        <f>UnitControlCenter!$B$6</f>
        <v>thousand metric tons / year</v>
      </c>
      <c r="G25" s="1" t="s">
        <v>3424</v>
      </c>
      <c r="H25" s="1" t="s">
        <v>2830</v>
      </c>
      <c r="I25" s="1" t="s">
        <v>3413</v>
      </c>
    </row>
    <row r="26" spans="1:19" ht="105" x14ac:dyDescent="0.25">
      <c r="A26" s="2" t="s">
        <v>2357</v>
      </c>
      <c r="B26" s="2" t="s">
        <v>2240</v>
      </c>
      <c r="C26" s="44">
        <v>1</v>
      </c>
      <c r="D26" s="1" t="s">
        <v>66</v>
      </c>
      <c r="E26" s="1" t="s">
        <v>67</v>
      </c>
      <c r="F26" s="1" t="str">
        <f>UnitControlCenter!$B$3</f>
        <v>million metric tons / year</v>
      </c>
      <c r="G26" s="1" t="s">
        <v>3425</v>
      </c>
      <c r="H26" s="1" t="s">
        <v>2830</v>
      </c>
      <c r="I26" s="1" t="s">
        <v>3414</v>
      </c>
    </row>
    <row r="27" spans="1:19" ht="105" x14ac:dyDescent="0.25">
      <c r="A27" s="2" t="s">
        <v>2357</v>
      </c>
      <c r="B27" s="2" t="s">
        <v>2237</v>
      </c>
      <c r="C27" s="44">
        <v>1</v>
      </c>
      <c r="D27" s="1" t="s">
        <v>66</v>
      </c>
      <c r="E27" s="1" t="s">
        <v>67</v>
      </c>
      <c r="F27" s="1" t="str">
        <f>UnitControlCenter!$B$6</f>
        <v>thousand metric tons / year</v>
      </c>
      <c r="G27" s="1" t="s">
        <v>3426</v>
      </c>
      <c r="H27" s="1" t="s">
        <v>2830</v>
      </c>
      <c r="I27" s="1" t="s">
        <v>3415</v>
      </c>
    </row>
    <row r="28" spans="1:19" ht="105" x14ac:dyDescent="0.25">
      <c r="A28" s="2" t="s">
        <v>2357</v>
      </c>
      <c r="B28" s="2" t="s">
        <v>2245</v>
      </c>
      <c r="C28" s="44">
        <v>1</v>
      </c>
      <c r="D28" s="1" t="s">
        <v>66</v>
      </c>
      <c r="E28" s="1" t="s">
        <v>67</v>
      </c>
      <c r="F28" s="1" t="str">
        <f>UnitControlCenter!$B$3</f>
        <v>million metric tons / year</v>
      </c>
      <c r="G28" s="1" t="s">
        <v>3427</v>
      </c>
      <c r="H28" s="1" t="s">
        <v>2830</v>
      </c>
      <c r="I28" s="1" t="s">
        <v>3416</v>
      </c>
    </row>
    <row r="29" spans="1:19" ht="105.75" thickBot="1" x14ac:dyDescent="0.3">
      <c r="A29" s="203" t="s">
        <v>2357</v>
      </c>
      <c r="B29" s="203" t="s">
        <v>500</v>
      </c>
      <c r="C29" s="210">
        <v>1</v>
      </c>
      <c r="D29" s="1" t="s">
        <v>66</v>
      </c>
      <c r="E29" s="1" t="s">
        <v>67</v>
      </c>
      <c r="F29" s="204" t="str">
        <f>UnitControlCenter!$B$3</f>
        <v>million metric tons / year</v>
      </c>
      <c r="G29" s="1" t="s">
        <v>3428</v>
      </c>
      <c r="H29" s="1" t="s">
        <v>2830</v>
      </c>
      <c r="I29" s="1" t="s">
        <v>3417</v>
      </c>
      <c r="J29" s="204"/>
      <c r="K29" s="204"/>
      <c r="L29" s="204"/>
      <c r="M29" s="204"/>
      <c r="N29" s="204"/>
      <c r="O29" s="204"/>
      <c r="P29" s="204"/>
      <c r="Q29" s="204"/>
      <c r="R29" s="204"/>
      <c r="S29" s="204"/>
    </row>
    <row r="30" spans="1:19" ht="75" x14ac:dyDescent="0.25">
      <c r="A30" s="2" t="s">
        <v>2358</v>
      </c>
      <c r="B30" s="2" t="s">
        <v>2354</v>
      </c>
      <c r="C30" s="44">
        <v>1</v>
      </c>
      <c r="D30" s="1" t="s">
        <v>66</v>
      </c>
      <c r="E30" s="1" t="s">
        <v>67</v>
      </c>
      <c r="F30" s="1" t="str">
        <f>UnitControlCenter!$B$3</f>
        <v>million metric tons / year</v>
      </c>
      <c r="G30" s="1" t="s">
        <v>2915</v>
      </c>
      <c r="H30" s="1" t="s">
        <v>2916</v>
      </c>
      <c r="I30" s="1" t="s">
        <v>2917</v>
      </c>
    </row>
    <row r="31" spans="1:19" ht="105" x14ac:dyDescent="0.25">
      <c r="A31" s="2" t="s">
        <v>2358</v>
      </c>
      <c r="B31" s="2" t="s">
        <v>2522</v>
      </c>
      <c r="C31" s="44">
        <v>1</v>
      </c>
      <c r="D31" s="1" t="s">
        <v>66</v>
      </c>
      <c r="E31" s="1" t="s">
        <v>67</v>
      </c>
      <c r="F31" s="1" t="str">
        <f>UnitControlCenter!$B$3</f>
        <v>million metric tons / year</v>
      </c>
      <c r="G31" s="1" t="s">
        <v>2918</v>
      </c>
      <c r="H31" s="1" t="s">
        <v>2919</v>
      </c>
      <c r="I31" s="1" t="s">
        <v>2920</v>
      </c>
    </row>
    <row r="32" spans="1:19" ht="60" x14ac:dyDescent="0.25">
      <c r="A32" s="2" t="s">
        <v>2358</v>
      </c>
      <c r="B32" s="2" t="s">
        <v>2359</v>
      </c>
      <c r="C32" s="44">
        <v>1</v>
      </c>
      <c r="D32" s="1" t="s">
        <v>66</v>
      </c>
      <c r="E32" s="1" t="s">
        <v>67</v>
      </c>
      <c r="F32" s="1" t="str">
        <f>UnitControlCenter!$B$3</f>
        <v>million metric tons / year</v>
      </c>
      <c r="G32" s="1" t="s">
        <v>2921</v>
      </c>
      <c r="H32" s="1" t="s">
        <v>2922</v>
      </c>
      <c r="I32" s="1" t="s">
        <v>2923</v>
      </c>
    </row>
    <row r="33" spans="1:19" ht="15.75" thickBot="1" x14ac:dyDescent="0.3">
      <c r="A33" s="203" t="s">
        <v>2358</v>
      </c>
      <c r="B33" s="203" t="s">
        <v>2903</v>
      </c>
      <c r="C33" s="210">
        <v>0</v>
      </c>
      <c r="D33" s="204" t="s">
        <v>64</v>
      </c>
      <c r="E33" s="204" t="s">
        <v>65</v>
      </c>
      <c r="F33" s="204" t="str">
        <f>UnitControlCenter!$B$7</f>
        <v>g CO2 / 2020 dollar</v>
      </c>
      <c r="G33" s="204" t="s">
        <v>2854</v>
      </c>
      <c r="H33" s="204"/>
      <c r="I33" s="204"/>
      <c r="J33" s="204"/>
      <c r="K33" s="204"/>
      <c r="L33" s="204"/>
      <c r="M33" s="204"/>
      <c r="N33" s="204"/>
      <c r="O33" s="204"/>
      <c r="P33" s="204"/>
      <c r="Q33" s="204"/>
      <c r="R33" s="204"/>
      <c r="S33" s="204"/>
    </row>
    <row r="34" spans="1:19" ht="105" x14ac:dyDescent="0.25">
      <c r="A34" s="2" t="s">
        <v>2760</v>
      </c>
      <c r="B34" s="2" t="s">
        <v>2594</v>
      </c>
      <c r="C34" s="44">
        <v>1</v>
      </c>
      <c r="D34" s="1" t="s">
        <v>64</v>
      </c>
      <c r="E34" s="1" t="s">
        <v>3022</v>
      </c>
      <c r="F34" s="1" t="str">
        <f>UnitControlCenter!$B$3</f>
        <v>million metric tons / year</v>
      </c>
      <c r="G34" s="1" t="s">
        <v>3066</v>
      </c>
    </row>
    <row r="35" spans="1:19" x14ac:dyDescent="0.25">
      <c r="A35" s="2" t="s">
        <v>2760</v>
      </c>
      <c r="B35" s="2" t="s">
        <v>136</v>
      </c>
      <c r="C35" s="44">
        <v>1</v>
      </c>
      <c r="D35" s="1" t="s">
        <v>64</v>
      </c>
      <c r="E35" s="1" t="s">
        <v>3022</v>
      </c>
      <c r="F35" s="1" t="str">
        <f>UnitControlCenter!$B$3</f>
        <v>million metric tons / year</v>
      </c>
      <c r="G35" s="1" t="s">
        <v>2454</v>
      </c>
    </row>
    <row r="36" spans="1:19" x14ac:dyDescent="0.25">
      <c r="A36" s="2" t="s">
        <v>2760</v>
      </c>
      <c r="B36" s="2" t="s">
        <v>2452</v>
      </c>
      <c r="C36" s="44">
        <v>1</v>
      </c>
      <c r="D36" s="1" t="s">
        <v>64</v>
      </c>
      <c r="E36" s="1" t="s">
        <v>3022</v>
      </c>
      <c r="F36" s="1" t="str">
        <f>UnitControlCenter!$B$3</f>
        <v>million metric tons / year</v>
      </c>
      <c r="G36" s="1" t="s">
        <v>2455</v>
      </c>
    </row>
    <row r="37" spans="1:19" x14ac:dyDescent="0.25">
      <c r="A37" s="2" t="s">
        <v>2760</v>
      </c>
      <c r="B37" s="2" t="s">
        <v>2513</v>
      </c>
      <c r="C37" s="44">
        <v>1</v>
      </c>
      <c r="D37" s="1" t="s">
        <v>64</v>
      </c>
      <c r="E37" s="1" t="s">
        <v>3022</v>
      </c>
      <c r="F37" s="1" t="str">
        <f>UnitControlCenter!$B$3</f>
        <v>million metric tons / year</v>
      </c>
      <c r="G37" s="1" t="s">
        <v>2521</v>
      </c>
    </row>
    <row r="38" spans="1:19" x14ac:dyDescent="0.25">
      <c r="A38" s="2" t="s">
        <v>2760</v>
      </c>
      <c r="B38" s="2" t="s">
        <v>94</v>
      </c>
      <c r="C38" s="44">
        <v>1</v>
      </c>
      <c r="D38" s="1" t="s">
        <v>64</v>
      </c>
      <c r="E38" s="1" t="s">
        <v>3022</v>
      </c>
      <c r="F38" s="1" t="str">
        <f>UnitControlCenter!$B$3</f>
        <v>million metric tons / year</v>
      </c>
      <c r="G38" s="1" t="s">
        <v>2456</v>
      </c>
    </row>
    <row r="39" spans="1:19" ht="30" x14ac:dyDescent="0.25">
      <c r="A39" s="2" t="s">
        <v>2760</v>
      </c>
      <c r="B39" s="2" t="s">
        <v>9</v>
      </c>
      <c r="C39" s="44">
        <v>1</v>
      </c>
      <c r="D39" s="1" t="s">
        <v>64</v>
      </c>
      <c r="E39" s="1" t="s">
        <v>3022</v>
      </c>
      <c r="F39" s="1" t="str">
        <f>UnitControlCenter!$B$3</f>
        <v>million metric tons / year</v>
      </c>
      <c r="G39" s="1" t="s">
        <v>3067</v>
      </c>
    </row>
    <row r="40" spans="1:19" ht="15.75" thickBot="1" x14ac:dyDescent="0.3">
      <c r="A40" s="203" t="s">
        <v>2760</v>
      </c>
      <c r="B40" s="203" t="s">
        <v>4</v>
      </c>
      <c r="C40" s="210">
        <v>1</v>
      </c>
      <c r="D40" s="204" t="s">
        <v>64</v>
      </c>
      <c r="E40" s="204" t="s">
        <v>3022</v>
      </c>
      <c r="F40" s="204" t="str">
        <f>UnitControlCenter!$B$3</f>
        <v>million metric tons / year</v>
      </c>
      <c r="G40" s="204" t="s">
        <v>2458</v>
      </c>
      <c r="H40" s="204"/>
      <c r="I40" s="204"/>
      <c r="J40" s="204"/>
      <c r="K40" s="204"/>
      <c r="L40" s="204"/>
      <c r="M40" s="204"/>
      <c r="N40" s="204"/>
      <c r="O40" s="204"/>
      <c r="P40" s="204"/>
      <c r="Q40" s="204"/>
      <c r="R40" s="204"/>
      <c r="S40" s="204"/>
    </row>
    <row r="41" spans="1:19" ht="45" x14ac:dyDescent="0.25">
      <c r="A41" s="2" t="s">
        <v>370</v>
      </c>
      <c r="B41" s="2" t="s">
        <v>2975</v>
      </c>
      <c r="C41" s="44">
        <v>1</v>
      </c>
      <c r="D41" s="1" t="s">
        <v>66</v>
      </c>
      <c r="E41" s="1" t="s">
        <v>453</v>
      </c>
      <c r="F41" s="1" t="str">
        <f>UnitControlCenter!$B$8</f>
        <v>2020 dollars / metric ton CO2e abated, Annual average abatement (million metric tons CO2e)</v>
      </c>
      <c r="G41" s="1" t="s">
        <v>3068</v>
      </c>
    </row>
    <row r="42" spans="1:19" ht="45.75" thickBot="1" x14ac:dyDescent="0.3">
      <c r="A42" s="203" t="s">
        <v>370</v>
      </c>
      <c r="B42" s="203" t="s">
        <v>2976</v>
      </c>
      <c r="C42" s="210">
        <v>1</v>
      </c>
      <c r="D42" s="204" t="s">
        <v>66</v>
      </c>
      <c r="E42" s="204" t="s">
        <v>453</v>
      </c>
      <c r="F42" s="204" t="str">
        <f>UnitControlCenter!$B$8</f>
        <v>2020 dollars / metric ton CO2e abated, Annual average abatement (million metric tons CO2e)</v>
      </c>
      <c r="G42" s="204" t="s">
        <v>3068</v>
      </c>
      <c r="H42" s="204"/>
      <c r="I42" s="204"/>
      <c r="J42" s="204"/>
      <c r="K42" s="204"/>
      <c r="L42" s="204"/>
      <c r="M42" s="204"/>
      <c r="N42" s="204"/>
      <c r="O42" s="204"/>
      <c r="P42" s="204"/>
      <c r="Q42" s="204"/>
      <c r="R42" s="204"/>
      <c r="S42" s="204"/>
    </row>
    <row r="43" spans="1:19" ht="45" x14ac:dyDescent="0.25">
      <c r="A43" s="2" t="s">
        <v>2360</v>
      </c>
      <c r="B43" s="2" t="s">
        <v>2980</v>
      </c>
      <c r="C43" s="44">
        <v>1</v>
      </c>
      <c r="D43" s="1" t="s">
        <v>66</v>
      </c>
      <c r="E43" s="1" t="s">
        <v>65</v>
      </c>
      <c r="F43" s="1" t="str">
        <f>UnitControlCenter!$B$9</f>
        <v>billion 2020 dollars / year</v>
      </c>
      <c r="G43" s="1" t="s">
        <v>2977</v>
      </c>
      <c r="H43" s="1" t="s">
        <v>2438</v>
      </c>
      <c r="I43" s="1" t="s">
        <v>2422</v>
      </c>
    </row>
    <row r="44" spans="1:19" x14ac:dyDescent="0.25">
      <c r="A44" s="2" t="s">
        <v>2360</v>
      </c>
      <c r="B44" s="202" t="s">
        <v>2780</v>
      </c>
      <c r="C44" s="44">
        <v>1</v>
      </c>
      <c r="D44" s="1" t="s">
        <v>64</v>
      </c>
      <c r="E44" s="1" t="s">
        <v>65</v>
      </c>
      <c r="F44" s="1" t="str">
        <f>UnitControlCenter!$B$9</f>
        <v>billion 2020 dollars / year</v>
      </c>
      <c r="G44" s="1" t="s">
        <v>2774</v>
      </c>
    </row>
    <row r="45" spans="1:19" ht="75" x14ac:dyDescent="0.25">
      <c r="A45" s="2" t="s">
        <v>2360</v>
      </c>
      <c r="B45" s="2" t="s">
        <v>2966</v>
      </c>
      <c r="C45" s="44">
        <v>1</v>
      </c>
      <c r="D45" s="1" t="s">
        <v>66</v>
      </c>
      <c r="E45" s="1" t="s">
        <v>67</v>
      </c>
      <c r="F45" s="1" t="str">
        <f>UnitControlCenter!$B$9</f>
        <v>billion 2020 dollars / year</v>
      </c>
      <c r="G45" s="1" t="s">
        <v>2967</v>
      </c>
      <c r="H45" s="1" t="s">
        <v>2968</v>
      </c>
      <c r="I45" s="1" t="s">
        <v>2969</v>
      </c>
    </row>
    <row r="46" spans="1:19" ht="30" x14ac:dyDescent="0.25">
      <c r="A46" s="2" t="s">
        <v>2360</v>
      </c>
      <c r="B46" s="202" t="s">
        <v>2970</v>
      </c>
      <c r="C46" s="44">
        <v>1</v>
      </c>
      <c r="D46" s="1" t="s">
        <v>64</v>
      </c>
      <c r="E46" s="1" t="s">
        <v>65</v>
      </c>
      <c r="F46" s="1" t="str">
        <f>UnitControlCenter!$B$10</f>
        <v>billion 2020 dollars</v>
      </c>
      <c r="G46" s="1" t="s">
        <v>2971</v>
      </c>
    </row>
    <row r="47" spans="1:19" ht="30" x14ac:dyDescent="0.25">
      <c r="A47" s="2" t="s">
        <v>2360</v>
      </c>
      <c r="B47" s="202" t="s">
        <v>2972</v>
      </c>
      <c r="C47" s="44">
        <v>1</v>
      </c>
      <c r="D47" s="1" t="s">
        <v>64</v>
      </c>
      <c r="E47" s="1" t="s">
        <v>65</v>
      </c>
      <c r="F47" s="1" t="str">
        <f>UnitControlCenter!$B$9</f>
        <v>billion 2020 dollars / year</v>
      </c>
      <c r="G47" s="1" t="s">
        <v>2973</v>
      </c>
    </row>
    <row r="48" spans="1:19" ht="135.75" thickBot="1" x14ac:dyDescent="0.3">
      <c r="A48" s="203" t="s">
        <v>2360</v>
      </c>
      <c r="B48" s="205" t="s">
        <v>3061</v>
      </c>
      <c r="C48" s="210">
        <v>1</v>
      </c>
      <c r="D48" s="204" t="s">
        <v>66</v>
      </c>
      <c r="E48" s="204" t="s">
        <v>65</v>
      </c>
      <c r="F48" s="204" t="str">
        <f>UnitControlCenter!$B$9</f>
        <v>billion 2020 dollars / year</v>
      </c>
      <c r="G48" s="204" t="s">
        <v>3065</v>
      </c>
      <c r="H48" s="204" t="s">
        <v>3062</v>
      </c>
      <c r="I48" s="204" t="s">
        <v>3064</v>
      </c>
      <c r="J48" s="204"/>
      <c r="K48" s="204"/>
      <c r="L48" s="204"/>
      <c r="M48" s="204"/>
      <c r="N48" s="204"/>
      <c r="O48" s="204"/>
      <c r="P48" s="204"/>
      <c r="Q48" s="204"/>
      <c r="R48" s="204"/>
      <c r="S48" s="204"/>
    </row>
    <row r="49" spans="1:9" ht="45" x14ac:dyDescent="0.25">
      <c r="A49" s="2" t="s">
        <v>2890</v>
      </c>
      <c r="B49" s="202" t="s">
        <v>2907</v>
      </c>
      <c r="C49" s="44">
        <v>1</v>
      </c>
      <c r="D49" s="1" t="s">
        <v>66</v>
      </c>
      <c r="E49" s="1" t="s">
        <v>65</v>
      </c>
      <c r="F49" s="1" t="str">
        <f>UnitControlCenter!$B$11</f>
        <v>jobs</v>
      </c>
      <c r="G49" s="1" t="s">
        <v>2898</v>
      </c>
      <c r="H49" s="1" t="s">
        <v>2897</v>
      </c>
      <c r="I49" s="1" t="s">
        <v>2423</v>
      </c>
    </row>
    <row r="50" spans="1:9" ht="30" x14ac:dyDescent="0.25">
      <c r="A50" s="2" t="s">
        <v>2890</v>
      </c>
      <c r="B50" s="202" t="s">
        <v>3343</v>
      </c>
      <c r="C50" s="44">
        <v>0</v>
      </c>
      <c r="D50" s="1" t="s">
        <v>66</v>
      </c>
      <c r="E50" s="1" t="s">
        <v>67</v>
      </c>
      <c r="F50" s="1" t="str">
        <f>UnitControlCenter!$B$11</f>
        <v>jobs</v>
      </c>
      <c r="G50" s="1" t="s">
        <v>3217</v>
      </c>
      <c r="H50" s="1" t="s">
        <v>3218</v>
      </c>
      <c r="I50" s="1" t="s">
        <v>3219</v>
      </c>
    </row>
    <row r="51" spans="1:9" ht="30" x14ac:dyDescent="0.25">
      <c r="A51" s="2" t="s">
        <v>2890</v>
      </c>
      <c r="B51" s="202" t="s">
        <v>3344</v>
      </c>
      <c r="C51" s="44">
        <v>0</v>
      </c>
      <c r="D51" s="1" t="s">
        <v>66</v>
      </c>
      <c r="E51" s="1" t="s">
        <v>65</v>
      </c>
      <c r="F51" s="1" t="str">
        <f>UnitControlCenter!$B$13</f>
        <v>% change</v>
      </c>
      <c r="G51" s="1" t="s">
        <v>3236</v>
      </c>
      <c r="H51" s="1" t="s">
        <v>3218</v>
      </c>
      <c r="I51" s="1" t="s">
        <v>3219</v>
      </c>
    </row>
    <row r="52" spans="1:9" ht="45" x14ac:dyDescent="0.25">
      <c r="A52" s="2" t="s">
        <v>2890</v>
      </c>
      <c r="B52" s="202" t="s">
        <v>3201</v>
      </c>
      <c r="C52" s="44">
        <v>0</v>
      </c>
      <c r="D52" s="1" t="s">
        <v>66</v>
      </c>
      <c r="E52" s="1" t="s">
        <v>67</v>
      </c>
      <c r="F52" s="1" t="str">
        <f>UnitControlCenter!$B$11</f>
        <v>jobs</v>
      </c>
      <c r="G52" s="1" t="s">
        <v>3240</v>
      </c>
      <c r="H52" s="1" t="s">
        <v>3220</v>
      </c>
      <c r="I52" s="20" t="s">
        <v>3221</v>
      </c>
    </row>
    <row r="53" spans="1:9" ht="45" x14ac:dyDescent="0.25">
      <c r="A53" s="2" t="s">
        <v>2890</v>
      </c>
      <c r="B53" s="202" t="s">
        <v>3233</v>
      </c>
      <c r="C53" s="44">
        <v>0</v>
      </c>
      <c r="D53" s="1" t="s">
        <v>66</v>
      </c>
      <c r="E53" s="1" t="s">
        <v>65</v>
      </c>
      <c r="F53" s="1" t="str">
        <f>UnitControlCenter!$B$13</f>
        <v>% change</v>
      </c>
      <c r="G53" s="1" t="s">
        <v>3239</v>
      </c>
      <c r="H53" s="1" t="s">
        <v>3220</v>
      </c>
      <c r="I53" s="20" t="s">
        <v>3221</v>
      </c>
    </row>
    <row r="54" spans="1:9" ht="30" x14ac:dyDescent="0.25">
      <c r="A54" s="2" t="s">
        <v>2890</v>
      </c>
      <c r="B54" s="202" t="s">
        <v>3206</v>
      </c>
      <c r="C54" s="44">
        <v>0</v>
      </c>
      <c r="D54" s="1" t="s">
        <v>66</v>
      </c>
      <c r="E54" s="1" t="s">
        <v>67</v>
      </c>
      <c r="F54" s="1" t="str">
        <f>UnitControlCenter!$B$11</f>
        <v>jobs</v>
      </c>
      <c r="G54" s="1" t="s">
        <v>3222</v>
      </c>
      <c r="H54" s="1" t="s">
        <v>3223</v>
      </c>
      <c r="I54" s="1" t="s">
        <v>3224</v>
      </c>
    </row>
    <row r="55" spans="1:9" ht="30" x14ac:dyDescent="0.25">
      <c r="A55" s="2" t="s">
        <v>2890</v>
      </c>
      <c r="B55" s="202" t="s">
        <v>3234</v>
      </c>
      <c r="C55" s="44">
        <v>0</v>
      </c>
      <c r="D55" s="1" t="s">
        <v>66</v>
      </c>
      <c r="E55" s="1" t="s">
        <v>65</v>
      </c>
      <c r="F55" s="1" t="str">
        <f>UnitControlCenter!$B$13</f>
        <v>% change</v>
      </c>
      <c r="G55" s="1" t="s">
        <v>3237</v>
      </c>
      <c r="H55" s="1" t="s">
        <v>3223</v>
      </c>
      <c r="I55" s="1" t="s">
        <v>3224</v>
      </c>
    </row>
    <row r="56" spans="1:9" ht="75" x14ac:dyDescent="0.25">
      <c r="A56" s="2" t="s">
        <v>2890</v>
      </c>
      <c r="B56" s="202" t="s">
        <v>3209</v>
      </c>
      <c r="C56" s="44">
        <v>0</v>
      </c>
      <c r="D56" s="1" t="s">
        <v>66</v>
      </c>
      <c r="E56" s="1" t="s">
        <v>67</v>
      </c>
      <c r="F56" s="1" t="str">
        <f>UnitControlCenter!$B$11</f>
        <v>jobs</v>
      </c>
      <c r="G56" s="1" t="s">
        <v>3225</v>
      </c>
      <c r="H56" s="1" t="s">
        <v>3226</v>
      </c>
      <c r="I56" s="1" t="s">
        <v>3227</v>
      </c>
    </row>
    <row r="57" spans="1:9" ht="90" x14ac:dyDescent="0.25">
      <c r="A57" s="2" t="s">
        <v>2890</v>
      </c>
      <c r="B57" s="202" t="s">
        <v>3235</v>
      </c>
      <c r="C57" s="44">
        <v>0</v>
      </c>
      <c r="D57" s="1" t="s">
        <v>66</v>
      </c>
      <c r="E57" s="1" t="s">
        <v>65</v>
      </c>
      <c r="F57" s="1" t="str">
        <f>UnitControlCenter!$B$13</f>
        <v>% change</v>
      </c>
      <c r="G57" s="1" t="s">
        <v>3238</v>
      </c>
      <c r="H57" s="1" t="s">
        <v>3226</v>
      </c>
      <c r="I57" s="1" t="s">
        <v>3227</v>
      </c>
    </row>
    <row r="58" spans="1:9" ht="30" x14ac:dyDescent="0.25">
      <c r="A58" s="2" t="s">
        <v>2890</v>
      </c>
      <c r="B58" s="202" t="s">
        <v>3298</v>
      </c>
      <c r="C58" s="44">
        <v>1</v>
      </c>
      <c r="D58" s="1" t="s">
        <v>66</v>
      </c>
      <c r="E58" s="1" t="s">
        <v>67</v>
      </c>
      <c r="F58" s="1" t="str">
        <f>UnitControlCenter!$B$11</f>
        <v>jobs</v>
      </c>
      <c r="G58" s="1" t="s">
        <v>3299</v>
      </c>
      <c r="H58" s="1" t="s">
        <v>3300</v>
      </c>
      <c r="I58" s="1" t="s">
        <v>3301</v>
      </c>
    </row>
    <row r="59" spans="1:9" ht="30" x14ac:dyDescent="0.25">
      <c r="A59" s="2" t="s">
        <v>2890</v>
      </c>
      <c r="B59" s="202" t="s">
        <v>3302</v>
      </c>
      <c r="C59" s="44">
        <v>1</v>
      </c>
      <c r="D59" s="1" t="s">
        <v>66</v>
      </c>
      <c r="E59" s="1" t="s">
        <v>65</v>
      </c>
      <c r="F59" s="1" t="str">
        <f>UnitControlCenter!$B$13</f>
        <v>% change</v>
      </c>
      <c r="G59" s="1" t="s">
        <v>3303</v>
      </c>
      <c r="H59" s="1" t="s">
        <v>3300</v>
      </c>
      <c r="I59" s="1" t="s">
        <v>3301</v>
      </c>
    </row>
    <row r="60" spans="1:9" ht="30" x14ac:dyDescent="0.25">
      <c r="A60" s="2" t="s">
        <v>2890</v>
      </c>
      <c r="B60" s="202" t="s">
        <v>2951</v>
      </c>
      <c r="C60" s="44">
        <v>1</v>
      </c>
      <c r="D60" s="1" t="s">
        <v>66</v>
      </c>
      <c r="E60" s="1" t="s">
        <v>65</v>
      </c>
      <c r="F60" s="1" t="str">
        <f>UnitControlCenter!$B$11</f>
        <v>jobs</v>
      </c>
      <c r="G60" s="1" t="s">
        <v>2955</v>
      </c>
      <c r="H60" s="1" t="s">
        <v>2954</v>
      </c>
      <c r="I60" s="1" t="s">
        <v>2965</v>
      </c>
    </row>
    <row r="61" spans="1:9" ht="45" x14ac:dyDescent="0.25">
      <c r="A61" s="2" t="s">
        <v>2890</v>
      </c>
      <c r="B61" s="202" t="s">
        <v>3018</v>
      </c>
      <c r="C61" s="44">
        <v>1</v>
      </c>
      <c r="D61" s="1" t="s">
        <v>66</v>
      </c>
      <c r="E61" s="1" t="s">
        <v>65</v>
      </c>
      <c r="F61" s="1" t="str">
        <f>UnitControlCenter!$B$11</f>
        <v>jobs</v>
      </c>
      <c r="G61" s="1" t="s">
        <v>3017</v>
      </c>
      <c r="H61" s="1" t="s">
        <v>2897</v>
      </c>
      <c r="I61" s="1" t="s">
        <v>2423</v>
      </c>
    </row>
    <row r="62" spans="1:9" ht="45" x14ac:dyDescent="0.25">
      <c r="A62" s="2" t="s">
        <v>2890</v>
      </c>
      <c r="B62" s="202" t="s">
        <v>2892</v>
      </c>
      <c r="C62" s="44">
        <v>1</v>
      </c>
      <c r="D62" s="1" t="s">
        <v>66</v>
      </c>
      <c r="E62" s="1" t="s">
        <v>65</v>
      </c>
      <c r="F62" s="1" t="str">
        <f>UnitControlCenter!$B$9</f>
        <v>billion 2020 dollars / year</v>
      </c>
      <c r="G62" s="1" t="s">
        <v>2899</v>
      </c>
      <c r="H62" s="1" t="s">
        <v>2901</v>
      </c>
      <c r="I62" s="1" t="s">
        <v>2423</v>
      </c>
    </row>
    <row r="63" spans="1:9" ht="45" x14ac:dyDescent="0.25">
      <c r="A63" s="2" t="s">
        <v>2890</v>
      </c>
      <c r="B63" s="202" t="s">
        <v>2911</v>
      </c>
      <c r="C63" s="44">
        <v>1</v>
      </c>
      <c r="D63" s="1" t="s">
        <v>66</v>
      </c>
      <c r="E63" s="1" t="s">
        <v>65</v>
      </c>
      <c r="F63" s="1" t="str">
        <f>UnitControlCenter!$B$13</f>
        <v>% change</v>
      </c>
      <c r="G63" s="1" t="s">
        <v>2913</v>
      </c>
      <c r="H63" s="1" t="s">
        <v>2901</v>
      </c>
      <c r="I63" s="1" t="s">
        <v>2423</v>
      </c>
    </row>
    <row r="64" spans="1:9" ht="30" x14ac:dyDescent="0.25">
      <c r="A64" s="2" t="s">
        <v>2890</v>
      </c>
      <c r="B64" s="202" t="s">
        <v>2952</v>
      </c>
      <c r="C64" s="44">
        <v>1</v>
      </c>
      <c r="D64" s="1" t="s">
        <v>66</v>
      </c>
      <c r="E64" s="1" t="s">
        <v>65</v>
      </c>
      <c r="F64" s="1" t="str">
        <f>UnitControlCenter!$B$9</f>
        <v>billion 2020 dollars / year</v>
      </c>
      <c r="G64" s="1" t="s">
        <v>2956</v>
      </c>
      <c r="H64" s="1" t="s">
        <v>2954</v>
      </c>
      <c r="I64" s="1" t="s">
        <v>2965</v>
      </c>
    </row>
    <row r="65" spans="1:19" ht="45" x14ac:dyDescent="0.25">
      <c r="A65" s="2" t="s">
        <v>2890</v>
      </c>
      <c r="B65" s="202" t="s">
        <v>2906</v>
      </c>
      <c r="C65" s="44">
        <v>1</v>
      </c>
      <c r="D65" s="1" t="s">
        <v>66</v>
      </c>
      <c r="E65" s="1" t="s">
        <v>65</v>
      </c>
      <c r="F65" s="1" t="str">
        <f>UnitControlCenter!$B$9</f>
        <v>billion 2020 dollars / year</v>
      </c>
      <c r="G65" s="1" t="s">
        <v>2902</v>
      </c>
      <c r="H65" s="1" t="s">
        <v>2900</v>
      </c>
      <c r="I65" s="1" t="s">
        <v>2423</v>
      </c>
    </row>
    <row r="66" spans="1:19" ht="30" x14ac:dyDescent="0.25">
      <c r="A66" s="2" t="s">
        <v>2890</v>
      </c>
      <c r="B66" s="202" t="s">
        <v>2904</v>
      </c>
      <c r="C66" s="44">
        <v>1</v>
      </c>
      <c r="D66" s="1" t="s">
        <v>64</v>
      </c>
      <c r="E66" s="1" t="s">
        <v>65</v>
      </c>
      <c r="F66" s="1" t="str">
        <f>UnitControlCenter!$B$14</f>
        <v>2020 dollars / employee-year</v>
      </c>
      <c r="G66" s="1" t="s">
        <v>2905</v>
      </c>
    </row>
    <row r="67" spans="1:19" ht="30.75" thickBot="1" x14ac:dyDescent="0.3">
      <c r="A67" s="203" t="s">
        <v>2890</v>
      </c>
      <c r="B67" s="205" t="s">
        <v>2953</v>
      </c>
      <c r="C67" s="210">
        <v>1</v>
      </c>
      <c r="D67" s="204" t="s">
        <v>66</v>
      </c>
      <c r="E67" s="204" t="s">
        <v>65</v>
      </c>
      <c r="F67" s="204" t="str">
        <f>UnitControlCenter!$B$9</f>
        <v>billion 2020 dollars / year</v>
      </c>
      <c r="G67" s="204" t="s">
        <v>2957</v>
      </c>
      <c r="H67" s="204" t="s">
        <v>2954</v>
      </c>
      <c r="I67" s="204" t="s">
        <v>2965</v>
      </c>
      <c r="J67" s="204"/>
      <c r="K67" s="204"/>
      <c r="L67" s="204"/>
      <c r="M67" s="204"/>
      <c r="N67" s="204"/>
      <c r="O67" s="204"/>
      <c r="P67" s="204"/>
      <c r="Q67" s="204"/>
      <c r="R67" s="204"/>
      <c r="S67" s="204"/>
    </row>
    <row r="68" spans="1:19" ht="90" x14ac:dyDescent="0.25">
      <c r="A68" s="2" t="s">
        <v>2891</v>
      </c>
      <c r="B68" s="2" t="s">
        <v>2691</v>
      </c>
      <c r="C68" s="44">
        <v>0</v>
      </c>
      <c r="D68" s="1" t="s">
        <v>66</v>
      </c>
      <c r="E68" s="1" t="s">
        <v>65</v>
      </c>
      <c r="F68" s="1" t="str">
        <f>UnitControlCenter!$B$9</f>
        <v>billion 2020 dollars / year</v>
      </c>
      <c r="G68" s="1" t="s">
        <v>2692</v>
      </c>
      <c r="H68" s="1" t="s">
        <v>2693</v>
      </c>
      <c r="I68" s="1" t="s">
        <v>2668</v>
      </c>
    </row>
    <row r="69" spans="1:19" ht="45" x14ac:dyDescent="0.25">
      <c r="A69" s="2" t="s">
        <v>2891</v>
      </c>
      <c r="B69" s="2" t="s">
        <v>2695</v>
      </c>
      <c r="C69" s="44">
        <v>0</v>
      </c>
      <c r="D69" s="1" t="s">
        <v>66</v>
      </c>
      <c r="E69" s="1" t="s">
        <v>65</v>
      </c>
      <c r="F69" s="1" t="str">
        <f>UnitControlCenter!$B$9</f>
        <v>billion 2020 dollars / year</v>
      </c>
      <c r="G69" s="1" t="s">
        <v>2705</v>
      </c>
      <c r="H69" s="1" t="s">
        <v>2706</v>
      </c>
      <c r="I69" s="1" t="s">
        <v>2707</v>
      </c>
    </row>
    <row r="70" spans="1:19" ht="60" x14ac:dyDescent="0.25">
      <c r="A70" s="2" t="s">
        <v>2891</v>
      </c>
      <c r="B70" s="2" t="s">
        <v>2696</v>
      </c>
      <c r="C70" s="44">
        <v>0</v>
      </c>
      <c r="D70" s="1" t="s">
        <v>66</v>
      </c>
      <c r="E70" s="1" t="s">
        <v>65</v>
      </c>
      <c r="F70" s="1" t="str">
        <f>UnitControlCenter!$B$9</f>
        <v>billion 2020 dollars / year</v>
      </c>
      <c r="G70" s="1" t="s">
        <v>2716</v>
      </c>
      <c r="H70" s="1" t="s">
        <v>2714</v>
      </c>
      <c r="I70" s="1" t="s">
        <v>2715</v>
      </c>
    </row>
    <row r="71" spans="1:19" ht="45" x14ac:dyDescent="0.25">
      <c r="A71" s="2" t="s">
        <v>2891</v>
      </c>
      <c r="B71" s="2" t="s">
        <v>2697</v>
      </c>
      <c r="C71" s="44">
        <v>0</v>
      </c>
      <c r="D71" s="1" t="s">
        <v>66</v>
      </c>
      <c r="E71" s="1" t="s">
        <v>65</v>
      </c>
      <c r="F71" s="1" t="str">
        <f>UnitControlCenter!$B$9</f>
        <v>billion 2020 dollars / year</v>
      </c>
      <c r="G71" s="1" t="s">
        <v>2710</v>
      </c>
      <c r="H71" s="1" t="s">
        <v>2706</v>
      </c>
      <c r="I71" s="1" t="s">
        <v>2708</v>
      </c>
    </row>
    <row r="72" spans="1:19" ht="45" x14ac:dyDescent="0.25">
      <c r="A72" s="2" t="s">
        <v>2891</v>
      </c>
      <c r="B72" s="2" t="s">
        <v>2698</v>
      </c>
      <c r="C72" s="44">
        <v>0</v>
      </c>
      <c r="D72" s="1" t="s">
        <v>66</v>
      </c>
      <c r="E72" s="1" t="s">
        <v>65</v>
      </c>
      <c r="F72" s="1" t="str">
        <f>UnitControlCenter!$B$9</f>
        <v>billion 2020 dollars / year</v>
      </c>
      <c r="G72" s="1" t="s">
        <v>2711</v>
      </c>
      <c r="H72" s="1" t="s">
        <v>2706</v>
      </c>
      <c r="I72" s="1" t="s">
        <v>2709</v>
      </c>
    </row>
    <row r="73" spans="1:19" ht="60" x14ac:dyDescent="0.25">
      <c r="A73" s="2" t="s">
        <v>2891</v>
      </c>
      <c r="B73" s="2" t="s">
        <v>2699</v>
      </c>
      <c r="C73" s="44">
        <v>0</v>
      </c>
      <c r="D73" s="1" t="s">
        <v>66</v>
      </c>
      <c r="E73" s="1" t="s">
        <v>65</v>
      </c>
      <c r="F73" s="1" t="str">
        <f>UnitControlCenter!$B$9</f>
        <v>billion 2020 dollars / year</v>
      </c>
      <c r="G73" s="1" t="s">
        <v>2717</v>
      </c>
      <c r="H73" s="1" t="s">
        <v>2714</v>
      </c>
      <c r="I73" s="1" t="s">
        <v>2715</v>
      </c>
    </row>
    <row r="74" spans="1:19" ht="60" x14ac:dyDescent="0.25">
      <c r="A74" s="2" t="s">
        <v>2891</v>
      </c>
      <c r="B74" s="2" t="s">
        <v>2700</v>
      </c>
      <c r="C74" s="44">
        <v>0</v>
      </c>
      <c r="D74" s="1" t="s">
        <v>66</v>
      </c>
      <c r="E74" s="1" t="s">
        <v>65</v>
      </c>
      <c r="F74" s="1" t="str">
        <f>UnitControlCenter!$B$9</f>
        <v>billion 2020 dollars / year</v>
      </c>
      <c r="G74" s="1" t="s">
        <v>2718</v>
      </c>
      <c r="H74" s="1" t="s">
        <v>2714</v>
      </c>
      <c r="I74" s="1" t="s">
        <v>2715</v>
      </c>
    </row>
    <row r="75" spans="1:19" ht="75" x14ac:dyDescent="0.25">
      <c r="A75" s="2" t="s">
        <v>2891</v>
      </c>
      <c r="B75" s="2" t="s">
        <v>2701</v>
      </c>
      <c r="C75" s="44">
        <v>0</v>
      </c>
      <c r="D75" s="1" t="s">
        <v>66</v>
      </c>
      <c r="E75" s="1" t="s">
        <v>65</v>
      </c>
      <c r="F75" s="1" t="str">
        <f>UnitControlCenter!$B$9</f>
        <v>billion 2020 dollars / year</v>
      </c>
      <c r="G75" s="1" t="s">
        <v>2719</v>
      </c>
      <c r="H75" s="1" t="s">
        <v>2714</v>
      </c>
      <c r="I75" s="1" t="s">
        <v>2715</v>
      </c>
    </row>
    <row r="76" spans="1:19" ht="75" x14ac:dyDescent="0.25">
      <c r="A76" s="2" t="s">
        <v>2891</v>
      </c>
      <c r="B76" s="2" t="s">
        <v>2725</v>
      </c>
      <c r="C76" s="44">
        <v>0</v>
      </c>
      <c r="D76" s="1" t="s">
        <v>66</v>
      </c>
      <c r="E76" s="1" t="s">
        <v>65</v>
      </c>
      <c r="F76" s="1" t="str">
        <f>UnitControlCenter!$B$9</f>
        <v>billion 2020 dollars / year</v>
      </c>
      <c r="G76" s="1" t="s">
        <v>2723</v>
      </c>
      <c r="H76" s="1" t="s">
        <v>2714</v>
      </c>
      <c r="I76" s="1" t="s">
        <v>2721</v>
      </c>
    </row>
    <row r="77" spans="1:19" ht="60.75" thickBot="1" x14ac:dyDescent="0.3">
      <c r="A77" s="203" t="s">
        <v>2891</v>
      </c>
      <c r="B77" s="203" t="s">
        <v>2726</v>
      </c>
      <c r="C77" s="210">
        <v>0</v>
      </c>
      <c r="D77" s="204" t="s">
        <v>66</v>
      </c>
      <c r="E77" s="204" t="s">
        <v>65</v>
      </c>
      <c r="F77" s="204" t="str">
        <f>UnitControlCenter!$B$9</f>
        <v>billion 2020 dollars / year</v>
      </c>
      <c r="G77" s="204" t="s">
        <v>2724</v>
      </c>
      <c r="H77" s="204" t="s">
        <v>2714</v>
      </c>
      <c r="I77" s="204" t="s">
        <v>2722</v>
      </c>
      <c r="J77" s="204"/>
      <c r="K77" s="204"/>
      <c r="L77" s="204"/>
      <c r="M77" s="204"/>
      <c r="N77" s="204"/>
      <c r="O77" s="204"/>
      <c r="P77" s="204"/>
      <c r="Q77" s="204"/>
      <c r="R77" s="204"/>
      <c r="S77" s="204"/>
    </row>
    <row r="78" spans="1:19" ht="30" x14ac:dyDescent="0.25">
      <c r="A78" s="2" t="s">
        <v>2361</v>
      </c>
      <c r="B78" s="2" t="s">
        <v>3019</v>
      </c>
      <c r="C78" s="44">
        <v>1</v>
      </c>
      <c r="D78" s="1" t="s">
        <v>64</v>
      </c>
      <c r="E78" s="1" t="s">
        <v>3023</v>
      </c>
      <c r="F78" s="1" t="str">
        <f>UnitControlCenter!$B$12</f>
        <v>incidents / year</v>
      </c>
      <c r="G78" s="1" t="s">
        <v>2936</v>
      </c>
    </row>
    <row r="79" spans="1:19" x14ac:dyDescent="0.25">
      <c r="A79" s="2" t="s">
        <v>2361</v>
      </c>
      <c r="B79" s="2" t="s">
        <v>3246</v>
      </c>
      <c r="C79" s="44">
        <v>1</v>
      </c>
      <c r="D79" s="1" t="s">
        <v>64</v>
      </c>
      <c r="E79" s="1" t="s">
        <v>65</v>
      </c>
      <c r="F79" s="1" t="str">
        <f>UnitControlCenter!$B$13</f>
        <v>% change</v>
      </c>
      <c r="G79" s="1" t="s">
        <v>3247</v>
      </c>
    </row>
    <row r="80" spans="1:19" ht="30" x14ac:dyDescent="0.25">
      <c r="A80" s="2" t="s">
        <v>2361</v>
      </c>
      <c r="B80" s="2" t="s">
        <v>3341</v>
      </c>
      <c r="C80" s="44">
        <v>1</v>
      </c>
      <c r="D80" s="1" t="s">
        <v>66</v>
      </c>
      <c r="E80" s="1" t="s">
        <v>67</v>
      </c>
      <c r="F80" s="1" t="str">
        <f>UnitControlCenter!$B$12</f>
        <v>incidents / year</v>
      </c>
      <c r="G80" s="1" t="s">
        <v>3230</v>
      </c>
      <c r="H80" s="1" t="s">
        <v>3218</v>
      </c>
      <c r="I80" s="1" t="s">
        <v>3219</v>
      </c>
    </row>
    <row r="81" spans="1:19" ht="30" x14ac:dyDescent="0.25">
      <c r="A81" s="2" t="s">
        <v>2361</v>
      </c>
      <c r="B81" s="2" t="s">
        <v>3342</v>
      </c>
      <c r="C81" s="44">
        <v>1</v>
      </c>
      <c r="D81" s="1" t="s">
        <v>66</v>
      </c>
      <c r="E81" s="1" t="s">
        <v>65</v>
      </c>
      <c r="F81" s="1" t="str">
        <f>UnitControlCenter!$B$13</f>
        <v>% change</v>
      </c>
      <c r="G81" s="1" t="s">
        <v>3241</v>
      </c>
      <c r="H81" s="1" t="s">
        <v>3218</v>
      </c>
      <c r="I81" s="1" t="s">
        <v>3219</v>
      </c>
    </row>
    <row r="82" spans="1:19" ht="45" x14ac:dyDescent="0.25">
      <c r="A82" s="2" t="s">
        <v>2361</v>
      </c>
      <c r="B82" s="2" t="s">
        <v>3228</v>
      </c>
      <c r="C82" s="44">
        <v>1</v>
      </c>
      <c r="D82" s="1" t="s">
        <v>66</v>
      </c>
      <c r="E82" s="1" t="s">
        <v>67</v>
      </c>
      <c r="F82" s="1" t="str">
        <f>UnitControlCenter!$B$12</f>
        <v>incidents / year</v>
      </c>
      <c r="G82" s="1" t="s">
        <v>3231</v>
      </c>
      <c r="H82" s="1" t="s">
        <v>3220</v>
      </c>
      <c r="I82" s="20" t="s">
        <v>3221</v>
      </c>
    </row>
    <row r="83" spans="1:19" ht="45" x14ac:dyDescent="0.25">
      <c r="A83" s="2" t="s">
        <v>2361</v>
      </c>
      <c r="B83" s="2" t="s">
        <v>3244</v>
      </c>
      <c r="C83" s="44">
        <v>1</v>
      </c>
      <c r="D83" s="1" t="s">
        <v>66</v>
      </c>
      <c r="E83" s="1" t="s">
        <v>65</v>
      </c>
      <c r="F83" s="1" t="str">
        <f>UnitControlCenter!$B$13</f>
        <v>% change</v>
      </c>
      <c r="G83" s="1" t="s">
        <v>3242</v>
      </c>
      <c r="H83" s="1" t="s">
        <v>3220</v>
      </c>
      <c r="I83" s="20" t="s">
        <v>3221</v>
      </c>
    </row>
    <row r="84" spans="1:19" ht="30" x14ac:dyDescent="0.25">
      <c r="A84" s="2" t="s">
        <v>2361</v>
      </c>
      <c r="B84" s="2" t="s">
        <v>3229</v>
      </c>
      <c r="C84" s="44">
        <v>1</v>
      </c>
      <c r="D84" s="1" t="s">
        <v>66</v>
      </c>
      <c r="E84" s="1" t="s">
        <v>67</v>
      </c>
      <c r="F84" s="1" t="str">
        <f>UnitControlCenter!$B$12</f>
        <v>incidents / year</v>
      </c>
      <c r="G84" s="1" t="s">
        <v>3232</v>
      </c>
      <c r="H84" s="1" t="s">
        <v>3223</v>
      </c>
      <c r="I84" s="1" t="s">
        <v>3224</v>
      </c>
    </row>
    <row r="85" spans="1:19" ht="30" x14ac:dyDescent="0.25">
      <c r="A85" s="2" t="s">
        <v>2361</v>
      </c>
      <c r="B85" s="2" t="s">
        <v>3245</v>
      </c>
      <c r="C85" s="44">
        <v>1</v>
      </c>
      <c r="D85" s="1" t="s">
        <v>66</v>
      </c>
      <c r="E85" s="1" t="s">
        <v>65</v>
      </c>
      <c r="F85" s="1" t="str">
        <f>UnitControlCenter!$B$13</f>
        <v>% change</v>
      </c>
      <c r="G85" s="1" t="s">
        <v>3243</v>
      </c>
      <c r="H85" s="1" t="s">
        <v>3223</v>
      </c>
      <c r="I85" s="1" t="s">
        <v>3224</v>
      </c>
    </row>
    <row r="86" spans="1:19" x14ac:dyDescent="0.25">
      <c r="A86" s="2" t="s">
        <v>2361</v>
      </c>
      <c r="B86" s="2" t="s">
        <v>2928</v>
      </c>
      <c r="C86" s="44">
        <v>0</v>
      </c>
      <c r="D86" s="1" t="s">
        <v>64</v>
      </c>
      <c r="E86" s="1" t="s">
        <v>65</v>
      </c>
      <c r="F86" s="1" t="str">
        <f>UnitControlCenter!$B$12</f>
        <v>incidents / year</v>
      </c>
      <c r="G86" s="1" t="s">
        <v>2936</v>
      </c>
    </row>
    <row r="87" spans="1:19" ht="30" x14ac:dyDescent="0.25">
      <c r="A87" s="2" t="s">
        <v>2361</v>
      </c>
      <c r="B87" s="2" t="s">
        <v>2362</v>
      </c>
      <c r="C87" s="44">
        <v>1</v>
      </c>
      <c r="D87" s="1" t="s">
        <v>64</v>
      </c>
      <c r="E87" s="1" t="s">
        <v>65</v>
      </c>
      <c r="F87" s="1" t="str">
        <f>UnitControlCenter!$B$9</f>
        <v>billion 2020 dollars / year</v>
      </c>
      <c r="G87" s="1" t="s">
        <v>68</v>
      </c>
    </row>
    <row r="88" spans="1:19" x14ac:dyDescent="0.25">
      <c r="A88" s="2" t="s">
        <v>2361</v>
      </c>
      <c r="B88" s="2" t="s">
        <v>2929</v>
      </c>
      <c r="C88" s="44">
        <v>1</v>
      </c>
      <c r="D88" s="1" t="s">
        <v>64</v>
      </c>
      <c r="E88" s="1" t="s">
        <v>65</v>
      </c>
      <c r="F88" s="1" t="str">
        <f>UnitControlCenter!$B$12</f>
        <v>incidents / year</v>
      </c>
      <c r="G88" s="1" t="s">
        <v>2937</v>
      </c>
    </row>
    <row r="89" spans="1:19" ht="30" x14ac:dyDescent="0.25">
      <c r="A89" s="2" t="s">
        <v>2361</v>
      </c>
      <c r="B89" s="2" t="s">
        <v>2930</v>
      </c>
      <c r="C89" s="44">
        <v>1</v>
      </c>
      <c r="D89" s="1" t="s">
        <v>64</v>
      </c>
      <c r="E89" s="1" t="s">
        <v>65</v>
      </c>
      <c r="F89" s="1" t="str">
        <f>UnitControlCenter!$B$12</f>
        <v>incidents / year</v>
      </c>
      <c r="G89" s="1" t="s">
        <v>2938</v>
      </c>
    </row>
    <row r="90" spans="1:19" x14ac:dyDescent="0.25">
      <c r="A90" s="2" t="s">
        <v>2361</v>
      </c>
      <c r="B90" s="2" t="s">
        <v>2943</v>
      </c>
      <c r="C90" s="44">
        <v>1</v>
      </c>
      <c r="D90" s="1" t="s">
        <v>64</v>
      </c>
      <c r="E90" s="1" t="s">
        <v>65</v>
      </c>
      <c r="F90" s="1" t="str">
        <f>UnitControlCenter!$B$12</f>
        <v>incidents / year</v>
      </c>
      <c r="G90" s="1" t="s">
        <v>2944</v>
      </c>
    </row>
    <row r="91" spans="1:19" ht="30" x14ac:dyDescent="0.25">
      <c r="A91" s="2" t="s">
        <v>2361</v>
      </c>
      <c r="B91" s="2" t="s">
        <v>2931</v>
      </c>
      <c r="C91" s="44">
        <v>1</v>
      </c>
      <c r="D91" s="1" t="s">
        <v>64</v>
      </c>
      <c r="E91" s="1" t="s">
        <v>65</v>
      </c>
      <c r="F91" s="1" t="str">
        <f>UnitControlCenter!$B$12</f>
        <v>incidents / year</v>
      </c>
      <c r="G91" s="1" t="s">
        <v>2939</v>
      </c>
    </row>
    <row r="92" spans="1:19" x14ac:dyDescent="0.25">
      <c r="A92" s="2" t="s">
        <v>2361</v>
      </c>
      <c r="B92" s="2" t="s">
        <v>2932</v>
      </c>
      <c r="C92" s="44">
        <v>1</v>
      </c>
      <c r="D92" s="1" t="s">
        <v>64</v>
      </c>
      <c r="E92" s="1" t="s">
        <v>65</v>
      </c>
      <c r="F92" s="1" t="str">
        <f>UnitControlCenter!$B$12</f>
        <v>incidents / year</v>
      </c>
      <c r="G92" s="1" t="s">
        <v>2940</v>
      </c>
    </row>
    <row r="93" spans="1:19" x14ac:dyDescent="0.25">
      <c r="A93" s="2" t="s">
        <v>2361</v>
      </c>
      <c r="B93" s="2" t="s">
        <v>2933</v>
      </c>
      <c r="C93" s="44">
        <v>1</v>
      </c>
      <c r="D93" s="1" t="s">
        <v>64</v>
      </c>
      <c r="E93" s="1" t="s">
        <v>65</v>
      </c>
      <c r="F93" s="1" t="str">
        <f>UnitControlCenter!$B$12</f>
        <v>incidents / year</v>
      </c>
      <c r="G93" s="1" t="s">
        <v>2941</v>
      </c>
    </row>
    <row r="94" spans="1:19" ht="30.75" thickBot="1" x14ac:dyDescent="0.3">
      <c r="A94" s="203" t="s">
        <v>2361</v>
      </c>
      <c r="B94" s="203" t="s">
        <v>2934</v>
      </c>
      <c r="C94" s="210">
        <v>1</v>
      </c>
      <c r="D94" s="204" t="s">
        <v>64</v>
      </c>
      <c r="E94" s="204" t="s">
        <v>65</v>
      </c>
      <c r="F94" s="204" t="str">
        <f>UnitControlCenter!$B$12</f>
        <v>incidents / year</v>
      </c>
      <c r="G94" s="204" t="s">
        <v>2942</v>
      </c>
      <c r="H94" s="204"/>
      <c r="I94" s="204"/>
      <c r="J94" s="204"/>
      <c r="K94" s="204"/>
      <c r="L94" s="204"/>
      <c r="M94" s="204"/>
      <c r="N94" s="204"/>
      <c r="O94" s="204"/>
      <c r="P94" s="204"/>
      <c r="Q94" s="204"/>
      <c r="R94" s="204"/>
      <c r="S94" s="204"/>
    </row>
    <row r="95" spans="1:19" ht="210" x14ac:dyDescent="0.25">
      <c r="A95" s="2" t="s">
        <v>2488</v>
      </c>
      <c r="B95" s="2" t="s">
        <v>2363</v>
      </c>
      <c r="C95" s="44">
        <v>1</v>
      </c>
      <c r="D95" s="1" t="s">
        <v>66</v>
      </c>
      <c r="E95" s="1" t="s">
        <v>67</v>
      </c>
      <c r="F95" s="1" t="str">
        <f>UnitControlCenter!$B$16</f>
        <v>terawatt-hours (TWh) / year</v>
      </c>
      <c r="G95" s="1" t="s">
        <v>3636</v>
      </c>
      <c r="H95" s="1" t="s">
        <v>3637</v>
      </c>
      <c r="I95" s="1" t="s">
        <v>3638</v>
      </c>
      <c r="L95" s="227"/>
    </row>
    <row r="96" spans="1:19" ht="240" x14ac:dyDescent="0.25">
      <c r="A96" s="2" t="s">
        <v>2488</v>
      </c>
      <c r="B96" s="2" t="s">
        <v>2364</v>
      </c>
      <c r="C96" s="44">
        <v>1</v>
      </c>
      <c r="D96" s="1" t="s">
        <v>66</v>
      </c>
      <c r="E96" s="1" t="s">
        <v>65</v>
      </c>
      <c r="F96" s="1" t="str">
        <f>UnitControlCenter!$B$16</f>
        <v>terawatt-hours (TWh) / year</v>
      </c>
      <c r="G96" s="1" t="s">
        <v>3642</v>
      </c>
      <c r="H96" s="1" t="s">
        <v>3637</v>
      </c>
      <c r="I96" s="1" t="s">
        <v>3638</v>
      </c>
    </row>
    <row r="97" spans="1:19" ht="210" x14ac:dyDescent="0.25">
      <c r="A97" s="2" t="s">
        <v>2488</v>
      </c>
      <c r="B97" s="2" t="s">
        <v>2365</v>
      </c>
      <c r="C97" s="44">
        <v>1</v>
      </c>
      <c r="D97" s="1" t="s">
        <v>66</v>
      </c>
      <c r="E97" s="1" t="s">
        <v>67</v>
      </c>
      <c r="F97" s="1" t="str">
        <f>UnitControlCenter!$B$20</f>
        <v>gigawatts (GW) / year</v>
      </c>
      <c r="G97" s="1" t="s">
        <v>3641</v>
      </c>
      <c r="H97" s="1" t="s">
        <v>3639</v>
      </c>
      <c r="I97" s="1" t="s">
        <v>3640</v>
      </c>
    </row>
    <row r="98" spans="1:19" ht="240" x14ac:dyDescent="0.25">
      <c r="A98" s="2" t="s">
        <v>2488</v>
      </c>
      <c r="B98" s="2" t="s">
        <v>2366</v>
      </c>
      <c r="C98" s="44">
        <v>1</v>
      </c>
      <c r="D98" s="1" t="s">
        <v>66</v>
      </c>
      <c r="E98" s="1" t="s">
        <v>65</v>
      </c>
      <c r="F98" s="1" t="str">
        <f>UnitControlCenter!$B$20</f>
        <v>gigawatts (GW) / year</v>
      </c>
      <c r="G98" s="1" t="s">
        <v>3643</v>
      </c>
      <c r="H98" s="1" t="s">
        <v>3639</v>
      </c>
      <c r="I98" s="1" t="s">
        <v>3640</v>
      </c>
    </row>
    <row r="99" spans="1:19" ht="45" x14ac:dyDescent="0.25">
      <c r="A99" s="2" t="s">
        <v>2488</v>
      </c>
      <c r="B99" s="2" t="s">
        <v>2489</v>
      </c>
      <c r="C99" s="44">
        <v>1</v>
      </c>
      <c r="D99" s="1" t="s">
        <v>66</v>
      </c>
      <c r="E99" s="1" t="s">
        <v>67</v>
      </c>
      <c r="F99" s="1" t="str">
        <f>UnitControlCenter!$B$16</f>
        <v>terawatt-hours (TWh) / year</v>
      </c>
      <c r="G99" s="1" t="s">
        <v>2861</v>
      </c>
      <c r="H99" s="1" t="s">
        <v>2862</v>
      </c>
      <c r="I99" s="1" t="s">
        <v>2523</v>
      </c>
    </row>
    <row r="100" spans="1:19" ht="30" x14ac:dyDescent="0.25">
      <c r="A100" s="2" t="s">
        <v>2488</v>
      </c>
      <c r="B100" s="2" t="s">
        <v>3431</v>
      </c>
      <c r="C100" s="44">
        <v>1</v>
      </c>
      <c r="D100" s="1" t="s">
        <v>64</v>
      </c>
      <c r="E100" s="1" t="s">
        <v>65</v>
      </c>
      <c r="F100" s="1" t="str">
        <f>UnitControlCenter!B17</f>
        <v>%</v>
      </c>
      <c r="G100" s="1" t="s">
        <v>3434</v>
      </c>
    </row>
    <row r="101" spans="1:19" ht="30" x14ac:dyDescent="0.25">
      <c r="A101" s="2" t="s">
        <v>2488</v>
      </c>
      <c r="B101" s="2" t="s">
        <v>3436</v>
      </c>
      <c r="C101" s="44">
        <v>1</v>
      </c>
      <c r="D101" s="1" t="s">
        <v>64</v>
      </c>
      <c r="E101" s="1" t="s">
        <v>65</v>
      </c>
      <c r="F101" s="1" t="str">
        <f>UnitControlCenter!B18</f>
        <v>metric tons CO2e / megawatt-hour (MWh)</v>
      </c>
      <c r="G101" s="1" t="s">
        <v>3435</v>
      </c>
    </row>
    <row r="102" spans="1:19" ht="30.75" thickBot="1" x14ac:dyDescent="0.3">
      <c r="A102" s="203" t="s">
        <v>2488</v>
      </c>
      <c r="B102" s="203" t="s">
        <v>3443</v>
      </c>
      <c r="C102" s="210">
        <v>1</v>
      </c>
      <c r="D102" s="204" t="s">
        <v>64</v>
      </c>
      <c r="E102" s="204" t="s">
        <v>65</v>
      </c>
      <c r="F102" s="204" t="str">
        <f>UnitControlCenter!B19</f>
        <v>kilowatt-hour / 2020 dollar</v>
      </c>
      <c r="G102" s="204" t="s">
        <v>3444</v>
      </c>
      <c r="H102" s="204"/>
      <c r="I102" s="204"/>
      <c r="J102" s="204"/>
      <c r="K102" s="204"/>
      <c r="L102" s="204"/>
      <c r="M102" s="204"/>
      <c r="N102" s="204"/>
      <c r="O102" s="204"/>
      <c r="P102" s="204"/>
      <c r="Q102" s="204"/>
      <c r="R102" s="204"/>
      <c r="S102" s="204"/>
    </row>
    <row r="103" spans="1:19" ht="195" x14ac:dyDescent="0.25">
      <c r="A103" s="2" t="s">
        <v>3174</v>
      </c>
      <c r="B103" s="2" t="s">
        <v>2367</v>
      </c>
      <c r="C103" s="44">
        <v>1</v>
      </c>
      <c r="D103" s="1" t="s">
        <v>66</v>
      </c>
      <c r="E103" s="1" t="s">
        <v>2379</v>
      </c>
      <c r="F103" s="1" t="str">
        <f>UnitControlCenter!$B$21</f>
        <v>2020 dollars / megawatt-hour (MWh)</v>
      </c>
      <c r="G103" s="1" t="s">
        <v>3646</v>
      </c>
      <c r="H103" s="1" t="s">
        <v>3645</v>
      </c>
      <c r="I103" s="1" t="s">
        <v>3644</v>
      </c>
    </row>
    <row r="104" spans="1:19" ht="30" x14ac:dyDescent="0.25">
      <c r="A104" s="2" t="s">
        <v>3174</v>
      </c>
      <c r="B104" s="2" t="s">
        <v>2368</v>
      </c>
      <c r="C104" s="44">
        <v>1</v>
      </c>
      <c r="D104" s="1" t="s">
        <v>66</v>
      </c>
      <c r="E104" s="1" t="s">
        <v>67</v>
      </c>
      <c r="F104" s="1" t="str">
        <f>UnitControlCenter!$B$16</f>
        <v>terawatt-hours (TWh) / year</v>
      </c>
      <c r="G104" s="1" t="s">
        <v>2798</v>
      </c>
      <c r="H104" s="1" t="s">
        <v>2799</v>
      </c>
      <c r="I104" s="1" t="s">
        <v>2800</v>
      </c>
    </row>
    <row r="105" spans="1:19" ht="135" x14ac:dyDescent="0.25">
      <c r="A105" s="2" t="s">
        <v>3174</v>
      </c>
      <c r="B105" s="2" t="s">
        <v>3175</v>
      </c>
      <c r="C105" s="44">
        <v>1</v>
      </c>
      <c r="D105" s="1" t="s">
        <v>66</v>
      </c>
      <c r="E105" s="1" t="s">
        <v>67</v>
      </c>
      <c r="F105" s="1" t="str">
        <f>UnitControlCenter!$B$3</f>
        <v>million metric tons / year</v>
      </c>
      <c r="G105" s="1" t="s">
        <v>3649</v>
      </c>
      <c r="H105" s="1" t="s">
        <v>3647</v>
      </c>
      <c r="I105" s="1" t="s">
        <v>3648</v>
      </c>
    </row>
    <row r="106" spans="1:19" ht="210" x14ac:dyDescent="0.25">
      <c r="A106" s="2" t="s">
        <v>3174</v>
      </c>
      <c r="B106" s="2" t="s">
        <v>2482</v>
      </c>
      <c r="C106" s="44">
        <v>1</v>
      </c>
      <c r="D106" s="1" t="s">
        <v>66</v>
      </c>
      <c r="E106" s="1" t="s">
        <v>67</v>
      </c>
      <c r="F106" s="1" t="str">
        <f>UnitControlCenter!$B$22</f>
        <v>cubic km / yr</v>
      </c>
      <c r="G106" s="1" t="s">
        <v>3650</v>
      </c>
      <c r="H106" s="1" t="s">
        <v>3645</v>
      </c>
      <c r="I106" s="1" t="s">
        <v>3644</v>
      </c>
    </row>
    <row r="107" spans="1:19" ht="210.75" thickBot="1" x14ac:dyDescent="0.3">
      <c r="A107" s="203" t="s">
        <v>3174</v>
      </c>
      <c r="B107" s="203" t="s">
        <v>2483</v>
      </c>
      <c r="C107" s="210">
        <v>1</v>
      </c>
      <c r="D107" s="204" t="s">
        <v>66</v>
      </c>
      <c r="E107" s="204" t="s">
        <v>67</v>
      </c>
      <c r="F107" s="204" t="str">
        <f>UnitControlCenter!$B$22</f>
        <v>cubic km / yr</v>
      </c>
      <c r="G107" s="1" t="s">
        <v>3651</v>
      </c>
      <c r="H107" s="1" t="s">
        <v>3645</v>
      </c>
      <c r="I107" s="1" t="s">
        <v>3644</v>
      </c>
      <c r="J107" s="204"/>
    </row>
    <row r="108" spans="1:19" ht="90" x14ac:dyDescent="0.25">
      <c r="A108" s="2" t="s">
        <v>2775</v>
      </c>
      <c r="B108" s="2" t="s">
        <v>2776</v>
      </c>
      <c r="C108" s="44">
        <v>1</v>
      </c>
      <c r="D108" s="1" t="s">
        <v>66</v>
      </c>
      <c r="E108" s="1" t="s">
        <v>67</v>
      </c>
      <c r="F108" s="1" t="str">
        <f>UnitControlCenter!$B$25</f>
        <v>million vehicles / year</v>
      </c>
      <c r="G108" s="1" t="s">
        <v>2634</v>
      </c>
      <c r="H108" s="1" t="s">
        <v>2635</v>
      </c>
      <c r="I108" s="1" t="s">
        <v>2636</v>
      </c>
    </row>
    <row r="109" spans="1:19" ht="90" x14ac:dyDescent="0.25">
      <c r="A109" s="2" t="s">
        <v>2775</v>
      </c>
      <c r="B109" s="2" t="s">
        <v>2777</v>
      </c>
      <c r="C109" s="44">
        <v>1</v>
      </c>
      <c r="D109" s="1" t="s">
        <v>66</v>
      </c>
      <c r="E109" s="1" t="s">
        <v>67</v>
      </c>
      <c r="F109" s="1" t="str">
        <f>UnitControlCenter!$B$26</f>
        <v>thousand vehicles / year</v>
      </c>
      <c r="G109" s="1" t="s">
        <v>2637</v>
      </c>
      <c r="H109" s="1" t="s">
        <v>2638</v>
      </c>
      <c r="I109" s="1" t="s">
        <v>2639</v>
      </c>
    </row>
    <row r="110" spans="1:19" ht="90" x14ac:dyDescent="0.25">
      <c r="A110" s="2" t="s">
        <v>2775</v>
      </c>
      <c r="B110" s="2" t="s">
        <v>3176</v>
      </c>
      <c r="C110" s="44">
        <v>1</v>
      </c>
      <c r="D110" s="1" t="s">
        <v>66</v>
      </c>
      <c r="E110" s="1" t="s">
        <v>67</v>
      </c>
      <c r="F110" s="1" t="str">
        <f>UnitControlCenter!$B$26</f>
        <v>thousand vehicles / year</v>
      </c>
      <c r="G110" s="1" t="s">
        <v>2640</v>
      </c>
      <c r="H110" s="1" t="s">
        <v>2635</v>
      </c>
      <c r="I110" s="1" t="s">
        <v>2636</v>
      </c>
    </row>
    <row r="111" spans="1:19" ht="90" x14ac:dyDescent="0.25">
      <c r="A111" s="2" t="s">
        <v>2775</v>
      </c>
      <c r="B111" s="2" t="s">
        <v>3179</v>
      </c>
      <c r="C111" s="44">
        <v>1</v>
      </c>
      <c r="D111" s="1" t="s">
        <v>66</v>
      </c>
      <c r="E111" s="1" t="s">
        <v>67</v>
      </c>
      <c r="F111" s="1" t="str">
        <f>UnitControlCenter!$B$26</f>
        <v>thousand vehicles / year</v>
      </c>
      <c r="G111" s="1" t="s">
        <v>2641</v>
      </c>
      <c r="H111" s="1" t="s">
        <v>2638</v>
      </c>
      <c r="I111" s="1" t="s">
        <v>2639</v>
      </c>
    </row>
    <row r="112" spans="1:19" ht="30" x14ac:dyDescent="0.25">
      <c r="A112" s="2" t="s">
        <v>2775</v>
      </c>
      <c r="B112" s="2" t="s">
        <v>3469</v>
      </c>
      <c r="C112" s="44">
        <v>1</v>
      </c>
      <c r="D112" s="1" t="s">
        <v>66</v>
      </c>
      <c r="E112" s="1" t="s">
        <v>67</v>
      </c>
      <c r="F112" s="1" t="str">
        <f>UnitControlCenter!$B$26</f>
        <v>thousand vehicles / year</v>
      </c>
      <c r="G112" s="1" t="s">
        <v>2524</v>
      </c>
      <c r="H112" s="1" t="s">
        <v>2525</v>
      </c>
      <c r="I112" s="1" t="s">
        <v>2625</v>
      </c>
    </row>
    <row r="113" spans="1:19" ht="30" x14ac:dyDescent="0.25">
      <c r="A113" s="2" t="s">
        <v>2775</v>
      </c>
      <c r="B113" s="2" t="s">
        <v>3470</v>
      </c>
      <c r="C113" s="44">
        <v>0</v>
      </c>
      <c r="D113" s="1" t="s">
        <v>66</v>
      </c>
      <c r="E113" s="1" t="s">
        <v>67</v>
      </c>
      <c r="F113" s="1" t="str">
        <f>UnitControlCenter!$B$26</f>
        <v>thousand vehicles / year</v>
      </c>
      <c r="G113" s="1" t="s">
        <v>3471</v>
      </c>
      <c r="H113" s="1" t="s">
        <v>2525</v>
      </c>
      <c r="I113" s="1" t="s">
        <v>2625</v>
      </c>
    </row>
    <row r="114" spans="1:19" ht="75" x14ac:dyDescent="0.25">
      <c r="A114" s="2" t="s">
        <v>2775</v>
      </c>
      <c r="B114" s="2" t="s">
        <v>2778</v>
      </c>
      <c r="C114" s="44">
        <v>1</v>
      </c>
      <c r="D114" s="1" t="s">
        <v>66</v>
      </c>
      <c r="E114" s="1" t="s">
        <v>67</v>
      </c>
      <c r="F114" s="1" t="str">
        <f>UnitControlCenter!$B$27</f>
        <v>million vehicles</v>
      </c>
      <c r="G114" s="1" t="s">
        <v>2642</v>
      </c>
      <c r="H114" s="1" t="s">
        <v>2635</v>
      </c>
      <c r="I114" s="1" t="s">
        <v>2636</v>
      </c>
    </row>
    <row r="115" spans="1:19" ht="90" x14ac:dyDescent="0.25">
      <c r="A115" s="2" t="s">
        <v>2775</v>
      </c>
      <c r="B115" s="2" t="s">
        <v>2779</v>
      </c>
      <c r="C115" s="44">
        <v>1</v>
      </c>
      <c r="D115" s="1" t="s">
        <v>66</v>
      </c>
      <c r="E115" s="1" t="s">
        <v>67</v>
      </c>
      <c r="F115" s="1" t="str">
        <f>UnitControlCenter!$B$28</f>
        <v>thousand vehicles</v>
      </c>
      <c r="G115" s="1" t="s">
        <v>2860</v>
      </c>
      <c r="H115" s="1" t="s">
        <v>2638</v>
      </c>
      <c r="I115" s="1" t="s">
        <v>2639</v>
      </c>
    </row>
    <row r="116" spans="1:19" ht="75" x14ac:dyDescent="0.25">
      <c r="A116" s="2" t="s">
        <v>2775</v>
      </c>
      <c r="B116" s="2" t="s">
        <v>3177</v>
      </c>
      <c r="C116" s="44">
        <v>1</v>
      </c>
      <c r="D116" s="1" t="s">
        <v>66</v>
      </c>
      <c r="E116" s="1" t="s">
        <v>67</v>
      </c>
      <c r="F116" s="1" t="str">
        <f>UnitControlCenter!$B$27</f>
        <v>million vehicles</v>
      </c>
      <c r="G116" s="1" t="s">
        <v>2643</v>
      </c>
      <c r="H116" s="1" t="s">
        <v>2635</v>
      </c>
      <c r="I116" s="1" t="s">
        <v>2636</v>
      </c>
    </row>
    <row r="117" spans="1:19" ht="75" x14ac:dyDescent="0.25">
      <c r="A117" s="2" t="s">
        <v>2775</v>
      </c>
      <c r="B117" s="2" t="s">
        <v>3180</v>
      </c>
      <c r="C117" s="44">
        <v>1</v>
      </c>
      <c r="D117" s="1" t="s">
        <v>66</v>
      </c>
      <c r="E117" s="1" t="s">
        <v>67</v>
      </c>
      <c r="F117" s="1" t="str">
        <f>UnitControlCenter!$B$27</f>
        <v>million vehicles</v>
      </c>
      <c r="G117" s="1" t="s">
        <v>2644</v>
      </c>
      <c r="H117" s="1" t="s">
        <v>2638</v>
      </c>
      <c r="I117" s="1" t="s">
        <v>2639</v>
      </c>
    </row>
    <row r="118" spans="1:19" ht="30" x14ac:dyDescent="0.25">
      <c r="A118" s="2" t="s">
        <v>2775</v>
      </c>
      <c r="B118" s="2" t="s">
        <v>3472</v>
      </c>
      <c r="C118" s="44">
        <v>1</v>
      </c>
      <c r="D118" s="1" t="s">
        <v>66</v>
      </c>
      <c r="E118" s="1" t="s">
        <v>67</v>
      </c>
      <c r="F118" s="1" t="str">
        <f>UnitControlCenter!$B$27</f>
        <v>million vehicles</v>
      </c>
      <c r="G118" s="1" t="s">
        <v>2626</v>
      </c>
      <c r="H118" s="1" t="s">
        <v>2525</v>
      </c>
      <c r="I118" s="1" t="s">
        <v>2625</v>
      </c>
    </row>
    <row r="119" spans="1:19" ht="30.75" thickBot="1" x14ac:dyDescent="0.3">
      <c r="A119" s="203" t="s">
        <v>2775</v>
      </c>
      <c r="B119" s="203" t="s">
        <v>3473</v>
      </c>
      <c r="C119" s="210">
        <v>0</v>
      </c>
      <c r="D119" s="204" t="s">
        <v>66</v>
      </c>
      <c r="E119" s="204" t="s">
        <v>67</v>
      </c>
      <c r="F119" s="204" t="str">
        <f>UnitControlCenter!$B$27</f>
        <v>million vehicles</v>
      </c>
      <c r="G119" s="204" t="s">
        <v>3474</v>
      </c>
      <c r="H119" s="204" t="s">
        <v>2525</v>
      </c>
      <c r="I119" s="204" t="s">
        <v>2625</v>
      </c>
    </row>
    <row r="120" spans="1:19" ht="150" x14ac:dyDescent="0.25">
      <c r="A120" s="2" t="s">
        <v>2887</v>
      </c>
      <c r="B120" s="2" t="s">
        <v>2370</v>
      </c>
      <c r="C120" s="44">
        <v>1</v>
      </c>
      <c r="D120" s="1" t="s">
        <v>66</v>
      </c>
      <c r="E120" s="1" t="s">
        <v>67</v>
      </c>
      <c r="F120" s="1" t="str">
        <f>UnitControlCenter!$B$3</f>
        <v>million metric tons / year</v>
      </c>
      <c r="G120" s="1" t="s">
        <v>3346</v>
      </c>
      <c r="H120" s="1" t="s">
        <v>3345</v>
      </c>
      <c r="I120" s="1" t="s">
        <v>2627</v>
      </c>
    </row>
    <row r="121" spans="1:19" ht="105" x14ac:dyDescent="0.25">
      <c r="A121" s="2" t="s">
        <v>2887</v>
      </c>
      <c r="B121" s="2" t="s">
        <v>2371</v>
      </c>
      <c r="C121" s="44">
        <v>1</v>
      </c>
      <c r="D121" s="1" t="s">
        <v>66</v>
      </c>
      <c r="E121" s="1" t="s">
        <v>67</v>
      </c>
      <c r="F121" s="1" t="str">
        <f>UnitControlCenter!$B$29</f>
        <v>quads / year</v>
      </c>
      <c r="G121" s="1" t="s">
        <v>2797</v>
      </c>
      <c r="H121" s="1" t="s">
        <v>2645</v>
      </c>
      <c r="I121" s="1" t="s">
        <v>2646</v>
      </c>
    </row>
    <row r="122" spans="1:19" ht="135" x14ac:dyDescent="0.25">
      <c r="A122" s="2" t="s">
        <v>2887</v>
      </c>
      <c r="B122" s="2" t="s">
        <v>2421</v>
      </c>
      <c r="C122" s="44">
        <v>1</v>
      </c>
      <c r="D122" s="1" t="s">
        <v>66</v>
      </c>
      <c r="E122" s="1" t="s">
        <v>67</v>
      </c>
      <c r="F122" s="1" t="str">
        <f>UnitControlCenter!$B$29</f>
        <v>quads / year</v>
      </c>
      <c r="G122" s="1" t="s">
        <v>3347</v>
      </c>
      <c r="H122" s="1" t="s">
        <v>3345</v>
      </c>
      <c r="I122" s="1" t="s">
        <v>2627</v>
      </c>
    </row>
    <row r="123" spans="1:19" ht="30" x14ac:dyDescent="0.25">
      <c r="A123" s="2" t="s">
        <v>2887</v>
      </c>
      <c r="B123" s="2" t="s">
        <v>3354</v>
      </c>
      <c r="C123" s="44">
        <v>1</v>
      </c>
      <c r="D123" s="1" t="s">
        <v>64</v>
      </c>
      <c r="E123" s="1" t="s">
        <v>65</v>
      </c>
      <c r="F123" s="1" t="str">
        <f>UnitControlCenter!$B$29</f>
        <v>quads / year</v>
      </c>
      <c r="G123" s="1" t="s">
        <v>3355</v>
      </c>
    </row>
    <row r="124" spans="1:19" ht="45" x14ac:dyDescent="0.25">
      <c r="A124" s="2" t="s">
        <v>2887</v>
      </c>
      <c r="B124" s="2" t="s">
        <v>2888</v>
      </c>
      <c r="C124" s="44">
        <v>1</v>
      </c>
      <c r="D124" s="1" t="s">
        <v>66</v>
      </c>
      <c r="E124" s="1" t="s">
        <v>67</v>
      </c>
      <c r="F124" s="1" t="str">
        <f>UnitControlCenter!$B$23</f>
        <v>trillion passenger-miles / year</v>
      </c>
      <c r="G124" s="1" t="s">
        <v>2380</v>
      </c>
      <c r="H124" s="1" t="s">
        <v>2586</v>
      </c>
      <c r="I124" s="1" t="s">
        <v>2587</v>
      </c>
    </row>
    <row r="125" spans="1:19" ht="45.75" thickBot="1" x14ac:dyDescent="0.3">
      <c r="A125" s="203" t="s">
        <v>2887</v>
      </c>
      <c r="B125" s="203" t="s">
        <v>2889</v>
      </c>
      <c r="C125" s="210">
        <v>1</v>
      </c>
      <c r="D125" s="204" t="s">
        <v>66</v>
      </c>
      <c r="E125" s="204" t="s">
        <v>67</v>
      </c>
      <c r="F125" s="204" t="str">
        <f>UnitControlCenter!$B$24</f>
        <v>trillion freight ton-miles / year</v>
      </c>
      <c r="G125" s="204" t="s">
        <v>2623</v>
      </c>
      <c r="H125" s="204" t="s">
        <v>3184</v>
      </c>
      <c r="I125" s="204" t="s">
        <v>2624</v>
      </c>
      <c r="J125" s="204"/>
      <c r="K125" s="204"/>
      <c r="L125" s="204"/>
      <c r="M125" s="204"/>
      <c r="N125" s="204"/>
      <c r="O125" s="204"/>
      <c r="P125" s="204"/>
      <c r="Q125" s="204"/>
      <c r="R125" s="204"/>
      <c r="S125" s="204"/>
    </row>
    <row r="126" spans="1:19" ht="315" x14ac:dyDescent="0.25">
      <c r="A126" s="2" t="s">
        <v>2372</v>
      </c>
      <c r="B126" s="2" t="s">
        <v>2766</v>
      </c>
      <c r="C126" s="44">
        <v>1</v>
      </c>
      <c r="D126" s="1" t="s">
        <v>66</v>
      </c>
      <c r="E126" s="1" t="s">
        <v>67</v>
      </c>
      <c r="F126" s="1" t="str">
        <f>UnitControlCenter!$B$29</f>
        <v>quads / year</v>
      </c>
      <c r="G126" s="1" t="s">
        <v>3110</v>
      </c>
      <c r="H126" s="1" t="s">
        <v>3108</v>
      </c>
      <c r="I126" s="227" t="s">
        <v>3109</v>
      </c>
    </row>
    <row r="127" spans="1:19" ht="120" x14ac:dyDescent="0.25">
      <c r="A127" s="2" t="s">
        <v>2372</v>
      </c>
      <c r="B127" s="2" t="s">
        <v>2767</v>
      </c>
      <c r="C127" s="44">
        <v>1</v>
      </c>
      <c r="D127" s="1" t="s">
        <v>66</v>
      </c>
      <c r="E127" s="1" t="s">
        <v>67</v>
      </c>
      <c r="F127" s="1" t="str">
        <f>UnitControlCenter!$B$29</f>
        <v>quads / year</v>
      </c>
      <c r="G127" s="1" t="s">
        <v>2768</v>
      </c>
      <c r="H127" s="1" t="s">
        <v>2762</v>
      </c>
      <c r="I127" s="1" t="s">
        <v>2763</v>
      </c>
    </row>
    <row r="128" spans="1:19" x14ac:dyDescent="0.25">
      <c r="A128" s="2" t="s">
        <v>2372</v>
      </c>
      <c r="B128" s="2" t="s">
        <v>3356</v>
      </c>
      <c r="C128" s="44">
        <v>1</v>
      </c>
      <c r="D128" s="1" t="s">
        <v>64</v>
      </c>
      <c r="E128" s="1" t="s">
        <v>65</v>
      </c>
      <c r="F128" s="1" t="str">
        <f>UnitControlCenter!$B$29</f>
        <v>quads / year</v>
      </c>
      <c r="G128" s="1" t="s">
        <v>3357</v>
      </c>
    </row>
    <row r="129" spans="1:19" ht="240" x14ac:dyDescent="0.25">
      <c r="A129" s="2" t="s">
        <v>2372</v>
      </c>
      <c r="B129" s="2" t="s">
        <v>2764</v>
      </c>
      <c r="C129" s="44">
        <v>1</v>
      </c>
      <c r="D129" s="1" t="s">
        <v>66</v>
      </c>
      <c r="E129" s="1" t="s">
        <v>67</v>
      </c>
      <c r="F129" s="1" t="str">
        <f>UnitControlCenter!$B$29</f>
        <v>quads / year</v>
      </c>
      <c r="G129" s="1" t="s">
        <v>3107</v>
      </c>
      <c r="H129" s="1" t="s">
        <v>3108</v>
      </c>
      <c r="I129" s="227" t="s">
        <v>3109</v>
      </c>
    </row>
    <row r="130" spans="1:19" ht="90" x14ac:dyDescent="0.25">
      <c r="A130" s="2" t="s">
        <v>2372</v>
      </c>
      <c r="B130" s="2" t="s">
        <v>2765</v>
      </c>
      <c r="C130" s="44">
        <v>1</v>
      </c>
      <c r="D130" s="1" t="s">
        <v>66</v>
      </c>
      <c r="E130" s="1" t="s">
        <v>67</v>
      </c>
      <c r="F130" s="1" t="str">
        <f>UnitControlCenter!$B$29</f>
        <v>quads / year</v>
      </c>
      <c r="G130" s="1" t="s">
        <v>2761</v>
      </c>
      <c r="H130" s="1" t="s">
        <v>2762</v>
      </c>
      <c r="I130" s="1" t="s">
        <v>2763</v>
      </c>
    </row>
    <row r="131" spans="1:19" s="204" customFormat="1" ht="15.75" thickBot="1" x14ac:dyDescent="0.3">
      <c r="A131" s="203" t="s">
        <v>2372</v>
      </c>
      <c r="B131" s="203" t="s">
        <v>3358</v>
      </c>
      <c r="C131" s="210">
        <v>1</v>
      </c>
      <c r="D131" s="204" t="s">
        <v>64</v>
      </c>
      <c r="E131" s="204" t="s">
        <v>65</v>
      </c>
      <c r="F131" s="204" t="str">
        <f>UnitControlCenter!$B$29</f>
        <v>quads / year</v>
      </c>
      <c r="G131" s="204" t="s">
        <v>3359</v>
      </c>
    </row>
    <row r="132" spans="1:19" ht="285" x14ac:dyDescent="0.25">
      <c r="A132" s="2" t="s">
        <v>2845</v>
      </c>
      <c r="B132" s="2" t="s">
        <v>2417</v>
      </c>
      <c r="C132" s="44">
        <v>1</v>
      </c>
      <c r="D132" s="1" t="s">
        <v>66</v>
      </c>
      <c r="E132" s="1" t="s">
        <v>67</v>
      </c>
      <c r="F132" s="1" t="str">
        <f>UnitControlCenter!$B$3</f>
        <v>million metric tons / year</v>
      </c>
      <c r="G132" s="1" t="s">
        <v>3111</v>
      </c>
      <c r="H132" s="1" t="s">
        <v>3108</v>
      </c>
      <c r="I132" s="227" t="s">
        <v>3109</v>
      </c>
    </row>
    <row r="133" spans="1:19" ht="45" x14ac:dyDescent="0.25">
      <c r="A133" s="2" t="s">
        <v>2845</v>
      </c>
      <c r="B133" s="2" t="s">
        <v>2418</v>
      </c>
      <c r="C133" s="44">
        <v>1</v>
      </c>
      <c r="D133" s="1" t="s">
        <v>66</v>
      </c>
      <c r="E133" s="1" t="s">
        <v>67</v>
      </c>
      <c r="F133" s="1" t="str">
        <f>UnitControlCenter!$B$3</f>
        <v>million metric tons / year</v>
      </c>
      <c r="G133" s="1" t="s">
        <v>2632</v>
      </c>
      <c r="H133" s="1" t="s">
        <v>2630</v>
      </c>
      <c r="I133" s="1" t="s">
        <v>2631</v>
      </c>
    </row>
    <row r="134" spans="1:19" ht="270" x14ac:dyDescent="0.25">
      <c r="A134" s="2" t="s">
        <v>2845</v>
      </c>
      <c r="B134" s="2" t="s">
        <v>2419</v>
      </c>
      <c r="C134" s="44">
        <v>1</v>
      </c>
      <c r="D134" s="1" t="s">
        <v>66</v>
      </c>
      <c r="E134" s="1" t="s">
        <v>67</v>
      </c>
      <c r="F134" s="1" t="str">
        <f>UnitControlCenter!$B$3</f>
        <v>million metric tons / year</v>
      </c>
      <c r="G134" s="1" t="s">
        <v>3173</v>
      </c>
      <c r="H134" s="1" t="s">
        <v>3108</v>
      </c>
      <c r="I134" s="227" t="s">
        <v>3109</v>
      </c>
    </row>
    <row r="135" spans="1:19" ht="45" x14ac:dyDescent="0.25">
      <c r="A135" s="2" t="s">
        <v>2845</v>
      </c>
      <c r="B135" s="2" t="s">
        <v>2420</v>
      </c>
      <c r="C135" s="44">
        <v>1</v>
      </c>
      <c r="D135" s="1" t="s">
        <v>66</v>
      </c>
      <c r="E135" s="1" t="s">
        <v>67</v>
      </c>
      <c r="F135" s="1" t="str">
        <f>UnitControlCenter!$B$3</f>
        <v>million metric tons / year</v>
      </c>
      <c r="G135" s="1" t="s">
        <v>2633</v>
      </c>
      <c r="H135" s="1" t="s">
        <v>2630</v>
      </c>
      <c r="I135" s="1" t="s">
        <v>2631</v>
      </c>
    </row>
    <row r="136" spans="1:19" ht="330" x14ac:dyDescent="0.25">
      <c r="A136" s="2" t="s">
        <v>2845</v>
      </c>
      <c r="B136" s="2" t="s">
        <v>2843</v>
      </c>
      <c r="C136" s="44">
        <v>1</v>
      </c>
      <c r="D136" s="1" t="s">
        <v>66</v>
      </c>
      <c r="E136" s="1" t="s">
        <v>67</v>
      </c>
      <c r="F136" s="1" t="str">
        <f>UnitControlCenter!$B$3</f>
        <v>million metric tons / year</v>
      </c>
      <c r="G136" s="1" t="s">
        <v>3112</v>
      </c>
      <c r="H136" s="1" t="s">
        <v>3108</v>
      </c>
      <c r="I136" s="227" t="s">
        <v>3109</v>
      </c>
    </row>
    <row r="137" spans="1:19" ht="45" x14ac:dyDescent="0.25">
      <c r="A137" s="2" t="s">
        <v>2845</v>
      </c>
      <c r="B137" s="2" t="s">
        <v>2844</v>
      </c>
      <c r="C137" s="44">
        <v>1</v>
      </c>
      <c r="D137" s="1" t="s">
        <v>66</v>
      </c>
      <c r="E137" s="1" t="s">
        <v>67</v>
      </c>
      <c r="F137" s="1" t="str">
        <f>UnitControlCenter!$B$3</f>
        <v>million metric tons / year</v>
      </c>
      <c r="G137" s="1" t="s">
        <v>2884</v>
      </c>
      <c r="H137" s="1" t="s">
        <v>2846</v>
      </c>
      <c r="I137" s="1" t="s">
        <v>2847</v>
      </c>
    </row>
    <row r="138" spans="1:19" ht="30" x14ac:dyDescent="0.25">
      <c r="A138" s="2" t="s">
        <v>2845</v>
      </c>
      <c r="B138" s="2" t="s">
        <v>3446</v>
      </c>
      <c r="C138" s="44">
        <v>1</v>
      </c>
      <c r="D138" s="1" t="s">
        <v>66</v>
      </c>
      <c r="E138" s="1" t="s">
        <v>67</v>
      </c>
      <c r="F138" s="1" t="str">
        <f>UnitControlCenter!$B$3</f>
        <v>million metric tons / year</v>
      </c>
      <c r="G138" s="1" t="s">
        <v>3549</v>
      </c>
      <c r="H138" s="1" t="s">
        <v>3439</v>
      </c>
      <c r="I138" s="1" t="s">
        <v>3442</v>
      </c>
    </row>
    <row r="139" spans="1:19" ht="255" x14ac:dyDescent="0.25">
      <c r="A139" s="2" t="s">
        <v>2845</v>
      </c>
      <c r="B139" s="2" t="s">
        <v>3437</v>
      </c>
      <c r="C139" s="44">
        <v>1</v>
      </c>
      <c r="D139" s="1" t="s">
        <v>66</v>
      </c>
      <c r="E139" s="1" t="s">
        <v>67</v>
      </c>
      <c r="F139" s="1" t="str">
        <f>UnitControlCenter!$B$3</f>
        <v>million metric tons / year</v>
      </c>
      <c r="G139" s="1" t="s">
        <v>3440</v>
      </c>
      <c r="H139" s="1" t="s">
        <v>3108</v>
      </c>
      <c r="I139" s="227" t="s">
        <v>3109</v>
      </c>
    </row>
    <row r="140" spans="1:19" ht="330.75" thickBot="1" x14ac:dyDescent="0.3">
      <c r="A140" s="203" t="s">
        <v>2845</v>
      </c>
      <c r="B140" s="203" t="s">
        <v>3438</v>
      </c>
      <c r="C140" s="210">
        <v>1</v>
      </c>
      <c r="D140" s="203" t="s">
        <v>66</v>
      </c>
      <c r="E140" s="203" t="s">
        <v>67</v>
      </c>
      <c r="F140" s="203" t="str">
        <f>UnitControlCenter!$B$3</f>
        <v>million metric tons / year</v>
      </c>
      <c r="G140" s="203" t="s">
        <v>3441</v>
      </c>
      <c r="H140" s="203" t="s">
        <v>3108</v>
      </c>
      <c r="I140" s="203" t="s">
        <v>3109</v>
      </c>
      <c r="J140" s="204"/>
      <c r="K140" s="204"/>
      <c r="L140" s="204"/>
      <c r="M140" s="204"/>
      <c r="N140" s="204"/>
      <c r="O140" s="204"/>
      <c r="P140" s="204"/>
      <c r="Q140" s="204"/>
      <c r="R140" s="204"/>
      <c r="S140" s="204"/>
    </row>
    <row r="141" spans="1:19" ht="60" x14ac:dyDescent="0.25">
      <c r="A141" s="2" t="s">
        <v>3583</v>
      </c>
      <c r="B141" s="2" t="s">
        <v>3584</v>
      </c>
      <c r="C141" s="44">
        <v>1</v>
      </c>
      <c r="D141" s="1" t="s">
        <v>66</v>
      </c>
      <c r="E141" s="1" t="s">
        <v>67</v>
      </c>
      <c r="F141" s="1" t="str">
        <f>UnitControlCenter!$B$29</f>
        <v>quads / year</v>
      </c>
      <c r="G141" s="1" t="s">
        <v>2383</v>
      </c>
      <c r="H141" s="1" t="s">
        <v>2384</v>
      </c>
      <c r="I141" s="1" t="s">
        <v>2616</v>
      </c>
    </row>
    <row r="142" spans="1:19" s="2" customFormat="1" ht="30" x14ac:dyDescent="0.25">
      <c r="A142" s="2" t="s">
        <v>3583</v>
      </c>
      <c r="B142" s="2" t="s">
        <v>3585</v>
      </c>
      <c r="C142" s="44">
        <v>1</v>
      </c>
      <c r="D142" s="2" t="s">
        <v>66</v>
      </c>
      <c r="E142" s="2" t="s">
        <v>67</v>
      </c>
      <c r="F142" s="2" t="str">
        <f>UnitControlCenter!$B$29</f>
        <v>quads / year</v>
      </c>
      <c r="G142" s="2" t="s">
        <v>2401</v>
      </c>
      <c r="H142" s="2" t="s">
        <v>2385</v>
      </c>
      <c r="I142" s="2" t="s">
        <v>2386</v>
      </c>
    </row>
    <row r="143" spans="1:19" ht="90" x14ac:dyDescent="0.25">
      <c r="A143" s="2" t="s">
        <v>3583</v>
      </c>
      <c r="B143" s="2" t="s">
        <v>3586</v>
      </c>
      <c r="C143" s="44">
        <v>1</v>
      </c>
      <c r="D143" s="1" t="s">
        <v>66</v>
      </c>
      <c r="E143" s="1" t="s">
        <v>67</v>
      </c>
      <c r="F143" s="1" t="str">
        <f>UnitControlCenter!$B$29</f>
        <v>quads / year</v>
      </c>
      <c r="G143" s="1" t="s">
        <v>2655</v>
      </c>
      <c r="H143" s="1" t="s">
        <v>2657</v>
      </c>
      <c r="I143" s="1" t="s">
        <v>2656</v>
      </c>
    </row>
    <row r="144" spans="1:19" s="2" customFormat="1" x14ac:dyDescent="0.25">
      <c r="A144" s="2" t="s">
        <v>3583</v>
      </c>
      <c r="B144" s="2" t="s">
        <v>3587</v>
      </c>
      <c r="C144" s="44">
        <v>1</v>
      </c>
      <c r="D144" s="2" t="s">
        <v>64</v>
      </c>
      <c r="E144" s="2" t="s">
        <v>65</v>
      </c>
      <c r="F144" s="2" t="str">
        <f>UnitControlCenter!$B$29</f>
        <v>quads / year</v>
      </c>
      <c r="G144" s="2" t="s">
        <v>3360</v>
      </c>
    </row>
    <row r="145" spans="1:19" ht="225" x14ac:dyDescent="0.25">
      <c r="A145" s="2" t="s">
        <v>3583</v>
      </c>
      <c r="B145" s="2" t="s">
        <v>3588</v>
      </c>
      <c r="C145" s="44">
        <v>1</v>
      </c>
      <c r="D145" s="1" t="s">
        <v>66</v>
      </c>
      <c r="E145" s="1" t="s">
        <v>67</v>
      </c>
      <c r="F145" s="2" t="str">
        <f>UnitControlCenter!B3</f>
        <v>million metric tons / year</v>
      </c>
      <c r="G145" s="1" t="s">
        <v>3590</v>
      </c>
      <c r="H145" s="1" t="s">
        <v>3591</v>
      </c>
      <c r="I145" s="2" t="s">
        <v>3592</v>
      </c>
    </row>
    <row r="146" spans="1:19" s="204" customFormat="1" ht="270.75" thickBot="1" x14ac:dyDescent="0.3">
      <c r="A146" s="2" t="s">
        <v>3583</v>
      </c>
      <c r="B146" s="203" t="s">
        <v>3589</v>
      </c>
      <c r="C146" s="210">
        <v>1</v>
      </c>
      <c r="D146" s="204" t="s">
        <v>66</v>
      </c>
      <c r="E146" s="204" t="s">
        <v>67</v>
      </c>
      <c r="F146" s="203" t="str">
        <f>UnitControlCenter!B3</f>
        <v>million metric tons / year</v>
      </c>
      <c r="G146" s="204" t="s">
        <v>3593</v>
      </c>
      <c r="H146" s="204" t="s">
        <v>3591</v>
      </c>
      <c r="I146" s="203" t="s">
        <v>3592</v>
      </c>
    </row>
    <row r="147" spans="1:19" ht="105" x14ac:dyDescent="0.25">
      <c r="A147" s="2" t="s">
        <v>2439</v>
      </c>
      <c r="B147" s="2" t="s">
        <v>2440</v>
      </c>
      <c r="C147" s="44">
        <v>1</v>
      </c>
      <c r="D147" s="1" t="s">
        <v>66</v>
      </c>
      <c r="E147" s="1" t="s">
        <v>67</v>
      </c>
      <c r="F147" s="1" t="str">
        <f>UnitControlCenter!$B$29</f>
        <v>quads / year</v>
      </c>
      <c r="G147" s="1" t="s">
        <v>2669</v>
      </c>
      <c r="H147" s="1" t="s">
        <v>2670</v>
      </c>
      <c r="I147" s="1" t="s">
        <v>2671</v>
      </c>
    </row>
    <row r="148" spans="1:19" ht="75" x14ac:dyDescent="0.25">
      <c r="A148" s="2" t="s">
        <v>2439</v>
      </c>
      <c r="B148" s="2" t="s">
        <v>2441</v>
      </c>
      <c r="C148" s="44">
        <v>1</v>
      </c>
      <c r="D148" s="1" t="s">
        <v>66</v>
      </c>
      <c r="E148" s="1" t="s">
        <v>67</v>
      </c>
      <c r="F148" s="1" t="str">
        <f>UnitControlCenter!$B$29</f>
        <v>quads / year</v>
      </c>
      <c r="G148" s="1" t="s">
        <v>3351</v>
      </c>
      <c r="H148" s="1" t="s">
        <v>3352</v>
      </c>
      <c r="I148" s="1" t="s">
        <v>3353</v>
      </c>
    </row>
    <row r="149" spans="1:19" x14ac:dyDescent="0.25">
      <c r="A149" s="2" t="s">
        <v>2439</v>
      </c>
      <c r="B149" s="2" t="s">
        <v>2903</v>
      </c>
      <c r="C149" s="44">
        <v>0</v>
      </c>
      <c r="D149" s="1" t="s">
        <v>64</v>
      </c>
      <c r="E149" s="1" t="s">
        <v>65</v>
      </c>
      <c r="F149" s="1" t="str">
        <f>UnitControlCenter!$B$30</f>
        <v>thousand BTU / 2020 dollar</v>
      </c>
      <c r="G149" s="1" t="s">
        <v>2856</v>
      </c>
    </row>
    <row r="150" spans="1:19" x14ac:dyDescent="0.25">
      <c r="A150" s="2" t="s">
        <v>2439</v>
      </c>
      <c r="B150" s="2" t="s">
        <v>2442</v>
      </c>
      <c r="C150" s="44">
        <v>1</v>
      </c>
      <c r="D150" s="1" t="s">
        <v>64</v>
      </c>
      <c r="E150" s="1" t="s">
        <v>65</v>
      </c>
      <c r="F150" s="1" t="str">
        <f>UnitControlCenter!$B$16</f>
        <v>terawatt-hours (TWh) / year</v>
      </c>
      <c r="G150" s="1" t="s">
        <v>2342</v>
      </c>
    </row>
    <row r="151" spans="1:19" x14ac:dyDescent="0.25">
      <c r="A151" s="2" t="s">
        <v>2439</v>
      </c>
      <c r="B151" s="2" t="s">
        <v>2443</v>
      </c>
      <c r="C151" s="44">
        <v>1</v>
      </c>
      <c r="D151" s="1" t="s">
        <v>64</v>
      </c>
      <c r="E151" s="1" t="s">
        <v>65</v>
      </c>
      <c r="F151" s="1" t="str">
        <f>UnitControlCenter!$B$31</f>
        <v>millions of short tons / year</v>
      </c>
      <c r="G151" s="1" t="s">
        <v>2341</v>
      </c>
    </row>
    <row r="152" spans="1:19" x14ac:dyDescent="0.25">
      <c r="A152" s="2" t="s">
        <v>2439</v>
      </c>
      <c r="B152" s="2" t="s">
        <v>2444</v>
      </c>
      <c r="C152" s="44">
        <v>1</v>
      </c>
      <c r="D152" s="1" t="s">
        <v>64</v>
      </c>
      <c r="E152" s="1" t="s">
        <v>65</v>
      </c>
      <c r="F152" s="1" t="str">
        <f>UnitControlCenter!$B$31</f>
        <v>millions of short tons / year</v>
      </c>
      <c r="G152" s="1" t="s">
        <v>2340</v>
      </c>
    </row>
    <row r="153" spans="1:19" x14ac:dyDescent="0.25">
      <c r="A153" s="2" t="s">
        <v>2439</v>
      </c>
      <c r="B153" s="2" t="s">
        <v>2445</v>
      </c>
      <c r="C153" s="44">
        <v>1</v>
      </c>
      <c r="D153" s="1" t="s">
        <v>64</v>
      </c>
      <c r="E153" s="1" t="s">
        <v>65</v>
      </c>
      <c r="F153" s="1" t="str">
        <f>UnitControlCenter!$B$32</f>
        <v>trillion cubic feet / year</v>
      </c>
      <c r="G153" s="1" t="s">
        <v>2339</v>
      </c>
    </row>
    <row r="154" spans="1:19" ht="30" x14ac:dyDescent="0.25">
      <c r="A154" s="2" t="s">
        <v>2439</v>
      </c>
      <c r="B154" s="2" t="s">
        <v>2446</v>
      </c>
      <c r="C154" s="44">
        <v>1</v>
      </c>
      <c r="D154" s="1" t="s">
        <v>64</v>
      </c>
      <c r="E154" s="1" t="s">
        <v>65</v>
      </c>
      <c r="F154" s="1" t="str">
        <f>UnitControlCenter!$B$33</f>
        <v>million barrels of oil / year</v>
      </c>
      <c r="G154" s="1" t="s">
        <v>2338</v>
      </c>
    </row>
    <row r="155" spans="1:19" x14ac:dyDescent="0.25">
      <c r="A155" s="2" t="s">
        <v>2439</v>
      </c>
      <c r="B155" s="2" t="s">
        <v>2447</v>
      </c>
      <c r="C155" s="44">
        <v>1</v>
      </c>
      <c r="D155" s="1" t="s">
        <v>64</v>
      </c>
      <c r="E155" s="1" t="s">
        <v>65</v>
      </c>
      <c r="F155" s="1" t="str">
        <f>UnitControlCenter!$B$33</f>
        <v>million barrels of oil / year</v>
      </c>
      <c r="G155" s="1" t="s">
        <v>2389</v>
      </c>
    </row>
    <row r="156" spans="1:19" x14ac:dyDescent="0.25">
      <c r="A156" s="2" t="s">
        <v>2439</v>
      </c>
      <c r="B156" s="2" t="s">
        <v>2448</v>
      </c>
      <c r="C156" s="44">
        <v>1</v>
      </c>
      <c r="D156" s="1" t="s">
        <v>64</v>
      </c>
      <c r="E156" s="1" t="s">
        <v>65</v>
      </c>
      <c r="F156" s="1" t="str">
        <f>UnitControlCenter!$B$31</f>
        <v>millions of short tons / year</v>
      </c>
      <c r="G156" s="1" t="s">
        <v>2390</v>
      </c>
    </row>
    <row r="157" spans="1:19" ht="30" x14ac:dyDescent="0.25">
      <c r="A157" s="2" t="s">
        <v>2439</v>
      </c>
      <c r="B157" s="2" t="s">
        <v>2658</v>
      </c>
      <c r="C157" s="44">
        <v>1</v>
      </c>
      <c r="D157" s="1" t="s">
        <v>64</v>
      </c>
      <c r="E157" s="1" t="s">
        <v>65</v>
      </c>
      <c r="F157" s="1" t="str">
        <f>UnitControlCenter!$B$34</f>
        <v>million gallons / year</v>
      </c>
      <c r="G157" s="1" t="s">
        <v>2662</v>
      </c>
    </row>
    <row r="158" spans="1:19" ht="30" x14ac:dyDescent="0.25">
      <c r="A158" s="2" t="s">
        <v>2439</v>
      </c>
      <c r="B158" s="2" t="s">
        <v>2659</v>
      </c>
      <c r="C158" s="44">
        <v>1</v>
      </c>
      <c r="D158" s="1" t="s">
        <v>64</v>
      </c>
      <c r="E158" s="1" t="s">
        <v>65</v>
      </c>
      <c r="F158" s="1" t="str">
        <f>UnitControlCenter!$B$31</f>
        <v>millions of short tons / year</v>
      </c>
      <c r="G158" s="1" t="s">
        <v>2663</v>
      </c>
    </row>
    <row r="159" spans="1:19" ht="15.75" thickBot="1" x14ac:dyDescent="0.3">
      <c r="A159" s="203" t="s">
        <v>2439</v>
      </c>
      <c r="B159" s="203" t="s">
        <v>2660</v>
      </c>
      <c r="C159" s="210">
        <v>1</v>
      </c>
      <c r="D159" s="204" t="s">
        <v>64</v>
      </c>
      <c r="E159" s="204" t="s">
        <v>65</v>
      </c>
      <c r="F159" s="204" t="str">
        <f>UnitControlCenter!$B$6</f>
        <v>thousand metric tons / year</v>
      </c>
      <c r="G159" s="204" t="s">
        <v>2664</v>
      </c>
      <c r="H159" s="204"/>
      <c r="I159" s="204"/>
      <c r="J159" s="204"/>
      <c r="K159" s="204"/>
      <c r="L159" s="204"/>
      <c r="M159" s="204"/>
      <c r="N159" s="204"/>
      <c r="O159" s="204"/>
      <c r="P159" s="204"/>
      <c r="Q159" s="204"/>
      <c r="R159" s="204"/>
      <c r="S159" s="204"/>
    </row>
    <row r="160" spans="1:19" ht="60" x14ac:dyDescent="0.25">
      <c r="A160" s="2" t="s">
        <v>3451</v>
      </c>
      <c r="B160" s="2" t="s">
        <v>3480</v>
      </c>
      <c r="C160" s="44">
        <v>1</v>
      </c>
      <c r="D160" s="1" t="s">
        <v>66</v>
      </c>
      <c r="E160" s="1" t="s">
        <v>67</v>
      </c>
      <c r="F160" s="1" t="str">
        <f>UnitControlCenter!$B$35</f>
        <v>trillion BTU / year</v>
      </c>
      <c r="G160" s="1" t="s">
        <v>2672</v>
      </c>
      <c r="H160" s="1" t="s">
        <v>2673</v>
      </c>
      <c r="I160" s="1" t="s">
        <v>2674</v>
      </c>
    </row>
    <row r="161" spans="1:9" ht="60" x14ac:dyDescent="0.25">
      <c r="A161" s="2" t="s">
        <v>3451</v>
      </c>
      <c r="B161" s="2" t="s">
        <v>3481</v>
      </c>
      <c r="C161" s="44">
        <v>1</v>
      </c>
      <c r="D161" s="1" t="s">
        <v>66</v>
      </c>
      <c r="E161" s="1" t="s">
        <v>67</v>
      </c>
      <c r="F161" s="1" t="str">
        <f>UnitControlCenter!$B$35</f>
        <v>trillion BTU / year</v>
      </c>
      <c r="G161" s="1" t="s">
        <v>2675</v>
      </c>
      <c r="H161" s="1" t="s">
        <v>2673</v>
      </c>
      <c r="I161" s="1" t="s">
        <v>2674</v>
      </c>
    </row>
    <row r="162" spans="1:9" ht="60" x14ac:dyDescent="0.25">
      <c r="A162" s="2" t="s">
        <v>3451</v>
      </c>
      <c r="B162" s="2" t="s">
        <v>3482</v>
      </c>
      <c r="C162" s="44">
        <v>1</v>
      </c>
      <c r="D162" s="1" t="s">
        <v>66</v>
      </c>
      <c r="E162" s="1" t="s">
        <v>67</v>
      </c>
      <c r="F162" s="1" t="str">
        <f>UnitControlCenter!$B$9</f>
        <v>billion 2020 dollars / year</v>
      </c>
      <c r="G162" s="1" t="s">
        <v>2676</v>
      </c>
      <c r="H162" s="1" t="s">
        <v>2673</v>
      </c>
      <c r="I162" s="1" t="s">
        <v>2674</v>
      </c>
    </row>
    <row r="163" spans="1:9" ht="75" x14ac:dyDescent="0.25">
      <c r="A163" s="2" t="s">
        <v>3451</v>
      </c>
      <c r="B163" s="2" t="s">
        <v>3483</v>
      </c>
      <c r="C163" s="44">
        <v>1</v>
      </c>
      <c r="D163" s="1" t="s">
        <v>66</v>
      </c>
      <c r="E163" s="1" t="s">
        <v>67</v>
      </c>
      <c r="F163" s="1" t="str">
        <f>UnitControlCenter!$B$9</f>
        <v>billion 2020 dollars / year</v>
      </c>
      <c r="G163" s="1" t="s">
        <v>2677</v>
      </c>
      <c r="H163" s="1" t="s">
        <v>2673</v>
      </c>
      <c r="I163" s="1" t="s">
        <v>2674</v>
      </c>
    </row>
    <row r="164" spans="1:9" ht="60" x14ac:dyDescent="0.25">
      <c r="A164" s="2" t="s">
        <v>3451</v>
      </c>
      <c r="B164" s="2" t="s">
        <v>3484</v>
      </c>
      <c r="C164" s="44">
        <v>1</v>
      </c>
      <c r="D164" s="1" t="s">
        <v>66</v>
      </c>
      <c r="E164" s="1" t="s">
        <v>67</v>
      </c>
      <c r="F164" s="1" t="str">
        <f>UnitControlCenter!B3</f>
        <v>million metric tons / year</v>
      </c>
      <c r="G164" s="1" t="s">
        <v>2926</v>
      </c>
      <c r="H164" s="1" t="s">
        <v>2924</v>
      </c>
      <c r="I164" s="1" t="s">
        <v>2925</v>
      </c>
    </row>
    <row r="165" spans="1:9" ht="60" x14ac:dyDescent="0.25">
      <c r="A165" s="2" t="s">
        <v>3451</v>
      </c>
      <c r="B165" s="2" t="s">
        <v>3485</v>
      </c>
      <c r="C165" s="44">
        <v>1</v>
      </c>
      <c r="D165" s="1" t="s">
        <v>66</v>
      </c>
      <c r="E165" s="1" t="s">
        <v>67</v>
      </c>
      <c r="F165" s="1" t="str">
        <f>UnitControlCenter!B3</f>
        <v>million metric tons / year</v>
      </c>
      <c r="G165" s="1" t="s">
        <v>2927</v>
      </c>
      <c r="H165" s="1" t="s">
        <v>2924</v>
      </c>
      <c r="I165" s="1" t="s">
        <v>2925</v>
      </c>
    </row>
    <row r="166" spans="1:9" ht="60" x14ac:dyDescent="0.25">
      <c r="A166" s="2" t="s">
        <v>3451</v>
      </c>
      <c r="B166" s="2" t="s">
        <v>3486</v>
      </c>
      <c r="C166" s="44">
        <v>1</v>
      </c>
      <c r="D166" s="1" t="s">
        <v>66</v>
      </c>
      <c r="E166" s="1" t="s">
        <v>67</v>
      </c>
      <c r="F166" s="1" t="str">
        <f>UnitControlCenter!$B$35</f>
        <v>trillion BTU / year</v>
      </c>
      <c r="G166" s="1" t="s">
        <v>2756</v>
      </c>
      <c r="H166" s="1" t="s">
        <v>2751</v>
      </c>
      <c r="I166" s="1" t="s">
        <v>2752</v>
      </c>
    </row>
    <row r="167" spans="1:9" ht="75" x14ac:dyDescent="0.25">
      <c r="A167" s="2" t="s">
        <v>3451</v>
      </c>
      <c r="B167" s="2" t="s">
        <v>3487</v>
      </c>
      <c r="C167" s="44">
        <v>1</v>
      </c>
      <c r="D167" s="1" t="s">
        <v>66</v>
      </c>
      <c r="E167" s="1" t="s">
        <v>67</v>
      </c>
      <c r="F167" s="1" t="str">
        <f>UnitControlCenter!$B$35</f>
        <v>trillion BTU / year</v>
      </c>
      <c r="G167" s="1" t="s">
        <v>2757</v>
      </c>
      <c r="H167" s="1" t="s">
        <v>2751</v>
      </c>
      <c r="I167" s="1" t="s">
        <v>2753</v>
      </c>
    </row>
    <row r="168" spans="1:9" ht="75" x14ac:dyDescent="0.25">
      <c r="A168" s="2" t="s">
        <v>3451</v>
      </c>
      <c r="B168" s="2" t="s">
        <v>3488</v>
      </c>
      <c r="C168" s="44">
        <v>1</v>
      </c>
      <c r="D168" s="1" t="s">
        <v>66</v>
      </c>
      <c r="E168" s="1" t="s">
        <v>67</v>
      </c>
      <c r="F168" s="1" t="str">
        <f>UnitControlCenter!$B$9</f>
        <v>billion 2020 dollars / year</v>
      </c>
      <c r="G168" s="1" t="s">
        <v>2758</v>
      </c>
      <c r="H168" s="1" t="s">
        <v>2751</v>
      </c>
      <c r="I168" s="1" t="s">
        <v>2754</v>
      </c>
    </row>
    <row r="169" spans="1:9" ht="90" x14ac:dyDescent="0.25">
      <c r="A169" s="2" t="s">
        <v>3451</v>
      </c>
      <c r="B169" s="2" t="s">
        <v>3489</v>
      </c>
      <c r="C169" s="44">
        <v>1</v>
      </c>
      <c r="D169" s="1" t="s">
        <v>66</v>
      </c>
      <c r="E169" s="1" t="s">
        <v>67</v>
      </c>
      <c r="F169" s="1" t="str">
        <f>UnitControlCenter!$B$9</f>
        <v>billion 2020 dollars / year</v>
      </c>
      <c r="G169" s="1" t="s">
        <v>2759</v>
      </c>
      <c r="H169" s="1" t="s">
        <v>2751</v>
      </c>
      <c r="I169" s="1" t="s">
        <v>2755</v>
      </c>
    </row>
    <row r="170" spans="1:9" ht="105" x14ac:dyDescent="0.25">
      <c r="A170" s="2" t="s">
        <v>3451</v>
      </c>
      <c r="B170" s="2" t="s">
        <v>3490</v>
      </c>
      <c r="C170" s="44">
        <v>1</v>
      </c>
      <c r="D170" s="1" t="s">
        <v>66</v>
      </c>
      <c r="E170" s="1" t="s">
        <v>67</v>
      </c>
      <c r="F170" s="1" t="str">
        <f>UnitControlCenter!$B$29</f>
        <v>quads / year</v>
      </c>
      <c r="G170" s="1" t="s">
        <v>2785</v>
      </c>
      <c r="H170" s="1" t="s">
        <v>2787</v>
      </c>
      <c r="I170" s="1" t="s">
        <v>2788</v>
      </c>
    </row>
    <row r="171" spans="1:9" ht="120" x14ac:dyDescent="0.25">
      <c r="A171" s="2" t="s">
        <v>3451</v>
      </c>
      <c r="B171" s="2" t="s">
        <v>3491</v>
      </c>
      <c r="C171" s="44">
        <v>1</v>
      </c>
      <c r="D171" s="1" t="s">
        <v>66</v>
      </c>
      <c r="E171" s="1" t="s">
        <v>67</v>
      </c>
      <c r="F171" s="1" t="str">
        <f>UnitControlCenter!$B$29</f>
        <v>quads / year</v>
      </c>
      <c r="G171" s="1" t="s">
        <v>2786</v>
      </c>
      <c r="H171" s="1" t="s">
        <v>2787</v>
      </c>
      <c r="I171" s="1" t="s">
        <v>2788</v>
      </c>
    </row>
    <row r="172" spans="1:9" ht="225" x14ac:dyDescent="0.25">
      <c r="A172" s="2" t="s">
        <v>3451</v>
      </c>
      <c r="B172" s="2" t="s">
        <v>3499</v>
      </c>
      <c r="C172" s="44">
        <v>1</v>
      </c>
      <c r="D172" s="1" t="s">
        <v>66</v>
      </c>
      <c r="E172" s="1" t="s">
        <v>67</v>
      </c>
      <c r="F172" s="1" t="str">
        <f>UnitControlCenter!$B$10</f>
        <v>billion 2020 dollars</v>
      </c>
      <c r="G172" s="1" t="s">
        <v>3454</v>
      </c>
      <c r="H172" s="1" t="s">
        <v>3453</v>
      </c>
      <c r="I172" s="227" t="s">
        <v>3452</v>
      </c>
    </row>
    <row r="173" spans="1:9" ht="255" x14ac:dyDescent="0.25">
      <c r="A173" s="2" t="s">
        <v>3451</v>
      </c>
      <c r="B173" s="2" t="s">
        <v>3492</v>
      </c>
      <c r="C173" s="44">
        <v>1</v>
      </c>
      <c r="D173" s="1" t="s">
        <v>66</v>
      </c>
      <c r="E173" s="1" t="s">
        <v>67</v>
      </c>
      <c r="F173" s="1" t="str">
        <f>UnitControlCenter!$B$10</f>
        <v>billion 2020 dollars</v>
      </c>
      <c r="G173" s="1" t="s">
        <v>3462</v>
      </c>
      <c r="H173" s="1" t="s">
        <v>3453</v>
      </c>
      <c r="I173" s="227" t="s">
        <v>3455</v>
      </c>
    </row>
    <row r="174" spans="1:9" ht="225" x14ac:dyDescent="0.25">
      <c r="A174" s="2" t="s">
        <v>3451</v>
      </c>
      <c r="B174" s="2" t="s">
        <v>3493</v>
      </c>
      <c r="C174" s="44">
        <v>1</v>
      </c>
      <c r="D174" s="1" t="s">
        <v>66</v>
      </c>
      <c r="E174" s="1" t="s">
        <v>67</v>
      </c>
      <c r="F174" s="1" t="str">
        <f>UnitControlCenter!$B$10</f>
        <v>billion 2020 dollars</v>
      </c>
      <c r="G174" s="1" t="s">
        <v>3463</v>
      </c>
      <c r="H174" s="1" t="s">
        <v>3453</v>
      </c>
      <c r="I174" s="227" t="s">
        <v>3456</v>
      </c>
    </row>
    <row r="175" spans="1:9" ht="255" x14ac:dyDescent="0.25">
      <c r="A175" s="2" t="s">
        <v>3451</v>
      </c>
      <c r="B175" s="2" t="s">
        <v>3494</v>
      </c>
      <c r="C175" s="44">
        <v>1</v>
      </c>
      <c r="D175" s="1" t="s">
        <v>66</v>
      </c>
      <c r="E175" s="1" t="s">
        <v>67</v>
      </c>
      <c r="F175" s="1" t="str">
        <f>UnitControlCenter!$B$10</f>
        <v>billion 2020 dollars</v>
      </c>
      <c r="G175" s="1" t="s">
        <v>3464</v>
      </c>
      <c r="H175" s="1" t="s">
        <v>3453</v>
      </c>
      <c r="I175" s="227" t="s">
        <v>3457</v>
      </c>
    </row>
    <row r="176" spans="1:9" ht="210" x14ac:dyDescent="0.25">
      <c r="A176" s="2" t="s">
        <v>3451</v>
      </c>
      <c r="B176" s="2" t="s">
        <v>3495</v>
      </c>
      <c r="C176" s="44">
        <v>1</v>
      </c>
      <c r="D176" s="1" t="s">
        <v>66</v>
      </c>
      <c r="E176" s="1" t="s">
        <v>67</v>
      </c>
      <c r="F176" s="1" t="str">
        <f>UnitControlCenter!$B$10</f>
        <v>billion 2020 dollars</v>
      </c>
      <c r="G176" s="1" t="s">
        <v>3467</v>
      </c>
      <c r="H176" s="1" t="s">
        <v>3453</v>
      </c>
      <c r="I176" s="227" t="s">
        <v>3458</v>
      </c>
    </row>
    <row r="177" spans="1:19" ht="240" x14ac:dyDescent="0.25">
      <c r="A177" s="2" t="s">
        <v>3451</v>
      </c>
      <c r="B177" s="2" t="s">
        <v>3496</v>
      </c>
      <c r="C177" s="44">
        <v>1</v>
      </c>
      <c r="D177" s="1" t="s">
        <v>66</v>
      </c>
      <c r="E177" s="1" t="s">
        <v>67</v>
      </c>
      <c r="F177" s="1" t="str">
        <f>UnitControlCenter!$B$10</f>
        <v>billion 2020 dollars</v>
      </c>
      <c r="G177" s="1" t="s">
        <v>3468</v>
      </c>
      <c r="H177" s="1" t="s">
        <v>3453</v>
      </c>
      <c r="I177" s="227" t="s">
        <v>3459</v>
      </c>
    </row>
    <row r="178" spans="1:19" ht="270" x14ac:dyDescent="0.25">
      <c r="A178" s="2" t="s">
        <v>3451</v>
      </c>
      <c r="B178" s="2" t="s">
        <v>3497</v>
      </c>
      <c r="C178" s="44">
        <v>1</v>
      </c>
      <c r="D178" s="1" t="s">
        <v>66</v>
      </c>
      <c r="E178" s="1" t="s">
        <v>67</v>
      </c>
      <c r="F178" s="1" t="str">
        <f>UnitControlCenter!$B$10</f>
        <v>billion 2020 dollars</v>
      </c>
      <c r="G178" s="1" t="s">
        <v>3465</v>
      </c>
      <c r="H178" s="1" t="s">
        <v>3453</v>
      </c>
      <c r="I178" s="227" t="s">
        <v>3460</v>
      </c>
    </row>
    <row r="179" spans="1:19" ht="315.75" thickBot="1" x14ac:dyDescent="0.3">
      <c r="A179" s="203" t="s">
        <v>3451</v>
      </c>
      <c r="B179" s="203" t="s">
        <v>3498</v>
      </c>
      <c r="C179" s="210">
        <v>1</v>
      </c>
      <c r="D179" s="204" t="s">
        <v>66</v>
      </c>
      <c r="E179" s="204" t="s">
        <v>67</v>
      </c>
      <c r="F179" s="204" t="str">
        <f>UnitControlCenter!$B$10</f>
        <v>billion 2020 dollars</v>
      </c>
      <c r="G179" s="204" t="s">
        <v>3466</v>
      </c>
      <c r="H179" s="204" t="s">
        <v>3453</v>
      </c>
      <c r="I179" s="339" t="s">
        <v>3461</v>
      </c>
      <c r="J179" s="204"/>
      <c r="K179" s="204"/>
      <c r="L179" s="204"/>
      <c r="M179" s="204"/>
      <c r="N179" s="204"/>
      <c r="O179" s="204"/>
      <c r="P179" s="204"/>
      <c r="Q179" s="204"/>
      <c r="R179" s="204"/>
      <c r="S179" s="204"/>
    </row>
    <row r="180" spans="1:19" ht="75" x14ac:dyDescent="0.25">
      <c r="A180" s="2" t="s">
        <v>2373</v>
      </c>
      <c r="B180" s="2" t="s">
        <v>94</v>
      </c>
      <c r="C180" s="44">
        <v>1</v>
      </c>
      <c r="D180" s="1" t="s">
        <v>66</v>
      </c>
      <c r="E180" s="1" t="s">
        <v>2379</v>
      </c>
      <c r="F180" s="1" t="str">
        <f>UnitControlCenter!$B$21</f>
        <v>2020 dollars / megawatt-hour (MWh)</v>
      </c>
      <c r="G180" s="1" t="s">
        <v>3395</v>
      </c>
      <c r="H180" s="1" t="s">
        <v>3394</v>
      </c>
      <c r="I180" s="1" t="s">
        <v>2678</v>
      </c>
    </row>
    <row r="181" spans="1:19" ht="45" x14ac:dyDescent="0.25">
      <c r="A181" s="2" t="s">
        <v>2373</v>
      </c>
      <c r="B181" s="2" t="s">
        <v>461</v>
      </c>
      <c r="C181" s="44">
        <v>1</v>
      </c>
      <c r="D181" s="1" t="s">
        <v>66</v>
      </c>
      <c r="E181" s="1" t="s">
        <v>2379</v>
      </c>
      <c r="F181" s="1" t="str">
        <f>UnitControlCenter!$B$36</f>
        <v>2020 dollars / short ton</v>
      </c>
      <c r="G181" s="1" t="s">
        <v>2686</v>
      </c>
      <c r="H181" s="1" t="s">
        <v>2687</v>
      </c>
      <c r="I181" s="1" t="s">
        <v>2688</v>
      </c>
    </row>
    <row r="182" spans="1:19" x14ac:dyDescent="0.25">
      <c r="A182" s="2" t="s">
        <v>2373</v>
      </c>
      <c r="B182" s="2" t="s">
        <v>458</v>
      </c>
      <c r="C182" s="44">
        <v>1</v>
      </c>
      <c r="D182" s="1" t="s">
        <v>66</v>
      </c>
      <c r="E182" s="1" t="s">
        <v>2379</v>
      </c>
      <c r="F182" s="1" t="str">
        <f>UnitControlCenter!$B$36</f>
        <v>2020 dollars / short ton</v>
      </c>
      <c r="G182" s="1" t="s">
        <v>2392</v>
      </c>
      <c r="H182" s="1" t="s">
        <v>355</v>
      </c>
      <c r="I182" s="1" t="s">
        <v>2569</v>
      </c>
    </row>
    <row r="183" spans="1:19" ht="90" x14ac:dyDescent="0.25">
      <c r="A183" s="2" t="s">
        <v>2373</v>
      </c>
      <c r="B183" s="2" t="s">
        <v>88</v>
      </c>
      <c r="C183" s="44">
        <v>1</v>
      </c>
      <c r="D183" s="1" t="s">
        <v>66</v>
      </c>
      <c r="E183" s="1" t="s">
        <v>2379</v>
      </c>
      <c r="F183" s="1" t="str">
        <f>UnitControlCenter!$B$37</f>
        <v>2020 dollars / thousand cubic feet</v>
      </c>
      <c r="G183" s="1" t="s">
        <v>3397</v>
      </c>
      <c r="H183" s="1" t="s">
        <v>3396</v>
      </c>
      <c r="I183" s="1" t="s">
        <v>2680</v>
      </c>
    </row>
    <row r="184" spans="1:19" x14ac:dyDescent="0.25">
      <c r="A184" s="2" t="s">
        <v>2373</v>
      </c>
      <c r="B184" s="2" t="s">
        <v>96</v>
      </c>
      <c r="C184" s="44">
        <v>1</v>
      </c>
      <c r="D184" s="1" t="s">
        <v>66</v>
      </c>
      <c r="E184" s="1" t="s">
        <v>2379</v>
      </c>
      <c r="F184" s="1" t="str">
        <f>UnitControlCenter!$B$38</f>
        <v>2020 dollars / gallon</v>
      </c>
      <c r="G184" s="1" t="s">
        <v>2394</v>
      </c>
      <c r="H184" s="1" t="s">
        <v>350</v>
      </c>
      <c r="I184" s="44">
        <v>969696</v>
      </c>
    </row>
    <row r="185" spans="1:19" ht="90" x14ac:dyDescent="0.25">
      <c r="A185" s="2" t="s">
        <v>2373</v>
      </c>
      <c r="B185" s="2" t="s">
        <v>97</v>
      </c>
      <c r="C185" s="44">
        <v>1</v>
      </c>
      <c r="D185" s="1" t="s">
        <v>66</v>
      </c>
      <c r="E185" s="1" t="s">
        <v>2379</v>
      </c>
      <c r="F185" s="1" t="str">
        <f>UnitControlCenter!$B$38</f>
        <v>2020 dollars / gallon</v>
      </c>
      <c r="G185" s="1" t="s">
        <v>2681</v>
      </c>
      <c r="H185" s="1" t="s">
        <v>2679</v>
      </c>
      <c r="I185" s="1" t="s">
        <v>2680</v>
      </c>
    </row>
    <row r="186" spans="1:19" ht="60" x14ac:dyDescent="0.25">
      <c r="A186" s="2" t="s">
        <v>2373</v>
      </c>
      <c r="B186" s="2" t="s">
        <v>93</v>
      </c>
      <c r="C186" s="44">
        <v>1</v>
      </c>
      <c r="D186" s="1" t="s">
        <v>66</v>
      </c>
      <c r="E186" s="1" t="s">
        <v>2379</v>
      </c>
      <c r="F186" s="1" t="str">
        <f>UnitControlCenter!$B$36</f>
        <v>2020 dollars / short ton</v>
      </c>
      <c r="G186" s="1" t="s">
        <v>2682</v>
      </c>
      <c r="H186" s="1" t="s">
        <v>2683</v>
      </c>
      <c r="I186" s="1" t="s">
        <v>2684</v>
      </c>
    </row>
    <row r="187" spans="1:19" ht="60" x14ac:dyDescent="0.25">
      <c r="A187" s="2" t="s">
        <v>2373</v>
      </c>
      <c r="B187" s="2" t="s">
        <v>2619</v>
      </c>
      <c r="C187" s="44">
        <v>1</v>
      </c>
      <c r="D187" s="1" t="s">
        <v>66</v>
      </c>
      <c r="E187" s="1" t="s">
        <v>2379</v>
      </c>
      <c r="F187" s="1" t="str">
        <f>UnitControlCenter!$B$39</f>
        <v>2020 dollars / barrel of oil</v>
      </c>
      <c r="G187" s="1" t="s">
        <v>2748</v>
      </c>
      <c r="H187" s="1" t="s">
        <v>2749</v>
      </c>
      <c r="I187" s="1" t="s">
        <v>2750</v>
      </c>
    </row>
    <row r="188" spans="1:19" ht="60" x14ac:dyDescent="0.25">
      <c r="A188" s="2" t="s">
        <v>2373</v>
      </c>
      <c r="B188" s="2" t="s">
        <v>2685</v>
      </c>
      <c r="C188" s="44">
        <v>1</v>
      </c>
      <c r="D188" s="1" t="s">
        <v>66</v>
      </c>
      <c r="E188" s="1" t="s">
        <v>2379</v>
      </c>
      <c r="F188" s="1" t="str">
        <f>UnitControlCenter!$B$38</f>
        <v>2020 dollars / gallon</v>
      </c>
      <c r="G188" s="1" t="s">
        <v>2689</v>
      </c>
      <c r="H188" s="1" t="s">
        <v>2391</v>
      </c>
      <c r="I188" s="1" t="s">
        <v>2615</v>
      </c>
    </row>
    <row r="189" spans="1:19" ht="30.75" thickBot="1" x14ac:dyDescent="0.3">
      <c r="A189" s="203" t="s">
        <v>2373</v>
      </c>
      <c r="B189" s="203" t="s">
        <v>2497</v>
      </c>
      <c r="C189" s="210">
        <v>1</v>
      </c>
      <c r="D189" s="204" t="s">
        <v>66</v>
      </c>
      <c r="E189" s="204" t="s">
        <v>2379</v>
      </c>
      <c r="F189" s="204" t="str">
        <f>UnitControlCenter!$B$40</f>
        <v>2020 dollars / kg</v>
      </c>
      <c r="G189" s="204" t="s">
        <v>2793</v>
      </c>
      <c r="H189" s="204" t="s">
        <v>2794</v>
      </c>
      <c r="I189" s="204" t="s">
        <v>2795</v>
      </c>
      <c r="J189" s="204"/>
      <c r="K189" s="204"/>
      <c r="L189" s="204"/>
      <c r="M189" s="204"/>
      <c r="N189" s="204"/>
      <c r="O189" s="204"/>
      <c r="P189" s="204"/>
      <c r="Q189" s="204"/>
      <c r="R189" s="204"/>
      <c r="S189" s="204"/>
    </row>
    <row r="190" spans="1:19" x14ac:dyDescent="0.25">
      <c r="A190" s="2" t="s">
        <v>2374</v>
      </c>
      <c r="B190" s="2" t="s">
        <v>3599</v>
      </c>
      <c r="C190" s="44">
        <v>1</v>
      </c>
      <c r="D190" s="1" t="s">
        <v>64</v>
      </c>
      <c r="E190" s="1" t="s">
        <v>65</v>
      </c>
      <c r="F190" s="1" t="str">
        <f>UnitControlCenter!$B$41</f>
        <v>2020 dollars / kilowatt-hour (kWh)</v>
      </c>
      <c r="G190" s="1" t="s">
        <v>2395</v>
      </c>
    </row>
    <row r="191" spans="1:19" ht="30" x14ac:dyDescent="0.25">
      <c r="A191" s="2" t="s">
        <v>2374</v>
      </c>
      <c r="B191" s="2" t="s">
        <v>2375</v>
      </c>
      <c r="C191" s="44">
        <v>1</v>
      </c>
      <c r="D191" s="1" t="s">
        <v>66</v>
      </c>
      <c r="E191" s="1" t="s">
        <v>65</v>
      </c>
      <c r="F191" s="1" t="str">
        <f>UnitControlCenter!$B$42</f>
        <v>cost of eqpt. to capture 1 metric ton CO2e/yr (2020 dollars)</v>
      </c>
      <c r="G191" s="1" t="s">
        <v>2399</v>
      </c>
      <c r="H191" s="1" t="s">
        <v>2400</v>
      </c>
      <c r="I191" s="1" t="s">
        <v>2576</v>
      </c>
    </row>
    <row r="192" spans="1:19" ht="30" x14ac:dyDescent="0.25">
      <c r="A192" s="2" t="s">
        <v>2374</v>
      </c>
      <c r="B192" s="2" t="s">
        <v>2376</v>
      </c>
      <c r="C192" s="44">
        <v>1</v>
      </c>
      <c r="D192" s="1" t="s">
        <v>64</v>
      </c>
      <c r="E192" s="1" t="s">
        <v>65</v>
      </c>
      <c r="F192" s="1" t="str">
        <f>UnitControlCenter!$B$43</f>
        <v>million 2020 dollars / megawatt (MW)</v>
      </c>
      <c r="G192" s="1" t="s">
        <v>2396</v>
      </c>
    </row>
    <row r="193" spans="1:19" ht="30" x14ac:dyDescent="0.25">
      <c r="A193" s="2" t="s">
        <v>2374</v>
      </c>
      <c r="B193" s="2" t="s">
        <v>2377</v>
      </c>
      <c r="C193" s="44">
        <v>1</v>
      </c>
      <c r="D193" s="1" t="s">
        <v>64</v>
      </c>
      <c r="E193" s="1" t="s">
        <v>65</v>
      </c>
      <c r="F193" s="1" t="str">
        <f>UnitControlCenter!$B$43</f>
        <v>million 2020 dollars / megawatt (MW)</v>
      </c>
      <c r="G193" s="1" t="s">
        <v>2397</v>
      </c>
    </row>
    <row r="194" spans="1:19" ht="30" x14ac:dyDescent="0.25">
      <c r="A194" s="2" t="s">
        <v>2374</v>
      </c>
      <c r="B194" s="2" t="s">
        <v>2378</v>
      </c>
      <c r="C194" s="44">
        <v>1</v>
      </c>
      <c r="D194" s="1" t="s">
        <v>64</v>
      </c>
      <c r="E194" s="1" t="s">
        <v>65</v>
      </c>
      <c r="F194" s="1" t="str">
        <f>UnitControlCenter!$B$43</f>
        <v>million 2020 dollars / megawatt (MW)</v>
      </c>
      <c r="G194" s="1" t="s">
        <v>2398</v>
      </c>
    </row>
    <row r="195" spans="1:19" ht="30.75" thickBot="1" x14ac:dyDescent="0.3">
      <c r="A195" s="203" t="s">
        <v>2374</v>
      </c>
      <c r="B195" s="203" t="s">
        <v>2514</v>
      </c>
      <c r="C195" s="210">
        <v>1</v>
      </c>
      <c r="D195" s="204" t="s">
        <v>64</v>
      </c>
      <c r="E195" s="204" t="s">
        <v>65</v>
      </c>
      <c r="F195" s="204" t="str">
        <f>UnitControlCenter!$B$44</f>
        <v>cost of eqpt. to produce 1 kg H2/yr (2020 dollars)</v>
      </c>
      <c r="G195" s="204" t="s">
        <v>2515</v>
      </c>
      <c r="H195" s="204"/>
      <c r="I195" s="204"/>
      <c r="J195" s="204"/>
      <c r="K195" s="204"/>
      <c r="L195" s="204"/>
      <c r="M195" s="204"/>
      <c r="N195" s="204"/>
      <c r="O195" s="204"/>
      <c r="P195" s="204"/>
      <c r="Q195" s="204"/>
      <c r="R195" s="204"/>
      <c r="S195" s="204"/>
    </row>
  </sheetData>
  <phoneticPr fontId="107" type="noConversion"/>
  <conditionalFormatting sqref="C2:C19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57 F26 F115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7"/>
  <sheetViews>
    <sheetView workbookViewId="0"/>
  </sheetViews>
  <sheetFormatPr defaultColWidth="8.85546875" defaultRowHeight="15" x14ac:dyDescent="0.25"/>
  <cols>
    <col min="1" max="1" width="13.42578125" customWidth="1"/>
    <col min="2" max="2" width="8.85546875" style="20"/>
    <col min="4" max="4" width="46" customWidth="1"/>
  </cols>
  <sheetData>
    <row r="1" spans="1:4" x14ac:dyDescent="0.25">
      <c r="A1" s="42" t="s">
        <v>2563</v>
      </c>
      <c r="B1" s="180"/>
      <c r="C1" s="167"/>
      <c r="D1" s="167"/>
    </row>
    <row r="2" spans="1:4" x14ac:dyDescent="0.25">
      <c r="A2" s="9" t="s">
        <v>2527</v>
      </c>
      <c r="B2" s="181" t="s">
        <v>2528</v>
      </c>
      <c r="C2" s="9" t="s">
        <v>2529</v>
      </c>
      <c r="D2" s="9" t="s">
        <v>2530</v>
      </c>
    </row>
    <row r="3" spans="1:4" x14ac:dyDescent="0.25">
      <c r="A3" t="s">
        <v>2537</v>
      </c>
      <c r="B3" s="20" t="s">
        <v>2548</v>
      </c>
      <c r="C3" s="187"/>
      <c r="D3" t="s">
        <v>451</v>
      </c>
    </row>
    <row r="4" spans="1:4" x14ac:dyDescent="0.25">
      <c r="A4" t="s">
        <v>2545</v>
      </c>
      <c r="B4" s="182" t="s">
        <v>2546</v>
      </c>
      <c r="C4" s="186"/>
      <c r="D4" t="s">
        <v>93</v>
      </c>
    </row>
    <row r="5" spans="1:4" x14ac:dyDescent="0.25">
      <c r="A5" t="s">
        <v>2574</v>
      </c>
      <c r="B5" s="20" t="s">
        <v>2568</v>
      </c>
      <c r="C5" s="196"/>
      <c r="D5" t="s">
        <v>92</v>
      </c>
    </row>
    <row r="6" spans="1:4" x14ac:dyDescent="0.25">
      <c r="A6" t="s">
        <v>2552</v>
      </c>
      <c r="B6" s="20" t="s">
        <v>2569</v>
      </c>
      <c r="C6" s="191"/>
      <c r="D6" t="s">
        <v>2564</v>
      </c>
    </row>
    <row r="7" spans="1:4" x14ac:dyDescent="0.25">
      <c r="A7" t="s">
        <v>2575</v>
      </c>
      <c r="B7" s="20" t="s">
        <v>2393</v>
      </c>
      <c r="C7" s="195"/>
      <c r="D7" t="s">
        <v>2565</v>
      </c>
    </row>
    <row r="8" spans="1:4" x14ac:dyDescent="0.25">
      <c r="A8" t="s">
        <v>2573</v>
      </c>
      <c r="B8" s="20" t="s">
        <v>2570</v>
      </c>
      <c r="C8" s="198"/>
      <c r="D8" t="s">
        <v>466</v>
      </c>
    </row>
    <row r="9" spans="1:4" x14ac:dyDescent="0.25">
      <c r="A9" t="s">
        <v>2553</v>
      </c>
      <c r="B9" s="20" t="s">
        <v>2549</v>
      </c>
      <c r="C9" s="190"/>
      <c r="D9" t="s">
        <v>469</v>
      </c>
    </row>
    <row r="10" spans="1:4" x14ac:dyDescent="0.25">
      <c r="A10" t="s">
        <v>2526</v>
      </c>
      <c r="B10" s="183" t="s">
        <v>2533</v>
      </c>
      <c r="C10" s="179"/>
      <c r="D10" t="s">
        <v>90</v>
      </c>
    </row>
    <row r="11" spans="1:4" x14ac:dyDescent="0.25">
      <c r="A11" t="s">
        <v>2554</v>
      </c>
      <c r="B11" s="20" t="s">
        <v>2550</v>
      </c>
      <c r="C11" s="192"/>
      <c r="D11" t="s">
        <v>89</v>
      </c>
    </row>
    <row r="12" spans="1:4" x14ac:dyDescent="0.25">
      <c r="A12" t="s">
        <v>2536</v>
      </c>
      <c r="B12" s="182" t="s">
        <v>2541</v>
      </c>
      <c r="C12" s="188"/>
      <c r="D12" t="s">
        <v>2566</v>
      </c>
    </row>
    <row r="13" spans="1:4" x14ac:dyDescent="0.25">
      <c r="A13" t="s">
        <v>2577</v>
      </c>
      <c r="B13" s="20" t="s">
        <v>2571</v>
      </c>
      <c r="C13" s="197"/>
      <c r="D13" t="s">
        <v>2496</v>
      </c>
    </row>
    <row r="14" spans="1:4" x14ac:dyDescent="0.25">
      <c r="A14" t="s">
        <v>2539</v>
      </c>
      <c r="B14" s="182" t="s">
        <v>2540</v>
      </c>
      <c r="C14" s="178"/>
      <c r="D14" t="s">
        <v>324</v>
      </c>
    </row>
    <row r="15" spans="1:4" x14ac:dyDescent="0.25">
      <c r="A15" t="s">
        <v>2620</v>
      </c>
      <c r="B15" s="182" t="s">
        <v>2622</v>
      </c>
      <c r="C15" s="200"/>
      <c r="D15" t="s">
        <v>2619</v>
      </c>
    </row>
    <row r="16" spans="1:4" x14ac:dyDescent="0.25">
      <c r="A16" t="s">
        <v>2621</v>
      </c>
      <c r="B16" s="182">
        <v>740000</v>
      </c>
      <c r="C16" s="201"/>
      <c r="D16" t="s">
        <v>2494</v>
      </c>
    </row>
    <row r="17" spans="1:4" x14ac:dyDescent="0.25">
      <c r="A17" t="s">
        <v>2555</v>
      </c>
      <c r="B17" s="20" t="s">
        <v>2551</v>
      </c>
      <c r="C17" s="193"/>
      <c r="D17" t="s">
        <v>325</v>
      </c>
    </row>
    <row r="18" spans="1:4" x14ac:dyDescent="0.25">
      <c r="A18" t="s">
        <v>2538</v>
      </c>
      <c r="B18" s="182" t="s">
        <v>2543</v>
      </c>
      <c r="C18" s="185"/>
      <c r="D18" t="s">
        <v>3538</v>
      </c>
    </row>
    <row r="19" spans="1:4" x14ac:dyDescent="0.25">
      <c r="A19" t="s">
        <v>3539</v>
      </c>
      <c r="B19" s="182" t="s">
        <v>3540</v>
      </c>
      <c r="C19" s="384"/>
      <c r="D19" t="s">
        <v>3537</v>
      </c>
    </row>
    <row r="20" spans="1:4" x14ac:dyDescent="0.25">
      <c r="A20" t="s">
        <v>2562</v>
      </c>
      <c r="B20" s="20" t="s">
        <v>2561</v>
      </c>
      <c r="C20" s="194"/>
      <c r="D20" t="s">
        <v>458</v>
      </c>
    </row>
    <row r="21" spans="1:4" x14ac:dyDescent="0.25">
      <c r="A21" t="s">
        <v>2532</v>
      </c>
      <c r="B21" s="182" t="s">
        <v>2542</v>
      </c>
      <c r="C21" s="184"/>
      <c r="D21" t="s">
        <v>461</v>
      </c>
    </row>
    <row r="22" spans="1:4" x14ac:dyDescent="0.25">
      <c r="A22" t="s">
        <v>2578</v>
      </c>
      <c r="B22" s="20" t="s">
        <v>2572</v>
      </c>
      <c r="C22" s="199"/>
      <c r="D22" t="s">
        <v>2567</v>
      </c>
    </row>
    <row r="24" spans="1:4" x14ac:dyDescent="0.25">
      <c r="A24" s="42" t="s">
        <v>2547</v>
      </c>
      <c r="B24" s="180"/>
      <c r="C24" s="167"/>
      <c r="D24" s="167"/>
    </row>
    <row r="25" spans="1:4" s="9" customFormat="1" x14ac:dyDescent="0.25">
      <c r="A25" s="9" t="s">
        <v>2527</v>
      </c>
      <c r="B25" s="181" t="s">
        <v>2528</v>
      </c>
      <c r="C25" s="9" t="s">
        <v>2529</v>
      </c>
      <c r="D25" s="9" t="s">
        <v>2612</v>
      </c>
    </row>
    <row r="26" spans="1:4" x14ac:dyDescent="0.25">
      <c r="A26" t="s">
        <v>2553</v>
      </c>
      <c r="B26" s="20" t="s">
        <v>2549</v>
      </c>
      <c r="C26" s="190"/>
      <c r="D26" t="s">
        <v>2614</v>
      </c>
    </row>
    <row r="27" spans="1:4" x14ac:dyDescent="0.25">
      <c r="A27" t="s">
        <v>2526</v>
      </c>
      <c r="B27" s="183" t="s">
        <v>2533</v>
      </c>
      <c r="C27" s="179"/>
      <c r="D27" t="s">
        <v>2613</v>
      </c>
    </row>
    <row r="28" spans="1:4" x14ac:dyDescent="0.25">
      <c r="A28" t="s">
        <v>2538</v>
      </c>
      <c r="B28" s="20" t="s">
        <v>2543</v>
      </c>
      <c r="C28" s="185"/>
      <c r="D28" t="s">
        <v>4</v>
      </c>
    </row>
    <row r="29" spans="1:4" x14ac:dyDescent="0.25">
      <c r="A29" t="s">
        <v>2552</v>
      </c>
      <c r="B29" s="20" t="s">
        <v>2569</v>
      </c>
      <c r="C29" s="191"/>
      <c r="D29" t="s">
        <v>94</v>
      </c>
    </row>
    <row r="30" spans="1:4" x14ac:dyDescent="0.25">
      <c r="A30" t="s">
        <v>2532</v>
      </c>
      <c r="B30" s="20">
        <v>969696</v>
      </c>
      <c r="C30" s="184"/>
      <c r="D30" t="s">
        <v>9</v>
      </c>
    </row>
    <row r="31" spans="1:4" x14ac:dyDescent="0.25">
      <c r="A31" t="s">
        <v>2545</v>
      </c>
      <c r="B31" s="20" t="s">
        <v>2546</v>
      </c>
      <c r="C31" s="186"/>
      <c r="D31" t="s">
        <v>2453</v>
      </c>
    </row>
    <row r="32" spans="1:4" x14ac:dyDescent="0.25">
      <c r="A32" t="s">
        <v>2554</v>
      </c>
      <c r="B32" s="20" t="s">
        <v>2550</v>
      </c>
      <c r="C32" s="192"/>
      <c r="D32" t="s">
        <v>136</v>
      </c>
    </row>
    <row r="33" spans="1:4" x14ac:dyDescent="0.25">
      <c r="A33" t="s">
        <v>2555</v>
      </c>
      <c r="B33" s="20" t="s">
        <v>2551</v>
      </c>
      <c r="C33" s="193"/>
      <c r="D33" t="s">
        <v>2462</v>
      </c>
    </row>
    <row r="34" spans="1:4" x14ac:dyDescent="0.25">
      <c r="A34" t="s">
        <v>2537</v>
      </c>
      <c r="B34" s="20" t="s">
        <v>2548</v>
      </c>
      <c r="C34" s="189"/>
      <c r="D34" t="s">
        <v>2513</v>
      </c>
    </row>
    <row r="35" spans="1:4" x14ac:dyDescent="0.25">
      <c r="A35" t="s">
        <v>2620</v>
      </c>
      <c r="B35" s="182" t="s">
        <v>2622</v>
      </c>
      <c r="C35" s="200"/>
      <c r="D35" t="s">
        <v>2827</v>
      </c>
    </row>
    <row r="37" spans="1:4" x14ac:dyDescent="0.25">
      <c r="A37" s="42" t="s">
        <v>2556</v>
      </c>
      <c r="B37" s="180"/>
      <c r="C37" s="167"/>
      <c r="D37" s="167"/>
    </row>
    <row r="38" spans="1:4" x14ac:dyDescent="0.25">
      <c r="A38" s="9" t="s">
        <v>2527</v>
      </c>
      <c r="B38" s="181" t="s">
        <v>2528</v>
      </c>
      <c r="C38" s="9" t="s">
        <v>2529</v>
      </c>
      <c r="D38" s="9" t="s">
        <v>2530</v>
      </c>
    </row>
    <row r="39" spans="1:4" x14ac:dyDescent="0.25">
      <c r="A39" t="s">
        <v>2538</v>
      </c>
      <c r="B39" s="182" t="s">
        <v>2543</v>
      </c>
      <c r="C39" s="185"/>
      <c r="D39" t="s">
        <v>2557</v>
      </c>
    </row>
    <row r="40" spans="1:4" x14ac:dyDescent="0.25">
      <c r="A40" t="s">
        <v>2532</v>
      </c>
      <c r="B40" s="20">
        <v>969696</v>
      </c>
      <c r="C40" s="184"/>
      <c r="D40" t="s">
        <v>2558</v>
      </c>
    </row>
    <row r="41" spans="1:4" x14ac:dyDescent="0.25">
      <c r="A41" t="s">
        <v>2545</v>
      </c>
      <c r="B41" s="20" t="s">
        <v>2546</v>
      </c>
      <c r="C41" s="186"/>
      <c r="D41" t="s">
        <v>2559</v>
      </c>
    </row>
    <row r="42" spans="1:4" x14ac:dyDescent="0.25">
      <c r="A42" t="s">
        <v>2620</v>
      </c>
      <c r="B42" s="182" t="s">
        <v>2622</v>
      </c>
      <c r="C42" s="200"/>
      <c r="D42" t="s">
        <v>2828</v>
      </c>
    </row>
    <row r="44" spans="1:4" x14ac:dyDescent="0.25">
      <c r="A44" s="42" t="s">
        <v>2560</v>
      </c>
      <c r="B44" s="180"/>
      <c r="C44" s="167"/>
      <c r="D44" s="167"/>
    </row>
    <row r="45" spans="1:4" x14ac:dyDescent="0.25">
      <c r="A45" s="9" t="s">
        <v>2527</v>
      </c>
      <c r="B45" s="181" t="s">
        <v>2528</v>
      </c>
      <c r="C45" s="9" t="s">
        <v>2529</v>
      </c>
      <c r="D45" s="9" t="s">
        <v>2530</v>
      </c>
    </row>
    <row r="46" spans="1:4" x14ac:dyDescent="0.25">
      <c r="A46" t="s">
        <v>2545</v>
      </c>
      <c r="B46" s="20" t="s">
        <v>2546</v>
      </c>
      <c r="C46" s="186"/>
      <c r="D46" t="s">
        <v>2253</v>
      </c>
    </row>
    <row r="47" spans="1:4" x14ac:dyDescent="0.25">
      <c r="A47" t="s">
        <v>2539</v>
      </c>
      <c r="B47" s="182" t="s">
        <v>2540</v>
      </c>
      <c r="C47" s="178"/>
      <c r="D47" t="s">
        <v>862</v>
      </c>
    </row>
    <row r="48" spans="1:4" x14ac:dyDescent="0.25">
      <c r="A48" t="s">
        <v>2538</v>
      </c>
      <c r="B48" s="182" t="s">
        <v>2543</v>
      </c>
      <c r="C48" s="185"/>
      <c r="D48" t="s">
        <v>2251</v>
      </c>
    </row>
    <row r="49" spans="1:4" x14ac:dyDescent="0.25">
      <c r="A49" t="s">
        <v>2532</v>
      </c>
      <c r="B49" s="182" t="s">
        <v>2542</v>
      </c>
      <c r="C49" s="184"/>
      <c r="D49" t="s">
        <v>2235</v>
      </c>
    </row>
    <row r="50" spans="1:4" x14ac:dyDescent="0.25">
      <c r="B50" s="182"/>
    </row>
    <row r="51" spans="1:4" x14ac:dyDescent="0.25">
      <c r="A51" s="42" t="s">
        <v>2702</v>
      </c>
      <c r="B51" s="180"/>
      <c r="C51" s="167"/>
      <c r="D51" s="167"/>
    </row>
    <row r="52" spans="1:4" x14ac:dyDescent="0.25">
      <c r="A52" s="9" t="s">
        <v>2527</v>
      </c>
      <c r="B52" s="181" t="s">
        <v>2528</v>
      </c>
      <c r="C52" s="9" t="s">
        <v>2529</v>
      </c>
      <c r="D52" s="9" t="s">
        <v>2530</v>
      </c>
    </row>
    <row r="53" spans="1:4" x14ac:dyDescent="0.25">
      <c r="A53" t="s">
        <v>2538</v>
      </c>
      <c r="B53" s="182" t="s">
        <v>2543</v>
      </c>
      <c r="C53" s="185"/>
      <c r="D53" t="s">
        <v>2590</v>
      </c>
    </row>
    <row r="54" spans="1:4" x14ac:dyDescent="0.25">
      <c r="A54" t="s">
        <v>2553</v>
      </c>
      <c r="B54" s="20" t="s">
        <v>2549</v>
      </c>
      <c r="C54" s="190"/>
      <c r="D54" t="s">
        <v>2591</v>
      </c>
    </row>
    <row r="55" spans="1:4" x14ac:dyDescent="0.25">
      <c r="A55" t="s">
        <v>2552</v>
      </c>
      <c r="B55" s="20" t="s">
        <v>2569</v>
      </c>
      <c r="C55" s="191"/>
      <c r="D55" t="s">
        <v>2592</v>
      </c>
    </row>
    <row r="56" spans="1:4" x14ac:dyDescent="0.25">
      <c r="A56" t="s">
        <v>2545</v>
      </c>
      <c r="B56" s="182" t="s">
        <v>2546</v>
      </c>
      <c r="C56" s="186"/>
      <c r="D56" t="s">
        <v>2593</v>
      </c>
    </row>
    <row r="57" spans="1:4" x14ac:dyDescent="0.25">
      <c r="A57" t="s">
        <v>2539</v>
      </c>
      <c r="B57" s="182" t="s">
        <v>2540</v>
      </c>
      <c r="C57" s="178"/>
      <c r="D57" t="s">
        <v>2594</v>
      </c>
    </row>
    <row r="59" spans="1:4" x14ac:dyDescent="0.25">
      <c r="A59" s="42" t="s">
        <v>2974</v>
      </c>
      <c r="B59" s="180"/>
      <c r="C59" s="167"/>
      <c r="D59" s="167"/>
    </row>
    <row r="60" spans="1:4" x14ac:dyDescent="0.25">
      <c r="A60" s="9" t="s">
        <v>2527</v>
      </c>
      <c r="B60" s="181" t="s">
        <v>2528</v>
      </c>
      <c r="C60" s="9" t="s">
        <v>2529</v>
      </c>
      <c r="D60" s="9" t="s">
        <v>2530</v>
      </c>
    </row>
    <row r="61" spans="1:4" x14ac:dyDescent="0.25">
      <c r="A61" t="s">
        <v>2553</v>
      </c>
      <c r="B61" s="20" t="s">
        <v>2549</v>
      </c>
      <c r="C61" s="190"/>
      <c r="D61" t="s">
        <v>2964</v>
      </c>
    </row>
    <row r="62" spans="1:4" x14ac:dyDescent="0.25">
      <c r="A62" t="s">
        <v>2538</v>
      </c>
      <c r="B62" s="182" t="s">
        <v>2543</v>
      </c>
      <c r="C62" s="185"/>
      <c r="D62" t="s">
        <v>2963</v>
      </c>
    </row>
    <row r="63" spans="1:4" x14ac:dyDescent="0.25">
      <c r="A63" t="s">
        <v>2537</v>
      </c>
      <c r="B63" s="20" t="s">
        <v>2548</v>
      </c>
      <c r="C63" s="189"/>
      <c r="D63" t="s">
        <v>2960</v>
      </c>
    </row>
    <row r="64" spans="1:4" x14ac:dyDescent="0.25">
      <c r="A64" t="s">
        <v>2578</v>
      </c>
      <c r="B64" s="20" t="s">
        <v>2572</v>
      </c>
      <c r="C64" s="199"/>
      <c r="D64" t="s">
        <v>2961</v>
      </c>
    </row>
    <row r="65" spans="1:4" x14ac:dyDescent="0.25">
      <c r="A65" t="s">
        <v>2555</v>
      </c>
      <c r="B65" s="20" t="s">
        <v>2551</v>
      </c>
      <c r="C65" s="193"/>
      <c r="D65" t="s">
        <v>2962</v>
      </c>
    </row>
    <row r="67" spans="1:4" x14ac:dyDescent="0.25">
      <c r="A67" s="42" t="s">
        <v>3063</v>
      </c>
      <c r="B67" s="180"/>
      <c r="C67" s="167"/>
      <c r="D67" s="167"/>
    </row>
    <row r="68" spans="1:4" x14ac:dyDescent="0.25">
      <c r="A68" s="9" t="s">
        <v>2527</v>
      </c>
      <c r="B68" s="181" t="s">
        <v>2528</v>
      </c>
      <c r="C68" s="9" t="s">
        <v>2529</v>
      </c>
      <c r="D68" s="9" t="s">
        <v>2530</v>
      </c>
    </row>
    <row r="69" spans="1:4" x14ac:dyDescent="0.25">
      <c r="A69" t="s">
        <v>2620</v>
      </c>
      <c r="B69" s="182" t="s">
        <v>2622</v>
      </c>
      <c r="C69" s="200"/>
      <c r="D69" t="s">
        <v>2982</v>
      </c>
    </row>
    <row r="70" spans="1:4" x14ac:dyDescent="0.25">
      <c r="A70" t="s">
        <v>2553</v>
      </c>
      <c r="B70" s="20" t="s">
        <v>2549</v>
      </c>
      <c r="C70" s="190"/>
      <c r="D70" t="s">
        <v>2983</v>
      </c>
    </row>
    <row r="71" spans="1:4" x14ac:dyDescent="0.25">
      <c r="A71" t="s">
        <v>2555</v>
      </c>
      <c r="B71" s="20" t="s">
        <v>2551</v>
      </c>
      <c r="C71" s="193"/>
      <c r="D71" t="s">
        <v>473</v>
      </c>
    </row>
    <row r="72" spans="1:4" x14ac:dyDescent="0.25">
      <c r="A72" t="s">
        <v>2554</v>
      </c>
      <c r="B72" s="20" t="s">
        <v>2550</v>
      </c>
      <c r="C72" s="192"/>
      <c r="D72" t="s">
        <v>2984</v>
      </c>
    </row>
    <row r="73" spans="1:4" x14ac:dyDescent="0.25">
      <c r="A73" t="s">
        <v>2552</v>
      </c>
      <c r="B73" s="20" t="s">
        <v>2569</v>
      </c>
      <c r="C73" s="191"/>
      <c r="D73" t="s">
        <v>2985</v>
      </c>
    </row>
    <row r="74" spans="1:4" x14ac:dyDescent="0.25">
      <c r="A74" t="s">
        <v>2532</v>
      </c>
      <c r="B74" s="182" t="s">
        <v>2542</v>
      </c>
      <c r="C74" s="184"/>
      <c r="D74" t="s">
        <v>276</v>
      </c>
    </row>
    <row r="75" spans="1:4" x14ac:dyDescent="0.25">
      <c r="A75" t="s">
        <v>2538</v>
      </c>
      <c r="B75" s="182" t="s">
        <v>2543</v>
      </c>
      <c r="C75" s="185"/>
      <c r="D75" t="s">
        <v>2986</v>
      </c>
    </row>
    <row r="76" spans="1:4" x14ac:dyDescent="0.25">
      <c r="A76" t="s">
        <v>2545</v>
      </c>
      <c r="B76" s="182" t="s">
        <v>2546</v>
      </c>
      <c r="C76" s="186"/>
      <c r="D76" t="s">
        <v>2987</v>
      </c>
    </row>
    <row r="77" spans="1:4" x14ac:dyDescent="0.25">
      <c r="A77" t="s">
        <v>2537</v>
      </c>
      <c r="B77" s="20" t="s">
        <v>2548</v>
      </c>
      <c r="C77" s="189"/>
      <c r="D77" t="s">
        <v>2988</v>
      </c>
    </row>
    <row r="78" spans="1:4" x14ac:dyDescent="0.25">
      <c r="A78" t="s">
        <v>2539</v>
      </c>
      <c r="B78" s="182" t="s">
        <v>2540</v>
      </c>
      <c r="C78" s="178"/>
      <c r="D78" t="s">
        <v>2594</v>
      </c>
    </row>
    <row r="79" spans="1:4" x14ac:dyDescent="0.25">
      <c r="B79" s="182"/>
    </row>
    <row r="80" spans="1:4" x14ac:dyDescent="0.25">
      <c r="A80" s="42" t="s">
        <v>2946</v>
      </c>
      <c r="B80" s="180"/>
      <c r="C80" s="167"/>
      <c r="D80" s="167"/>
    </row>
    <row r="81" spans="1:4" x14ac:dyDescent="0.25">
      <c r="A81" s="9" t="s">
        <v>2527</v>
      </c>
      <c r="B81" s="181" t="s">
        <v>2528</v>
      </c>
      <c r="C81" s="9" t="s">
        <v>2529</v>
      </c>
      <c r="D81" s="9" t="s">
        <v>2530</v>
      </c>
    </row>
    <row r="82" spans="1:4" x14ac:dyDescent="0.25">
      <c r="A82" t="s">
        <v>2538</v>
      </c>
      <c r="B82" s="182" t="s">
        <v>2543</v>
      </c>
      <c r="C82" s="185"/>
      <c r="D82" t="s">
        <v>2894</v>
      </c>
    </row>
    <row r="83" spans="1:4" x14ac:dyDescent="0.25">
      <c r="A83" t="s">
        <v>2553</v>
      </c>
      <c r="B83" s="20" t="s">
        <v>2549</v>
      </c>
      <c r="C83" s="190"/>
      <c r="D83" t="s">
        <v>2895</v>
      </c>
    </row>
    <row r="84" spans="1:4" x14ac:dyDescent="0.25">
      <c r="A84" t="s">
        <v>2552</v>
      </c>
      <c r="B84" s="20" t="s">
        <v>2569</v>
      </c>
      <c r="C84" s="191"/>
      <c r="D84" t="s">
        <v>2896</v>
      </c>
    </row>
    <row r="85" spans="1:4" x14ac:dyDescent="0.25">
      <c r="A85" t="s">
        <v>2539</v>
      </c>
      <c r="B85" s="182" t="s">
        <v>2540</v>
      </c>
      <c r="C85" s="178"/>
      <c r="D85" t="s">
        <v>2594</v>
      </c>
    </row>
    <row r="87" spans="1:4" x14ac:dyDescent="0.25">
      <c r="A87" s="42" t="s">
        <v>3343</v>
      </c>
      <c r="B87" s="180"/>
      <c r="C87" s="167"/>
      <c r="D87" s="167"/>
    </row>
    <row r="88" spans="1:4" x14ac:dyDescent="0.25">
      <c r="A88" s="9" t="s">
        <v>2527</v>
      </c>
      <c r="B88" s="181" t="s">
        <v>2528</v>
      </c>
      <c r="C88" s="9" t="s">
        <v>2529</v>
      </c>
      <c r="D88" s="9" t="s">
        <v>2530</v>
      </c>
    </row>
    <row r="89" spans="1:4" x14ac:dyDescent="0.25">
      <c r="A89" t="s">
        <v>2574</v>
      </c>
      <c r="B89" s="20" t="s">
        <v>2568</v>
      </c>
      <c r="C89" s="196"/>
      <c r="D89" t="s">
        <v>3199</v>
      </c>
    </row>
    <row r="90" spans="1:4" x14ac:dyDescent="0.25">
      <c r="A90" t="s">
        <v>2545</v>
      </c>
      <c r="B90" s="182" t="s">
        <v>2546</v>
      </c>
      <c r="C90" s="186"/>
      <c r="D90" t="s">
        <v>3200</v>
      </c>
    </row>
    <row r="92" spans="1:4" x14ac:dyDescent="0.25">
      <c r="A92" s="42" t="s">
        <v>3201</v>
      </c>
      <c r="B92" s="180"/>
      <c r="C92" s="167"/>
      <c r="D92" s="167"/>
    </row>
    <row r="93" spans="1:4" x14ac:dyDescent="0.25">
      <c r="A93" s="9" t="s">
        <v>2527</v>
      </c>
      <c r="B93" s="181" t="s">
        <v>2528</v>
      </c>
      <c r="C93" s="9" t="s">
        <v>2529</v>
      </c>
      <c r="D93" s="9" t="s">
        <v>2530</v>
      </c>
    </row>
    <row r="94" spans="1:4" x14ac:dyDescent="0.25">
      <c r="A94" t="s">
        <v>2538</v>
      </c>
      <c r="B94" s="182" t="s">
        <v>2543</v>
      </c>
      <c r="C94" s="185"/>
      <c r="D94" t="s">
        <v>3202</v>
      </c>
    </row>
    <row r="95" spans="1:4" x14ac:dyDescent="0.25">
      <c r="A95" t="s">
        <v>2552</v>
      </c>
      <c r="B95" s="20" t="s">
        <v>2569</v>
      </c>
      <c r="C95" s="191"/>
      <c r="D95" t="s">
        <v>3203</v>
      </c>
    </row>
    <row r="96" spans="1:4" x14ac:dyDescent="0.25">
      <c r="A96" t="s">
        <v>2545</v>
      </c>
      <c r="B96" s="182" t="s">
        <v>2546</v>
      </c>
      <c r="C96" s="186"/>
      <c r="D96" t="s">
        <v>3204</v>
      </c>
    </row>
    <row r="97" spans="1:4" x14ac:dyDescent="0.25">
      <c r="A97" t="s">
        <v>2553</v>
      </c>
      <c r="B97" s="20" t="s">
        <v>2549</v>
      </c>
      <c r="C97" s="190"/>
      <c r="D97" t="s">
        <v>3205</v>
      </c>
    </row>
    <row r="99" spans="1:4" x14ac:dyDescent="0.25">
      <c r="A99" s="42" t="s">
        <v>3206</v>
      </c>
      <c r="B99" s="180"/>
      <c r="C99" s="167"/>
      <c r="D99" s="167"/>
    </row>
    <row r="100" spans="1:4" x14ac:dyDescent="0.25">
      <c r="A100" s="9" t="s">
        <v>2527</v>
      </c>
      <c r="B100" s="181" t="s">
        <v>2528</v>
      </c>
      <c r="C100" s="9" t="s">
        <v>2529</v>
      </c>
      <c r="D100" s="9" t="s">
        <v>2530</v>
      </c>
    </row>
    <row r="101" spans="1:4" x14ac:dyDescent="0.25">
      <c r="A101" t="s">
        <v>2578</v>
      </c>
      <c r="B101" s="20" t="s">
        <v>2572</v>
      </c>
      <c r="C101" s="199"/>
      <c r="D101" t="s">
        <v>3207</v>
      </c>
    </row>
    <row r="102" spans="1:4" x14ac:dyDescent="0.25">
      <c r="A102" t="s">
        <v>2554</v>
      </c>
      <c r="B102" s="20" t="s">
        <v>2550</v>
      </c>
      <c r="C102" s="192"/>
      <c r="D102" t="s">
        <v>3208</v>
      </c>
    </row>
    <row r="104" spans="1:4" x14ac:dyDescent="0.25">
      <c r="A104" s="42" t="s">
        <v>3209</v>
      </c>
      <c r="B104" s="180"/>
      <c r="C104" s="167"/>
      <c r="D104" s="167"/>
    </row>
    <row r="105" spans="1:4" x14ac:dyDescent="0.25">
      <c r="A105" s="9" t="s">
        <v>2527</v>
      </c>
      <c r="B105" s="181" t="s">
        <v>2528</v>
      </c>
      <c r="C105" s="9" t="s">
        <v>2529</v>
      </c>
      <c r="D105" s="9" t="s">
        <v>2530</v>
      </c>
    </row>
    <row r="106" spans="1:4" x14ac:dyDescent="0.25">
      <c r="A106" t="s">
        <v>2574</v>
      </c>
      <c r="B106" s="20" t="s">
        <v>2568</v>
      </c>
      <c r="C106" s="196"/>
      <c r="D106" t="s">
        <v>3210</v>
      </c>
    </row>
    <row r="107" spans="1:4" x14ac:dyDescent="0.25">
      <c r="A107" t="s">
        <v>2553</v>
      </c>
      <c r="B107" s="20" t="s">
        <v>2549</v>
      </c>
      <c r="C107" s="190"/>
      <c r="D107" t="s">
        <v>3211</v>
      </c>
    </row>
    <row r="108" spans="1:4" x14ac:dyDescent="0.25">
      <c r="A108" t="s">
        <v>2555</v>
      </c>
      <c r="B108" s="20" t="s">
        <v>2551</v>
      </c>
      <c r="C108" s="193"/>
      <c r="D108" t="s">
        <v>3212</v>
      </c>
    </row>
    <row r="109" spans="1:4" x14ac:dyDescent="0.25">
      <c r="A109" t="s">
        <v>2545</v>
      </c>
      <c r="B109" s="182" t="s">
        <v>2546</v>
      </c>
      <c r="C109" s="186"/>
      <c r="D109" t="s">
        <v>3213</v>
      </c>
    </row>
    <row r="110" spans="1:4" x14ac:dyDescent="0.25">
      <c r="A110" t="s">
        <v>2552</v>
      </c>
      <c r="B110" s="20" t="s">
        <v>2569</v>
      </c>
      <c r="C110" s="191"/>
      <c r="D110" t="s">
        <v>3214</v>
      </c>
    </row>
    <row r="111" spans="1:4" x14ac:dyDescent="0.25">
      <c r="A111" t="s">
        <v>2532</v>
      </c>
      <c r="B111" s="182" t="s">
        <v>2542</v>
      </c>
      <c r="C111" s="184"/>
      <c r="D111" t="s">
        <v>3215</v>
      </c>
    </row>
    <row r="112" spans="1:4" x14ac:dyDescent="0.25">
      <c r="A112" t="s">
        <v>2538</v>
      </c>
      <c r="B112" s="182" t="s">
        <v>2543</v>
      </c>
      <c r="C112" s="185"/>
      <c r="D112" t="s">
        <v>3216</v>
      </c>
    </row>
    <row r="114" spans="1:4" x14ac:dyDescent="0.25">
      <c r="A114" s="42" t="s">
        <v>2908</v>
      </c>
      <c r="B114" s="180"/>
      <c r="C114" s="167"/>
      <c r="D114" s="167"/>
    </row>
    <row r="115" spans="1:4" x14ac:dyDescent="0.25">
      <c r="A115" s="9" t="s">
        <v>2527</v>
      </c>
      <c r="B115" s="181" t="s">
        <v>2528</v>
      </c>
      <c r="C115" s="9" t="s">
        <v>2529</v>
      </c>
      <c r="D115" s="9" t="s">
        <v>2530</v>
      </c>
    </row>
    <row r="116" spans="1:4" x14ac:dyDescent="0.25">
      <c r="A116" t="s">
        <v>2553</v>
      </c>
      <c r="B116" s="20" t="s">
        <v>2549</v>
      </c>
      <c r="C116" s="190"/>
      <c r="D116" t="s">
        <v>2909</v>
      </c>
    </row>
    <row r="117" spans="1:4" x14ac:dyDescent="0.25">
      <c r="A117" t="s">
        <v>2545</v>
      </c>
      <c r="B117" s="182" t="s">
        <v>2546</v>
      </c>
      <c r="C117" s="186"/>
      <c r="D117" t="s">
        <v>2910</v>
      </c>
    </row>
    <row r="118" spans="1:4" x14ac:dyDescent="0.25">
      <c r="A118" t="s">
        <v>2539</v>
      </c>
      <c r="B118" s="182" t="s">
        <v>2540</v>
      </c>
      <c r="C118" s="178"/>
      <c r="D118" t="s">
        <v>2594</v>
      </c>
    </row>
    <row r="119" spans="1:4" x14ac:dyDescent="0.25">
      <c r="B119" s="182"/>
    </row>
    <row r="120" spans="1:4" x14ac:dyDescent="0.25">
      <c r="A120" s="42" t="s">
        <v>2947</v>
      </c>
      <c r="B120" s="180"/>
      <c r="C120" s="167"/>
      <c r="D120" s="167"/>
    </row>
    <row r="121" spans="1:4" x14ac:dyDescent="0.25">
      <c r="A121" s="9" t="s">
        <v>2527</v>
      </c>
      <c r="B121" s="181" t="s">
        <v>2528</v>
      </c>
      <c r="C121" s="9" t="s">
        <v>2529</v>
      </c>
      <c r="D121" s="9" t="s">
        <v>2530</v>
      </c>
    </row>
    <row r="122" spans="1:4" x14ac:dyDescent="0.25">
      <c r="A122" t="s">
        <v>2538</v>
      </c>
      <c r="B122" s="182" t="s">
        <v>2543</v>
      </c>
      <c r="C122" s="185"/>
      <c r="D122" t="s">
        <v>2948</v>
      </c>
    </row>
    <row r="123" spans="1:4" x14ac:dyDescent="0.25">
      <c r="A123" t="s">
        <v>2578</v>
      </c>
      <c r="B123" s="20" t="s">
        <v>2572</v>
      </c>
      <c r="C123" s="199"/>
      <c r="D123" t="s">
        <v>2949</v>
      </c>
    </row>
    <row r="124" spans="1:4" x14ac:dyDescent="0.25">
      <c r="A124" t="s">
        <v>2555</v>
      </c>
      <c r="B124" s="20" t="s">
        <v>2551</v>
      </c>
      <c r="C124" s="193"/>
      <c r="D124" t="s">
        <v>2950</v>
      </c>
    </row>
    <row r="125" spans="1:4" x14ac:dyDescent="0.25">
      <c r="A125" t="s">
        <v>2539</v>
      </c>
      <c r="B125" s="182" t="s">
        <v>2540</v>
      </c>
      <c r="C125" s="178"/>
      <c r="D125" t="s">
        <v>2594</v>
      </c>
    </row>
    <row r="127" spans="1:4" x14ac:dyDescent="0.25">
      <c r="A127" s="42" t="s">
        <v>2596</v>
      </c>
      <c r="B127" s="180"/>
      <c r="C127" s="167"/>
      <c r="D127" s="167"/>
    </row>
    <row r="128" spans="1:4" x14ac:dyDescent="0.25">
      <c r="A128" s="9" t="s">
        <v>2527</v>
      </c>
      <c r="B128" s="181" t="s">
        <v>2528</v>
      </c>
      <c r="C128" s="9" t="s">
        <v>2529</v>
      </c>
      <c r="D128" s="9" t="s">
        <v>2530</v>
      </c>
    </row>
    <row r="129" spans="1:4" x14ac:dyDescent="0.25">
      <c r="A129" t="s">
        <v>2539</v>
      </c>
      <c r="B129" s="182" t="s">
        <v>2540</v>
      </c>
      <c r="C129" s="178"/>
      <c r="D129" t="s">
        <v>2597</v>
      </c>
    </row>
    <row r="130" spans="1:4" x14ac:dyDescent="0.25">
      <c r="A130" t="s">
        <v>2553</v>
      </c>
      <c r="B130" s="20" t="s">
        <v>2549</v>
      </c>
      <c r="C130" s="190"/>
      <c r="D130" t="s">
        <v>2598</v>
      </c>
    </row>
    <row r="131" spans="1:4" x14ac:dyDescent="0.25">
      <c r="A131" t="s">
        <v>2555</v>
      </c>
      <c r="B131" s="20" t="s">
        <v>2551</v>
      </c>
      <c r="C131" s="193"/>
      <c r="D131" t="s">
        <v>2694</v>
      </c>
    </row>
    <row r="132" spans="1:4" x14ac:dyDescent="0.25">
      <c r="A132" t="s">
        <v>2554</v>
      </c>
      <c r="B132" s="20" t="s">
        <v>2550</v>
      </c>
      <c r="C132" s="192"/>
      <c r="D132" t="s">
        <v>2599</v>
      </c>
    </row>
    <row r="133" spans="1:4" x14ac:dyDescent="0.25">
      <c r="A133" t="s">
        <v>2552</v>
      </c>
      <c r="B133" s="20" t="s">
        <v>2569</v>
      </c>
      <c r="C133" s="191"/>
      <c r="D133" t="s">
        <v>2600</v>
      </c>
    </row>
    <row r="134" spans="1:4" x14ac:dyDescent="0.25">
      <c r="A134" t="s">
        <v>2532</v>
      </c>
      <c r="B134" s="182" t="s">
        <v>2542</v>
      </c>
      <c r="C134" s="184"/>
      <c r="D134" t="s">
        <v>2601</v>
      </c>
    </row>
    <row r="135" spans="1:4" x14ac:dyDescent="0.25">
      <c r="A135" t="s">
        <v>2538</v>
      </c>
      <c r="B135" s="182" t="s">
        <v>2543</v>
      </c>
      <c r="C135" s="185"/>
      <c r="D135" t="s">
        <v>2602</v>
      </c>
    </row>
    <row r="136" spans="1:4" x14ac:dyDescent="0.25">
      <c r="A136" t="s">
        <v>2545</v>
      </c>
      <c r="B136" s="182" t="s">
        <v>2546</v>
      </c>
      <c r="C136" s="186"/>
      <c r="D136" t="s">
        <v>2603</v>
      </c>
    </row>
    <row r="137" spans="1:4" x14ac:dyDescent="0.25">
      <c r="A137" t="s">
        <v>2537</v>
      </c>
      <c r="B137" s="20" t="s">
        <v>2548</v>
      </c>
      <c r="C137" s="189"/>
      <c r="D137" t="s">
        <v>2604</v>
      </c>
    </row>
    <row r="139" spans="1:4" x14ac:dyDescent="0.25">
      <c r="A139" s="42" t="s">
        <v>2595</v>
      </c>
      <c r="B139" s="180"/>
      <c r="C139" s="167"/>
      <c r="D139" s="167"/>
    </row>
    <row r="140" spans="1:4" x14ac:dyDescent="0.25">
      <c r="A140" s="9" t="s">
        <v>2527</v>
      </c>
      <c r="B140" s="181" t="s">
        <v>2528</v>
      </c>
      <c r="C140" s="9" t="s">
        <v>2529</v>
      </c>
      <c r="D140" s="9" t="s">
        <v>2530</v>
      </c>
    </row>
    <row r="141" spans="1:4" x14ac:dyDescent="0.25">
      <c r="A141" t="s">
        <v>2545</v>
      </c>
      <c r="B141" s="182" t="s">
        <v>2546</v>
      </c>
      <c r="C141" s="186"/>
      <c r="D141" t="s">
        <v>2712</v>
      </c>
    </row>
    <row r="142" spans="1:4" x14ac:dyDescent="0.25">
      <c r="A142" t="s">
        <v>2552</v>
      </c>
      <c r="B142" s="20" t="s">
        <v>2569</v>
      </c>
      <c r="C142" s="191"/>
      <c r="D142" t="s">
        <v>2713</v>
      </c>
    </row>
    <row r="143" spans="1:4" x14ac:dyDescent="0.25">
      <c r="A143" t="s">
        <v>2538</v>
      </c>
      <c r="B143" s="182" t="s">
        <v>2543</v>
      </c>
      <c r="C143" s="185"/>
      <c r="D143" t="s">
        <v>2703</v>
      </c>
    </row>
    <row r="144" spans="1:4" x14ac:dyDescent="0.25">
      <c r="A144" t="s">
        <v>2553</v>
      </c>
      <c r="B144" s="20" t="s">
        <v>2549</v>
      </c>
      <c r="C144" s="190"/>
      <c r="D144" t="s">
        <v>2704</v>
      </c>
    </row>
    <row r="145" spans="1:4" x14ac:dyDescent="0.25">
      <c r="A145" t="s">
        <v>2539</v>
      </c>
      <c r="B145" s="182" t="s">
        <v>2540</v>
      </c>
      <c r="C145" s="178"/>
      <c r="D145" t="s">
        <v>2594</v>
      </c>
    </row>
    <row r="147" spans="1:4" x14ac:dyDescent="0.25">
      <c r="A147" s="42" t="s">
        <v>2531</v>
      </c>
      <c r="B147" s="180"/>
      <c r="C147" s="167"/>
      <c r="D147" s="167"/>
    </row>
    <row r="148" spans="1:4" x14ac:dyDescent="0.25">
      <c r="A148" s="9" t="s">
        <v>2527</v>
      </c>
      <c r="B148" s="181" t="s">
        <v>2528</v>
      </c>
      <c r="C148" s="9" t="s">
        <v>2529</v>
      </c>
      <c r="D148" s="9" t="s">
        <v>2530</v>
      </c>
    </row>
    <row r="149" spans="1:4" x14ac:dyDescent="0.25">
      <c r="A149" t="s">
        <v>2552</v>
      </c>
      <c r="B149" s="20" t="s">
        <v>2569</v>
      </c>
      <c r="C149" s="191"/>
      <c r="D149" t="s">
        <v>2261</v>
      </c>
    </row>
    <row r="150" spans="1:4" x14ac:dyDescent="0.25">
      <c r="A150" t="s">
        <v>2532</v>
      </c>
      <c r="B150" s="182" t="s">
        <v>2542</v>
      </c>
      <c r="C150" s="184"/>
      <c r="D150" t="s">
        <v>2263</v>
      </c>
    </row>
    <row r="151" spans="1:4" x14ac:dyDescent="0.25">
      <c r="A151" t="s">
        <v>2538</v>
      </c>
      <c r="B151" s="182" t="s">
        <v>2543</v>
      </c>
      <c r="C151" s="185"/>
      <c r="D151" t="s">
        <v>2262</v>
      </c>
    </row>
    <row r="152" spans="1:4" x14ac:dyDescent="0.25">
      <c r="A152" t="s">
        <v>2537</v>
      </c>
      <c r="B152" s="20" t="s">
        <v>2548</v>
      </c>
      <c r="C152" s="187"/>
      <c r="D152" t="s">
        <v>2534</v>
      </c>
    </row>
    <row r="153" spans="1:4" x14ac:dyDescent="0.25">
      <c r="A153" t="s">
        <v>2553</v>
      </c>
      <c r="B153" s="20" t="s">
        <v>2549</v>
      </c>
      <c r="C153" s="190"/>
      <c r="D153" t="s">
        <v>2535</v>
      </c>
    </row>
    <row r="154" spans="1:4" x14ac:dyDescent="0.25">
      <c r="A154" t="s">
        <v>2539</v>
      </c>
      <c r="B154" s="182" t="s">
        <v>2540</v>
      </c>
      <c r="C154" s="178"/>
      <c r="D154" t="s">
        <v>2264</v>
      </c>
    </row>
    <row r="155" spans="1:4" x14ac:dyDescent="0.25">
      <c r="A155" t="s">
        <v>2545</v>
      </c>
      <c r="B155" s="182" t="s">
        <v>2546</v>
      </c>
      <c r="C155" s="186"/>
      <c r="D155" t="s">
        <v>2544</v>
      </c>
    </row>
    <row r="157" spans="1:4" x14ac:dyDescent="0.25">
      <c r="A157" s="42" t="s">
        <v>2579</v>
      </c>
      <c r="B157" s="180"/>
      <c r="C157" s="167"/>
      <c r="D157" s="167"/>
    </row>
    <row r="158" spans="1:4" x14ac:dyDescent="0.25">
      <c r="A158" s="9" t="s">
        <v>2527</v>
      </c>
      <c r="B158" s="181" t="s">
        <v>2528</v>
      </c>
      <c r="C158" s="9" t="s">
        <v>2529</v>
      </c>
      <c r="D158" s="9" t="s">
        <v>2530</v>
      </c>
    </row>
    <row r="159" spans="1:4" x14ac:dyDescent="0.25">
      <c r="A159" t="s">
        <v>2538</v>
      </c>
      <c r="B159" s="182" t="s">
        <v>2543</v>
      </c>
      <c r="C159" s="185"/>
      <c r="D159" t="s">
        <v>148</v>
      </c>
    </row>
    <row r="160" spans="1:4" x14ac:dyDescent="0.25">
      <c r="A160" t="s">
        <v>2526</v>
      </c>
      <c r="B160" s="183" t="s">
        <v>2533</v>
      </c>
      <c r="C160" s="179"/>
      <c r="D160" t="s">
        <v>2581</v>
      </c>
    </row>
    <row r="161" spans="1:4" x14ac:dyDescent="0.25">
      <c r="A161" t="s">
        <v>2578</v>
      </c>
      <c r="B161" s="20" t="s">
        <v>2572</v>
      </c>
      <c r="C161" s="199"/>
      <c r="D161" t="s">
        <v>2588</v>
      </c>
    </row>
    <row r="162" spans="1:4" x14ac:dyDescent="0.25">
      <c r="A162" t="s">
        <v>2545</v>
      </c>
      <c r="B162" s="182" t="s">
        <v>2546</v>
      </c>
      <c r="C162" s="186"/>
      <c r="D162" t="s">
        <v>2582</v>
      </c>
    </row>
    <row r="163" spans="1:4" x14ac:dyDescent="0.25">
      <c r="A163" t="s">
        <v>2554</v>
      </c>
      <c r="B163" s="20" t="s">
        <v>2550</v>
      </c>
      <c r="C163" s="192"/>
      <c r="D163" t="s">
        <v>2583</v>
      </c>
    </row>
    <row r="164" spans="1:4" x14ac:dyDescent="0.25">
      <c r="A164" t="s">
        <v>2553</v>
      </c>
      <c r="B164" s="20" t="s">
        <v>2549</v>
      </c>
      <c r="C164" s="190"/>
      <c r="D164" t="s">
        <v>2584</v>
      </c>
    </row>
    <row r="165" spans="1:4" x14ac:dyDescent="0.25">
      <c r="A165" t="s">
        <v>2573</v>
      </c>
      <c r="B165" s="20" t="s">
        <v>2570</v>
      </c>
      <c r="C165" s="198"/>
      <c r="D165" t="s">
        <v>2585</v>
      </c>
    </row>
    <row r="166" spans="1:4" x14ac:dyDescent="0.25">
      <c r="A166" t="s">
        <v>2539</v>
      </c>
      <c r="B166" s="182" t="s">
        <v>2540</v>
      </c>
      <c r="C166" s="178"/>
      <c r="D166" t="s">
        <v>2589</v>
      </c>
    </row>
    <row r="167" spans="1:4" x14ac:dyDescent="0.25">
      <c r="A167" t="s">
        <v>2552</v>
      </c>
      <c r="B167" s="20" t="s">
        <v>2569</v>
      </c>
      <c r="C167" s="191"/>
      <c r="D167" t="s">
        <v>2369</v>
      </c>
    </row>
    <row r="168" spans="1:4" x14ac:dyDescent="0.25">
      <c r="A168" t="s">
        <v>2555</v>
      </c>
      <c r="B168" s="20" t="s">
        <v>2551</v>
      </c>
      <c r="C168" s="193"/>
      <c r="D168" t="s">
        <v>3178</v>
      </c>
    </row>
    <row r="169" spans="1:4" x14ac:dyDescent="0.25">
      <c r="A169" t="s">
        <v>2532</v>
      </c>
      <c r="B169" s="182" t="s">
        <v>2542</v>
      </c>
      <c r="C169" s="184"/>
      <c r="D169" t="s">
        <v>2580</v>
      </c>
    </row>
    <row r="171" spans="1:4" x14ac:dyDescent="0.25">
      <c r="A171" s="42" t="s">
        <v>2605</v>
      </c>
      <c r="B171" s="180"/>
      <c r="C171" s="167"/>
      <c r="D171" s="167"/>
    </row>
    <row r="172" spans="1:4" x14ac:dyDescent="0.25">
      <c r="A172" s="9" t="s">
        <v>2527</v>
      </c>
      <c r="B172" s="181" t="s">
        <v>2528</v>
      </c>
      <c r="C172" s="9" t="s">
        <v>2529</v>
      </c>
      <c r="D172" s="9" t="s">
        <v>2530</v>
      </c>
    </row>
    <row r="173" spans="1:4" x14ac:dyDescent="0.25">
      <c r="A173" t="s">
        <v>2532</v>
      </c>
      <c r="B173" s="182" t="s">
        <v>2542</v>
      </c>
      <c r="C173" s="184"/>
      <c r="D173" t="s">
        <v>2792</v>
      </c>
    </row>
    <row r="174" spans="1:4" x14ac:dyDescent="0.25">
      <c r="A174" t="s">
        <v>2538</v>
      </c>
      <c r="B174" s="182" t="s">
        <v>2543</v>
      </c>
      <c r="C174" s="185"/>
      <c r="D174" t="s">
        <v>3079</v>
      </c>
    </row>
    <row r="175" spans="1:4" x14ac:dyDescent="0.25">
      <c r="A175" t="s">
        <v>2537</v>
      </c>
      <c r="B175" s="20" t="s">
        <v>2548</v>
      </c>
      <c r="C175" s="187"/>
      <c r="D175" t="s">
        <v>3080</v>
      </c>
    </row>
    <row r="176" spans="1:4" x14ac:dyDescent="0.25">
      <c r="A176" t="s">
        <v>2574</v>
      </c>
      <c r="B176" s="20" t="s">
        <v>2568</v>
      </c>
      <c r="C176" s="196"/>
      <c r="D176" t="s">
        <v>3081</v>
      </c>
    </row>
    <row r="177" spans="1:4" x14ac:dyDescent="0.25">
      <c r="A177" t="s">
        <v>2575</v>
      </c>
      <c r="B177" s="20" t="s">
        <v>2393</v>
      </c>
      <c r="C177" s="195"/>
      <c r="D177" t="s">
        <v>3082</v>
      </c>
    </row>
    <row r="178" spans="1:4" x14ac:dyDescent="0.25">
      <c r="A178" t="s">
        <v>2545</v>
      </c>
      <c r="B178" s="182" t="s">
        <v>2546</v>
      </c>
      <c r="C178" s="186"/>
      <c r="D178" t="s">
        <v>3083</v>
      </c>
    </row>
    <row r="179" spans="1:4" x14ac:dyDescent="0.25">
      <c r="A179" t="s">
        <v>2554</v>
      </c>
      <c r="B179" s="20" t="s">
        <v>2550</v>
      </c>
      <c r="C179" s="192"/>
      <c r="D179" t="s">
        <v>3084</v>
      </c>
    </row>
    <row r="180" spans="1:4" x14ac:dyDescent="0.25">
      <c r="A180" t="s">
        <v>2539</v>
      </c>
      <c r="B180" s="182" t="s">
        <v>2540</v>
      </c>
      <c r="C180" s="178"/>
      <c r="D180" t="s">
        <v>3085</v>
      </c>
    </row>
    <row r="181" spans="1:4" x14ac:dyDescent="0.25">
      <c r="A181" t="s">
        <v>2552</v>
      </c>
      <c r="B181" s="20" t="s">
        <v>2569</v>
      </c>
      <c r="C181" s="191"/>
      <c r="D181" t="s">
        <v>2606</v>
      </c>
    </row>
    <row r="182" spans="1:4" x14ac:dyDescent="0.25">
      <c r="A182" t="s">
        <v>2577</v>
      </c>
      <c r="B182" s="20" t="s">
        <v>2571</v>
      </c>
      <c r="C182" s="197"/>
      <c r="D182" t="s">
        <v>3086</v>
      </c>
    </row>
    <row r="183" spans="1:4" x14ac:dyDescent="0.25">
      <c r="A183" t="s">
        <v>2620</v>
      </c>
      <c r="B183" s="182" t="s">
        <v>2622</v>
      </c>
      <c r="C183" s="200"/>
      <c r="D183" t="s">
        <v>3087</v>
      </c>
    </row>
    <row r="184" spans="1:4" x14ac:dyDescent="0.25">
      <c r="A184" t="s">
        <v>2573</v>
      </c>
      <c r="B184" s="20" t="s">
        <v>2570</v>
      </c>
      <c r="C184" s="198"/>
      <c r="D184" t="s">
        <v>3088</v>
      </c>
    </row>
    <row r="185" spans="1:4" x14ac:dyDescent="0.25">
      <c r="A185" t="s">
        <v>2526</v>
      </c>
      <c r="B185" s="183" t="s">
        <v>2533</v>
      </c>
      <c r="C185" s="179"/>
      <c r="D185" t="s">
        <v>2607</v>
      </c>
    </row>
    <row r="186" spans="1:4" x14ac:dyDescent="0.25">
      <c r="A186" t="s">
        <v>2553</v>
      </c>
      <c r="B186" s="20" t="s">
        <v>2549</v>
      </c>
      <c r="C186" s="190"/>
      <c r="D186" t="s">
        <v>3089</v>
      </c>
    </row>
    <row r="187" spans="1:4" x14ac:dyDescent="0.25">
      <c r="A187" t="s">
        <v>2621</v>
      </c>
      <c r="B187" s="182">
        <v>740000</v>
      </c>
      <c r="C187" s="201"/>
      <c r="D187" t="s">
        <v>3090</v>
      </c>
    </row>
    <row r="188" spans="1:4" x14ac:dyDescent="0.25">
      <c r="A188" t="s">
        <v>2555</v>
      </c>
      <c r="B188" s="20" t="s">
        <v>2551</v>
      </c>
      <c r="C188" s="193"/>
      <c r="D188" t="s">
        <v>3091</v>
      </c>
    </row>
    <row r="189" spans="1:4" x14ac:dyDescent="0.25">
      <c r="A189" t="s">
        <v>2562</v>
      </c>
      <c r="B189" s="20" t="s">
        <v>2561</v>
      </c>
      <c r="C189" s="194"/>
      <c r="D189" t="s">
        <v>3092</v>
      </c>
    </row>
    <row r="190" spans="1:4" x14ac:dyDescent="0.25">
      <c r="A190" t="s">
        <v>2578</v>
      </c>
      <c r="B190" s="20" t="s">
        <v>2572</v>
      </c>
      <c r="C190" s="199"/>
      <c r="D190" t="s">
        <v>3093</v>
      </c>
    </row>
    <row r="191" spans="1:4" x14ac:dyDescent="0.25">
      <c r="A191" t="s">
        <v>2536</v>
      </c>
      <c r="B191" s="182" t="s">
        <v>2541</v>
      </c>
      <c r="C191" s="188"/>
      <c r="D191" t="s">
        <v>3094</v>
      </c>
    </row>
    <row r="192" spans="1:4" x14ac:dyDescent="0.25">
      <c r="A192" t="s">
        <v>3106</v>
      </c>
      <c r="B192" s="223" t="s">
        <v>3099</v>
      </c>
      <c r="C192" s="222"/>
      <c r="D192" t="s">
        <v>3095</v>
      </c>
    </row>
    <row r="193" spans="1:4" x14ac:dyDescent="0.25">
      <c r="A193" t="s">
        <v>3103</v>
      </c>
      <c r="B193" s="182" t="s">
        <v>3100</v>
      </c>
      <c r="C193" s="224"/>
      <c r="D193" t="s">
        <v>3096</v>
      </c>
    </row>
    <row r="194" spans="1:4" x14ac:dyDescent="0.25">
      <c r="A194" t="s">
        <v>3104</v>
      </c>
      <c r="B194" t="s">
        <v>3101</v>
      </c>
      <c r="C194" s="225"/>
      <c r="D194" t="s">
        <v>3097</v>
      </c>
    </row>
    <row r="195" spans="1:4" x14ac:dyDescent="0.25">
      <c r="A195" t="s">
        <v>3105</v>
      </c>
      <c r="B195" s="17" t="s">
        <v>3102</v>
      </c>
      <c r="C195" s="226"/>
      <c r="D195" t="s">
        <v>3098</v>
      </c>
    </row>
    <row r="197" spans="1:4" x14ac:dyDescent="0.25">
      <c r="A197" s="42" t="s">
        <v>2608</v>
      </c>
      <c r="B197" s="180"/>
      <c r="C197" s="167"/>
      <c r="D197" s="167"/>
    </row>
    <row r="198" spans="1:4" x14ac:dyDescent="0.25">
      <c r="A198" s="9" t="s">
        <v>2527</v>
      </c>
      <c r="B198" s="181" t="s">
        <v>2528</v>
      </c>
      <c r="C198" s="9" t="s">
        <v>2529</v>
      </c>
      <c r="D198" s="9" t="s">
        <v>2530</v>
      </c>
    </row>
    <row r="199" spans="1:4" x14ac:dyDescent="0.25">
      <c r="A199" t="s">
        <v>2539</v>
      </c>
      <c r="B199" s="182" t="s">
        <v>2540</v>
      </c>
      <c r="C199" s="178"/>
      <c r="D199" t="s">
        <v>127</v>
      </c>
    </row>
    <row r="200" spans="1:4" x14ac:dyDescent="0.25">
      <c r="A200" t="s">
        <v>2545</v>
      </c>
      <c r="B200" s="182" t="s">
        <v>2546</v>
      </c>
      <c r="C200" s="186"/>
      <c r="D200" t="s">
        <v>126</v>
      </c>
    </row>
    <row r="201" spans="1:4" x14ac:dyDescent="0.25">
      <c r="A201" t="s">
        <v>2552</v>
      </c>
      <c r="B201" s="20" t="s">
        <v>2569</v>
      </c>
      <c r="C201" s="191"/>
      <c r="D201" t="s">
        <v>125</v>
      </c>
    </row>
    <row r="202" spans="1:4" x14ac:dyDescent="0.25">
      <c r="A202" t="s">
        <v>2553</v>
      </c>
      <c r="B202" s="20" t="s">
        <v>2549</v>
      </c>
      <c r="C202" s="190"/>
      <c r="D202" t="s">
        <v>123</v>
      </c>
    </row>
    <row r="203" spans="1:4" x14ac:dyDescent="0.25">
      <c r="A203" t="s">
        <v>2538</v>
      </c>
      <c r="B203" s="182" t="s">
        <v>2543</v>
      </c>
      <c r="C203" s="185"/>
      <c r="D203" t="s">
        <v>122</v>
      </c>
    </row>
    <row r="205" spans="1:4" x14ac:dyDescent="0.25">
      <c r="A205" s="42" t="s">
        <v>2609</v>
      </c>
      <c r="B205" s="180"/>
      <c r="C205" s="167"/>
      <c r="D205" s="167"/>
    </row>
    <row r="206" spans="1:4" x14ac:dyDescent="0.25">
      <c r="A206" s="9" t="s">
        <v>2527</v>
      </c>
      <c r="B206" s="181" t="s">
        <v>2528</v>
      </c>
      <c r="C206" s="9" t="s">
        <v>2529</v>
      </c>
      <c r="D206" s="9" t="s">
        <v>2530</v>
      </c>
    </row>
    <row r="207" spans="1:4" x14ac:dyDescent="0.25">
      <c r="A207" t="s">
        <v>2526</v>
      </c>
      <c r="B207" s="183" t="s">
        <v>2533</v>
      </c>
      <c r="C207" s="179"/>
      <c r="D207" t="s">
        <v>172</v>
      </c>
    </row>
    <row r="208" spans="1:4" x14ac:dyDescent="0.25">
      <c r="A208" t="s">
        <v>2545</v>
      </c>
      <c r="B208" s="182" t="s">
        <v>2546</v>
      </c>
      <c r="C208" s="186"/>
      <c r="D208" t="s">
        <v>292</v>
      </c>
    </row>
    <row r="209" spans="1:4" x14ac:dyDescent="0.25">
      <c r="A209" t="s">
        <v>2532</v>
      </c>
      <c r="B209" s="182" t="s">
        <v>2542</v>
      </c>
      <c r="C209" s="184"/>
      <c r="D209" t="s">
        <v>293</v>
      </c>
    </row>
    <row r="211" spans="1:4" x14ac:dyDescent="0.25">
      <c r="A211" s="42" t="s">
        <v>2648</v>
      </c>
      <c r="B211" s="180"/>
      <c r="C211" s="167"/>
      <c r="D211" s="167"/>
    </row>
    <row r="212" spans="1:4" x14ac:dyDescent="0.25">
      <c r="A212" s="9" t="s">
        <v>2527</v>
      </c>
      <c r="B212" s="181" t="s">
        <v>2528</v>
      </c>
      <c r="C212" s="9" t="s">
        <v>2529</v>
      </c>
      <c r="D212" s="9" t="s">
        <v>2530</v>
      </c>
    </row>
    <row r="213" spans="1:4" x14ac:dyDescent="0.25">
      <c r="A213" t="s">
        <v>2537</v>
      </c>
      <c r="B213" s="20" t="s">
        <v>2548</v>
      </c>
      <c r="C213" s="187"/>
      <c r="D213" t="s">
        <v>2497</v>
      </c>
    </row>
    <row r="214" spans="1:4" x14ac:dyDescent="0.25">
      <c r="A214" t="s">
        <v>2552</v>
      </c>
      <c r="B214" s="20" t="s">
        <v>2569</v>
      </c>
      <c r="C214" s="191"/>
      <c r="D214" t="s">
        <v>94</v>
      </c>
    </row>
    <row r="215" spans="1:4" x14ac:dyDescent="0.25">
      <c r="A215" t="s">
        <v>2538</v>
      </c>
      <c r="B215" s="182" t="s">
        <v>2543</v>
      </c>
      <c r="C215" s="185"/>
      <c r="D215" t="s">
        <v>88</v>
      </c>
    </row>
    <row r="216" spans="1:4" x14ac:dyDescent="0.25">
      <c r="A216" t="s">
        <v>2573</v>
      </c>
      <c r="B216" s="20" t="s">
        <v>2570</v>
      </c>
      <c r="C216" s="198"/>
      <c r="D216" t="s">
        <v>2649</v>
      </c>
    </row>
    <row r="217" spans="1:4" x14ac:dyDescent="0.25">
      <c r="A217" t="s">
        <v>2553</v>
      </c>
      <c r="B217" s="20" t="s">
        <v>2549</v>
      </c>
      <c r="C217" s="190"/>
      <c r="D217" t="s">
        <v>2650</v>
      </c>
    </row>
    <row r="218" spans="1:4" x14ac:dyDescent="0.25">
      <c r="A218" t="s">
        <v>2545</v>
      </c>
      <c r="B218" s="182" t="s">
        <v>2546</v>
      </c>
      <c r="C218" s="186"/>
      <c r="D218" t="s">
        <v>99</v>
      </c>
    </row>
    <row r="219" spans="1:4" x14ac:dyDescent="0.25">
      <c r="A219" t="s">
        <v>2554</v>
      </c>
      <c r="B219" s="20" t="s">
        <v>2550</v>
      </c>
      <c r="C219" s="192"/>
      <c r="D219" t="s">
        <v>98</v>
      </c>
    </row>
    <row r="220" spans="1:4" x14ac:dyDescent="0.25">
      <c r="A220" t="s">
        <v>2539</v>
      </c>
      <c r="B220" s="182" t="s">
        <v>2540</v>
      </c>
      <c r="C220" s="178"/>
      <c r="D220" t="s">
        <v>97</v>
      </c>
    </row>
    <row r="221" spans="1:4" x14ac:dyDescent="0.25">
      <c r="A221" t="s">
        <v>2532</v>
      </c>
      <c r="B221" s="182" t="s">
        <v>2542</v>
      </c>
      <c r="C221" s="184"/>
      <c r="D221" t="s">
        <v>96</v>
      </c>
    </row>
    <row r="223" spans="1:4" x14ac:dyDescent="0.25">
      <c r="A223" s="42" t="s">
        <v>2653</v>
      </c>
      <c r="B223" s="180"/>
      <c r="C223" s="167"/>
      <c r="D223" s="167"/>
    </row>
    <row r="224" spans="1:4" x14ac:dyDescent="0.25">
      <c r="A224" s="9" t="s">
        <v>2527</v>
      </c>
      <c r="B224" s="181" t="s">
        <v>2528</v>
      </c>
      <c r="C224" s="9" t="s">
        <v>2529</v>
      </c>
      <c r="D224" s="9" t="s">
        <v>2530</v>
      </c>
    </row>
    <row r="225" spans="1:4" x14ac:dyDescent="0.25">
      <c r="A225" t="s">
        <v>2537</v>
      </c>
      <c r="B225" s="20" t="s">
        <v>2548</v>
      </c>
      <c r="C225" s="187"/>
      <c r="D225" t="s">
        <v>2497</v>
      </c>
    </row>
    <row r="226" spans="1:4" x14ac:dyDescent="0.25">
      <c r="A226" t="s">
        <v>2555</v>
      </c>
      <c r="B226" s="20" t="s">
        <v>2551</v>
      </c>
      <c r="C226" s="193"/>
      <c r="D226" t="s">
        <v>2611</v>
      </c>
    </row>
    <row r="227" spans="1:4" x14ac:dyDescent="0.25">
      <c r="A227" t="s">
        <v>2545</v>
      </c>
      <c r="B227" s="182" t="s">
        <v>2546</v>
      </c>
      <c r="C227" s="186"/>
      <c r="D227" t="s">
        <v>93</v>
      </c>
    </row>
    <row r="228" spans="1:4" x14ac:dyDescent="0.25">
      <c r="A228" t="s">
        <v>2552</v>
      </c>
      <c r="B228" s="20" t="s">
        <v>2569</v>
      </c>
      <c r="C228" s="191"/>
      <c r="D228" t="s">
        <v>94</v>
      </c>
    </row>
    <row r="229" spans="1:4" x14ac:dyDescent="0.25">
      <c r="A229" t="s">
        <v>2538</v>
      </c>
      <c r="B229" s="182" t="s">
        <v>2543</v>
      </c>
      <c r="C229" s="185"/>
      <c r="D229" t="s">
        <v>88</v>
      </c>
    </row>
    <row r="230" spans="1:4" x14ac:dyDescent="0.25">
      <c r="A230" t="s">
        <v>2553</v>
      </c>
      <c r="B230" s="20" t="s">
        <v>2549</v>
      </c>
      <c r="C230" s="190"/>
      <c r="D230" t="s">
        <v>2651</v>
      </c>
    </row>
    <row r="231" spans="1:4" x14ac:dyDescent="0.25">
      <c r="A231" t="s">
        <v>2532</v>
      </c>
      <c r="B231" s="182" t="s">
        <v>2542</v>
      </c>
      <c r="C231" s="184"/>
      <c r="D231" t="s">
        <v>461</v>
      </c>
    </row>
    <row r="232" spans="1:4" x14ac:dyDescent="0.25">
      <c r="A232" t="s">
        <v>2620</v>
      </c>
      <c r="B232" s="182" t="s">
        <v>2622</v>
      </c>
      <c r="C232" s="200"/>
      <c r="D232" t="s">
        <v>2619</v>
      </c>
    </row>
    <row r="233" spans="1:4" x14ac:dyDescent="0.25">
      <c r="A233" t="s">
        <v>2621</v>
      </c>
      <c r="B233" s="182">
        <v>740000</v>
      </c>
      <c r="C233" s="201"/>
      <c r="D233" t="s">
        <v>2494</v>
      </c>
    </row>
    <row r="234" spans="1:4" x14ac:dyDescent="0.25">
      <c r="A234" t="s">
        <v>2539</v>
      </c>
      <c r="B234" s="182" t="s">
        <v>2540</v>
      </c>
      <c r="C234" s="178"/>
      <c r="D234" t="s">
        <v>2652</v>
      </c>
    </row>
    <row r="236" spans="1:4" x14ac:dyDescent="0.25">
      <c r="A236" s="42" t="s">
        <v>2654</v>
      </c>
      <c r="B236" s="180"/>
      <c r="C236" s="167"/>
      <c r="D236" s="167"/>
    </row>
    <row r="237" spans="1:4" x14ac:dyDescent="0.25">
      <c r="A237" s="9" t="s">
        <v>2527</v>
      </c>
      <c r="B237" s="181" t="s">
        <v>2528</v>
      </c>
      <c r="C237" s="9" t="s">
        <v>2529</v>
      </c>
      <c r="D237" s="9" t="s">
        <v>2530</v>
      </c>
    </row>
    <row r="238" spans="1:4" x14ac:dyDescent="0.25">
      <c r="A238" t="s">
        <v>2537</v>
      </c>
      <c r="B238" s="20" t="s">
        <v>2548</v>
      </c>
      <c r="C238" s="187"/>
      <c r="D238" t="s">
        <v>2497</v>
      </c>
    </row>
    <row r="239" spans="1:4" x14ac:dyDescent="0.25">
      <c r="A239" t="s">
        <v>2532</v>
      </c>
      <c r="B239" s="182" t="s">
        <v>2542</v>
      </c>
      <c r="C239" s="184"/>
      <c r="D239" t="s">
        <v>461</v>
      </c>
    </row>
    <row r="240" spans="1:4" x14ac:dyDescent="0.25">
      <c r="A240" t="s">
        <v>2555</v>
      </c>
      <c r="B240" s="20" t="s">
        <v>2551</v>
      </c>
      <c r="C240" s="193"/>
      <c r="D240" t="s">
        <v>2611</v>
      </c>
    </row>
    <row r="241" spans="1:4" x14ac:dyDescent="0.25">
      <c r="A241" t="s">
        <v>2545</v>
      </c>
      <c r="B241" s="182" t="s">
        <v>2546</v>
      </c>
      <c r="C241" s="186"/>
      <c r="D241" t="s">
        <v>93</v>
      </c>
    </row>
    <row r="242" spans="1:4" x14ac:dyDescent="0.25">
      <c r="A242" t="s">
        <v>2573</v>
      </c>
      <c r="B242" s="20" t="s">
        <v>2570</v>
      </c>
      <c r="C242" s="198"/>
      <c r="D242" t="s">
        <v>2647</v>
      </c>
    </row>
    <row r="243" spans="1:4" x14ac:dyDescent="0.25">
      <c r="A243" t="s">
        <v>2620</v>
      </c>
      <c r="B243" s="182" t="s">
        <v>2622</v>
      </c>
      <c r="C243" s="200"/>
      <c r="D243" t="s">
        <v>2619</v>
      </c>
    </row>
    <row r="244" spans="1:4" x14ac:dyDescent="0.25">
      <c r="A244" t="s">
        <v>2539</v>
      </c>
      <c r="B244" s="182" t="s">
        <v>2540</v>
      </c>
      <c r="C244" s="178"/>
      <c r="D244" t="s">
        <v>2652</v>
      </c>
    </row>
    <row r="245" spans="1:4" x14ac:dyDescent="0.25">
      <c r="A245" t="s">
        <v>2553</v>
      </c>
      <c r="B245" s="20" t="s">
        <v>2549</v>
      </c>
      <c r="C245" s="190"/>
      <c r="D245" t="s">
        <v>2651</v>
      </c>
    </row>
    <row r="246" spans="1:4" x14ac:dyDescent="0.25">
      <c r="A246" t="s">
        <v>2538</v>
      </c>
      <c r="B246" s="182" t="s">
        <v>2543</v>
      </c>
      <c r="C246" s="185"/>
      <c r="D246" t="s">
        <v>88</v>
      </c>
    </row>
    <row r="247" spans="1:4" x14ac:dyDescent="0.25">
      <c r="A247" t="s">
        <v>2552</v>
      </c>
      <c r="B247" s="20" t="s">
        <v>2569</v>
      </c>
      <c r="C247" s="191"/>
      <c r="D247" t="s">
        <v>94</v>
      </c>
    </row>
    <row r="249" spans="1:4" x14ac:dyDescent="0.25">
      <c r="A249" s="42" t="s">
        <v>2628</v>
      </c>
      <c r="B249" s="180"/>
      <c r="C249" s="167"/>
      <c r="D249" s="167"/>
    </row>
    <row r="250" spans="1:4" x14ac:dyDescent="0.25">
      <c r="A250" s="9" t="s">
        <v>2527</v>
      </c>
      <c r="B250" s="181" t="s">
        <v>2528</v>
      </c>
      <c r="C250" s="9" t="s">
        <v>2529</v>
      </c>
      <c r="D250" s="9" t="s">
        <v>2530</v>
      </c>
    </row>
    <row r="251" spans="1:4" x14ac:dyDescent="0.25">
      <c r="A251" t="s">
        <v>2537</v>
      </c>
      <c r="B251" s="20" t="s">
        <v>2548</v>
      </c>
      <c r="C251" s="187"/>
      <c r="D251" t="s">
        <v>451</v>
      </c>
    </row>
    <row r="252" spans="1:4" x14ac:dyDescent="0.25">
      <c r="A252" t="s">
        <v>2578</v>
      </c>
      <c r="B252" s="20" t="s">
        <v>2572</v>
      </c>
      <c r="C252" s="199"/>
      <c r="D252" t="s">
        <v>2610</v>
      </c>
    </row>
    <row r="253" spans="1:4" x14ac:dyDescent="0.25">
      <c r="A253" t="s">
        <v>2577</v>
      </c>
      <c r="B253" s="20" t="s">
        <v>2571</v>
      </c>
      <c r="C253" s="197"/>
      <c r="D253" t="s">
        <v>2496</v>
      </c>
    </row>
    <row r="254" spans="1:4" x14ac:dyDescent="0.25">
      <c r="A254" t="s">
        <v>2545</v>
      </c>
      <c r="B254" s="182" t="s">
        <v>2546</v>
      </c>
      <c r="C254" s="186"/>
      <c r="D254" t="s">
        <v>93</v>
      </c>
    </row>
    <row r="255" spans="1:4" x14ac:dyDescent="0.25">
      <c r="A255" t="s">
        <v>2552</v>
      </c>
      <c r="B255" s="20" t="s">
        <v>2569</v>
      </c>
      <c r="C255" s="191"/>
      <c r="D255" t="s">
        <v>2617</v>
      </c>
    </row>
    <row r="256" spans="1:4" x14ac:dyDescent="0.25">
      <c r="A256" t="s">
        <v>2573</v>
      </c>
      <c r="B256" s="20" t="s">
        <v>2570</v>
      </c>
      <c r="C256" s="198"/>
      <c r="D256" t="s">
        <v>2618</v>
      </c>
    </row>
    <row r="257" spans="1:4" x14ac:dyDescent="0.25">
      <c r="A257" t="s">
        <v>2526</v>
      </c>
      <c r="B257" s="183" t="s">
        <v>2533</v>
      </c>
      <c r="C257" s="179"/>
      <c r="D257" t="s">
        <v>90</v>
      </c>
    </row>
    <row r="258" spans="1:4" x14ac:dyDescent="0.25">
      <c r="A258" t="s">
        <v>2554</v>
      </c>
      <c r="B258" s="20" t="s">
        <v>2550</v>
      </c>
      <c r="C258" s="192"/>
      <c r="D258" t="s">
        <v>89</v>
      </c>
    </row>
    <row r="259" spans="1:4" x14ac:dyDescent="0.25">
      <c r="A259" t="s">
        <v>2539</v>
      </c>
      <c r="B259" s="182" t="s">
        <v>2540</v>
      </c>
      <c r="C259" s="178"/>
      <c r="D259" t="s">
        <v>2665</v>
      </c>
    </row>
    <row r="260" spans="1:4" x14ac:dyDescent="0.25">
      <c r="A260" t="s">
        <v>2538</v>
      </c>
      <c r="B260" s="182" t="s">
        <v>2543</v>
      </c>
      <c r="C260" s="185"/>
      <c r="D260" t="s">
        <v>88</v>
      </c>
    </row>
    <row r="261" spans="1:4" x14ac:dyDescent="0.25">
      <c r="A261" t="s">
        <v>2562</v>
      </c>
      <c r="B261" s="20" t="s">
        <v>2561</v>
      </c>
      <c r="C261" s="194"/>
      <c r="D261" t="s">
        <v>458</v>
      </c>
    </row>
    <row r="262" spans="1:4" x14ac:dyDescent="0.25">
      <c r="A262" t="s">
        <v>2532</v>
      </c>
      <c r="B262" s="182" t="s">
        <v>2542</v>
      </c>
      <c r="C262" s="184"/>
      <c r="D262" t="s">
        <v>461</v>
      </c>
    </row>
    <row r="263" spans="1:4" x14ac:dyDescent="0.25">
      <c r="A263" t="s">
        <v>2621</v>
      </c>
      <c r="B263" s="182">
        <v>740000</v>
      </c>
      <c r="C263" s="201"/>
      <c r="D263" t="s">
        <v>2494</v>
      </c>
    </row>
    <row r="264" spans="1:4" x14ac:dyDescent="0.25">
      <c r="B264"/>
    </row>
    <row r="265" spans="1:4" x14ac:dyDescent="0.25">
      <c r="A265" s="42" t="s">
        <v>2784</v>
      </c>
      <c r="B265" s="180"/>
      <c r="C265" s="167"/>
      <c r="D265" s="167"/>
    </row>
    <row r="266" spans="1:4" x14ac:dyDescent="0.25">
      <c r="A266" s="9" t="s">
        <v>2527</v>
      </c>
      <c r="B266" s="181" t="s">
        <v>2528</v>
      </c>
      <c r="C266" s="9" t="s">
        <v>2529</v>
      </c>
      <c r="D266" s="9" t="s">
        <v>2530</v>
      </c>
    </row>
    <row r="267" spans="1:4" x14ac:dyDescent="0.25">
      <c r="A267" t="s">
        <v>2537</v>
      </c>
      <c r="B267" s="20" t="s">
        <v>2548</v>
      </c>
      <c r="C267" s="187"/>
      <c r="D267" t="s">
        <v>2497</v>
      </c>
    </row>
    <row r="268" spans="1:4" x14ac:dyDescent="0.25">
      <c r="A268" t="s">
        <v>2552</v>
      </c>
      <c r="B268" s="20" t="s">
        <v>2569</v>
      </c>
      <c r="C268" s="191"/>
      <c r="D268" t="s">
        <v>94</v>
      </c>
    </row>
    <row r="269" spans="1:4" x14ac:dyDescent="0.25">
      <c r="A269" t="s">
        <v>2555</v>
      </c>
      <c r="B269" s="20" t="s">
        <v>2551</v>
      </c>
      <c r="C269" s="193"/>
      <c r="D269" t="s">
        <v>2611</v>
      </c>
    </row>
    <row r="270" spans="1:4" x14ac:dyDescent="0.25">
      <c r="A270" t="s">
        <v>2577</v>
      </c>
      <c r="B270" s="20" t="s">
        <v>2571</v>
      </c>
      <c r="C270" s="197"/>
      <c r="D270" t="s">
        <v>2496</v>
      </c>
    </row>
    <row r="271" spans="1:4" x14ac:dyDescent="0.25">
      <c r="A271" t="s">
        <v>2578</v>
      </c>
      <c r="B271" s="20" t="s">
        <v>2572</v>
      </c>
      <c r="C271" s="199"/>
      <c r="D271" t="s">
        <v>2610</v>
      </c>
    </row>
    <row r="272" spans="1:4" x14ac:dyDescent="0.25">
      <c r="A272" t="s">
        <v>2545</v>
      </c>
      <c r="B272" s="182" t="s">
        <v>2546</v>
      </c>
      <c r="C272" s="186"/>
      <c r="D272" t="s">
        <v>93</v>
      </c>
    </row>
    <row r="273" spans="1:4" x14ac:dyDescent="0.25">
      <c r="A273" t="s">
        <v>2554</v>
      </c>
      <c r="B273" s="20" t="s">
        <v>2550</v>
      </c>
      <c r="C273" s="192"/>
      <c r="D273" t="s">
        <v>2667</v>
      </c>
    </row>
    <row r="274" spans="1:4" x14ac:dyDescent="0.25">
      <c r="A274" t="s">
        <v>2532</v>
      </c>
      <c r="B274" s="182" t="s">
        <v>2542</v>
      </c>
      <c r="C274" s="184"/>
      <c r="D274" t="s">
        <v>2666</v>
      </c>
    </row>
    <row r="275" spans="1:4" x14ac:dyDescent="0.25">
      <c r="A275" t="s">
        <v>2538</v>
      </c>
      <c r="B275" s="182" t="s">
        <v>2543</v>
      </c>
      <c r="C275" s="185"/>
      <c r="D275" t="s">
        <v>88</v>
      </c>
    </row>
    <row r="276" spans="1:4" x14ac:dyDescent="0.25">
      <c r="A276" t="s">
        <v>2539</v>
      </c>
      <c r="B276" s="182" t="s">
        <v>2540</v>
      </c>
      <c r="C276" s="178"/>
      <c r="D276" t="s">
        <v>2665</v>
      </c>
    </row>
    <row r="277" spans="1:4" x14ac:dyDescent="0.25">
      <c r="A277" t="s">
        <v>2621</v>
      </c>
      <c r="B277" s="182">
        <v>740000</v>
      </c>
      <c r="C277" s="201"/>
      <c r="D277" t="s">
        <v>2494</v>
      </c>
    </row>
  </sheetData>
  <pageMargins left="0.7" right="0.7" top="0.75" bottom="0.75" header="0.3" footer="0.3"/>
  <pageSetup orientation="portrait" r:id="rId1"/>
  <ignoredErrors>
    <ignoredError sqref="B150:B151 B154 B57 B129:B134 B20:B31 B49 B160:B170 B249:B251 B47 B197:B210 B254:B262 B36:B39 B85 B173 B180:B183 B185:B192 B10:B18"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3534</v>
      </c>
      <c r="C2" s="171" t="s">
        <v>3535</v>
      </c>
    </row>
    <row r="3" spans="1:3" x14ac:dyDescent="0.25">
      <c r="A3" t="s">
        <v>3197</v>
      </c>
      <c r="B3" t="s">
        <v>3198</v>
      </c>
    </row>
    <row r="4" spans="1:3" x14ac:dyDescent="0.25">
      <c r="A4" t="s">
        <v>3185</v>
      </c>
      <c r="B4" t="s">
        <v>3532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11" t="s">
        <v>492</v>
      </c>
      <c r="B2" s="411"/>
      <c r="C2" s="233"/>
      <c r="D2" s="233"/>
      <c r="E2" s="233"/>
      <c r="F2" s="233"/>
      <c r="G2" s="233"/>
      <c r="H2" s="57" t="s">
        <v>493</v>
      </c>
    </row>
    <row r="3" spans="1:8" ht="15.75" x14ac:dyDescent="0.25">
      <c r="A3" s="233" t="s">
        <v>738</v>
      </c>
      <c r="B3" s="233"/>
      <c r="C3" s="233"/>
      <c r="D3" s="233"/>
      <c r="E3" s="233"/>
      <c r="F3" s="233"/>
      <c r="G3" s="233"/>
      <c r="H3" s="57" t="s">
        <v>3510</v>
      </c>
    </row>
    <row r="4" spans="1:8" x14ac:dyDescent="0.25">
      <c r="A4" s="234"/>
      <c r="B4" s="234"/>
      <c r="C4" s="234"/>
      <c r="D4" s="234"/>
      <c r="E4" s="234"/>
      <c r="F4" s="234"/>
      <c r="G4" s="57"/>
      <c r="H4" s="57" t="s">
        <v>494</v>
      </c>
    </row>
    <row r="5" spans="1:8" x14ac:dyDescent="0.25">
      <c r="A5" s="234"/>
      <c r="B5" s="234"/>
      <c r="C5" s="234"/>
      <c r="D5" s="234"/>
      <c r="E5" s="234"/>
      <c r="F5" s="234"/>
      <c r="G5" s="234"/>
      <c r="H5" s="234"/>
    </row>
    <row r="6" spans="1:8" x14ac:dyDescent="0.25">
      <c r="A6" s="416" t="s">
        <v>495</v>
      </c>
      <c r="B6" s="291" t="s">
        <v>496</v>
      </c>
      <c r="C6" s="291" t="s">
        <v>497</v>
      </c>
      <c r="D6" s="291" t="s">
        <v>498</v>
      </c>
      <c r="E6" s="291" t="s">
        <v>499</v>
      </c>
      <c r="F6" s="291" t="s">
        <v>500</v>
      </c>
      <c r="G6" s="291" t="s">
        <v>501</v>
      </c>
      <c r="H6" s="291" t="s">
        <v>502</v>
      </c>
    </row>
    <row r="7" spans="1:8" ht="15.75" thickBot="1" x14ac:dyDescent="0.3">
      <c r="A7" s="417"/>
      <c r="B7" s="418" t="s">
        <v>503</v>
      </c>
      <c r="C7" s="419"/>
      <c r="D7" s="419"/>
      <c r="E7" s="419"/>
      <c r="F7" s="419"/>
      <c r="G7" s="419"/>
      <c r="H7" s="420"/>
    </row>
    <row r="8" spans="1:8" ht="15.75" thickTop="1" x14ac:dyDescent="0.25">
      <c r="A8" s="292" t="s">
        <v>504</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505</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506</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507</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508</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510</v>
      </c>
      <c r="B13" s="293">
        <v>45783.983149465937</v>
      </c>
      <c r="C13" s="293">
        <v>1.37229551691322</v>
      </c>
      <c r="D13" s="293">
        <v>0.19110373131999001</v>
      </c>
      <c r="E13" s="297" t="s">
        <v>511</v>
      </c>
      <c r="F13" s="297" t="s">
        <v>511</v>
      </c>
      <c r="G13" s="297" t="s">
        <v>511</v>
      </c>
      <c r="H13" s="297" t="s">
        <v>511</v>
      </c>
    </row>
    <row r="14" spans="1:8" x14ac:dyDescent="0.25">
      <c r="A14" s="298" t="s">
        <v>512</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513</v>
      </c>
      <c r="B15" s="293">
        <v>14978.572362155866</v>
      </c>
      <c r="C15" s="293">
        <v>0.23835740177008</v>
      </c>
      <c r="D15" s="293">
        <v>5.0815371746130003E-2</v>
      </c>
      <c r="E15" s="297" t="s">
        <v>511</v>
      </c>
      <c r="F15" s="297" t="s">
        <v>511</v>
      </c>
      <c r="G15" s="297" t="s">
        <v>511</v>
      </c>
      <c r="H15" s="297" t="s">
        <v>511</v>
      </c>
    </row>
    <row r="16" spans="1:8" x14ac:dyDescent="0.25">
      <c r="A16" s="296" t="s">
        <v>514</v>
      </c>
      <c r="B16" s="293">
        <v>5057.2748720254449</v>
      </c>
      <c r="C16" s="293">
        <v>0.25516926930848</v>
      </c>
      <c r="D16" s="293">
        <v>3.8004328346280002E-2</v>
      </c>
      <c r="E16" s="297" t="s">
        <v>511</v>
      </c>
      <c r="F16" s="297" t="s">
        <v>511</v>
      </c>
      <c r="G16" s="297" t="s">
        <v>511</v>
      </c>
      <c r="H16" s="297" t="s">
        <v>511</v>
      </c>
    </row>
    <row r="17" spans="1:8" x14ac:dyDescent="0.25">
      <c r="A17" s="296" t="s">
        <v>515</v>
      </c>
      <c r="B17" s="293">
        <v>67269.957813983725</v>
      </c>
      <c r="C17" s="293">
        <v>1.85662734289529</v>
      </c>
      <c r="D17" s="293">
        <v>0.29458061428601001</v>
      </c>
      <c r="E17" s="297" t="s">
        <v>511</v>
      </c>
      <c r="F17" s="297" t="s">
        <v>511</v>
      </c>
      <c r="G17" s="297" t="s">
        <v>511</v>
      </c>
      <c r="H17" s="297" t="s">
        <v>511</v>
      </c>
    </row>
    <row r="18" spans="1:8" x14ac:dyDescent="0.25">
      <c r="A18" s="296" t="s">
        <v>516</v>
      </c>
      <c r="B18" s="293">
        <v>45070.579654334128</v>
      </c>
      <c r="C18" s="293">
        <v>3.0283235843053902</v>
      </c>
      <c r="D18" s="293">
        <v>0.52839203850651995</v>
      </c>
      <c r="E18" s="297" t="s">
        <v>511</v>
      </c>
      <c r="F18" s="297" t="s">
        <v>511</v>
      </c>
      <c r="G18" s="297" t="s">
        <v>511</v>
      </c>
      <c r="H18" s="297" t="s">
        <v>511</v>
      </c>
    </row>
    <row r="19" spans="1:8" x14ac:dyDescent="0.25">
      <c r="A19" s="296" t="s">
        <v>517</v>
      </c>
      <c r="B19" s="293">
        <v>46357.764227420019</v>
      </c>
      <c r="C19" s="293">
        <v>3.41919088614388</v>
      </c>
      <c r="D19" s="293">
        <v>0.52415757023381004</v>
      </c>
      <c r="E19" s="297" t="s">
        <v>511</v>
      </c>
      <c r="F19" s="297" t="s">
        <v>511</v>
      </c>
      <c r="G19" s="297" t="s">
        <v>511</v>
      </c>
      <c r="H19" s="297" t="s">
        <v>511</v>
      </c>
    </row>
    <row r="20" spans="1:8" x14ac:dyDescent="0.25">
      <c r="A20" s="296" t="s">
        <v>518</v>
      </c>
      <c r="B20" s="293">
        <v>36302.033778109631</v>
      </c>
      <c r="C20" s="293">
        <v>2.4295382607283198</v>
      </c>
      <c r="D20" s="293">
        <v>0.36471649490099001</v>
      </c>
      <c r="E20" s="297" t="s">
        <v>511</v>
      </c>
      <c r="F20" s="297" t="s">
        <v>511</v>
      </c>
      <c r="G20" s="297" t="s">
        <v>511</v>
      </c>
      <c r="H20" s="297" t="s">
        <v>511</v>
      </c>
    </row>
    <row r="21" spans="1:8" x14ac:dyDescent="0.25">
      <c r="A21" s="299" t="s">
        <v>3501</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519</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520</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521</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522</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523</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524</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525</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526</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527</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528</v>
      </c>
      <c r="B31" s="293">
        <v>257.90976890459297</v>
      </c>
      <c r="C31" s="293">
        <v>1.300499353749E-2</v>
      </c>
      <c r="D31" s="293">
        <v>1.87845249299E-3</v>
      </c>
      <c r="E31" s="297" t="s">
        <v>511</v>
      </c>
      <c r="F31" s="297" t="s">
        <v>511</v>
      </c>
      <c r="G31" s="297" t="s">
        <v>511</v>
      </c>
      <c r="H31" s="297" t="s">
        <v>511</v>
      </c>
    </row>
    <row r="32" spans="1:8" x14ac:dyDescent="0.25">
      <c r="A32" s="298" t="s">
        <v>3502</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529</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530</v>
      </c>
      <c r="B34" s="293">
        <v>28046.5637376296</v>
      </c>
      <c r="C34" s="293">
        <v>0.48826677857</v>
      </c>
      <c r="D34" s="293">
        <v>0.78160963399831995</v>
      </c>
      <c r="E34" s="297" t="s">
        <v>509</v>
      </c>
      <c r="F34" s="297" t="s">
        <v>509</v>
      </c>
      <c r="G34" s="297" t="s">
        <v>509</v>
      </c>
      <c r="H34" s="297" t="s">
        <v>509</v>
      </c>
    </row>
    <row r="35" spans="1:8" x14ac:dyDescent="0.25">
      <c r="A35" s="301" t="s">
        <v>531</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533</v>
      </c>
      <c r="B36" s="293">
        <v>4169.7141237857086</v>
      </c>
      <c r="C36" s="293">
        <v>2828.7193306107342</v>
      </c>
      <c r="D36" s="293" t="s">
        <v>509</v>
      </c>
      <c r="E36" s="293" t="s">
        <v>509</v>
      </c>
      <c r="F36" s="293" t="s">
        <v>509</v>
      </c>
      <c r="G36" s="293" t="s">
        <v>509</v>
      </c>
      <c r="H36" s="293" t="s">
        <v>509</v>
      </c>
    </row>
    <row r="37" spans="1:8" x14ac:dyDescent="0.25">
      <c r="A37" s="296" t="s">
        <v>535</v>
      </c>
      <c r="B37" s="293">
        <v>4169.7141237857086</v>
      </c>
      <c r="C37" s="293">
        <v>2828.7193306107342</v>
      </c>
      <c r="D37" s="297" t="s">
        <v>509</v>
      </c>
      <c r="E37" s="297" t="s">
        <v>509</v>
      </c>
      <c r="F37" s="297" t="s">
        <v>509</v>
      </c>
      <c r="G37" s="297" t="s">
        <v>509</v>
      </c>
      <c r="H37" s="302" t="s">
        <v>196</v>
      </c>
    </row>
    <row r="38" spans="1:8" x14ac:dyDescent="0.25">
      <c r="A38" s="296" t="s">
        <v>537</v>
      </c>
      <c r="B38" s="293" t="s">
        <v>511</v>
      </c>
      <c r="C38" s="293" t="s">
        <v>511</v>
      </c>
      <c r="D38" s="297" t="s">
        <v>509</v>
      </c>
      <c r="E38" s="297" t="s">
        <v>509</v>
      </c>
      <c r="F38" s="297" t="s">
        <v>509</v>
      </c>
      <c r="G38" s="297" t="s">
        <v>509</v>
      </c>
      <c r="H38" s="297" t="s">
        <v>509</v>
      </c>
    </row>
    <row r="39" spans="1:8" x14ac:dyDescent="0.25">
      <c r="A39" s="296" t="s">
        <v>3503</v>
      </c>
      <c r="B39" s="293" t="s">
        <v>538</v>
      </c>
      <c r="C39" s="293" t="s">
        <v>538</v>
      </c>
      <c r="D39" s="297" t="s">
        <v>509</v>
      </c>
      <c r="E39" s="293" t="s">
        <v>509</v>
      </c>
      <c r="F39" s="293" t="s">
        <v>509</v>
      </c>
      <c r="G39" s="293" t="s">
        <v>509</v>
      </c>
      <c r="H39" s="293" t="s">
        <v>509</v>
      </c>
    </row>
    <row r="40" spans="1:8" x14ac:dyDescent="0.25">
      <c r="A40" s="298" t="s">
        <v>539</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540</v>
      </c>
      <c r="B41" s="293">
        <v>11998.333379274758</v>
      </c>
      <c r="C41" s="293">
        <v>1877.1194091493796</v>
      </c>
      <c r="D41" s="293">
        <v>3.5424165198090003E-2</v>
      </c>
      <c r="E41" s="297" t="s">
        <v>511</v>
      </c>
      <c r="F41" s="297" t="s">
        <v>511</v>
      </c>
      <c r="G41" s="297" t="s">
        <v>511</v>
      </c>
      <c r="H41" s="297" t="s">
        <v>511</v>
      </c>
    </row>
    <row r="42" spans="1:8" x14ac:dyDescent="0.25">
      <c r="A42" s="296" t="s">
        <v>541</v>
      </c>
      <c r="B42" s="293">
        <v>24946.827302109439</v>
      </c>
      <c r="C42" s="293">
        <v>7151.4450138200864</v>
      </c>
      <c r="D42" s="302" t="s">
        <v>196</v>
      </c>
      <c r="E42" s="302" t="s">
        <v>196</v>
      </c>
      <c r="F42" s="302" t="s">
        <v>196</v>
      </c>
      <c r="G42" s="297" t="s">
        <v>511</v>
      </c>
      <c r="H42" s="297" t="s">
        <v>511</v>
      </c>
    </row>
    <row r="43" spans="1:8" x14ac:dyDescent="0.25">
      <c r="A43" s="296" t="s">
        <v>542</v>
      </c>
      <c r="B43" s="293" t="s">
        <v>511</v>
      </c>
      <c r="C43" s="293" t="s">
        <v>511</v>
      </c>
      <c r="D43" s="293">
        <v>5.644611909326E-2</v>
      </c>
      <c r="E43" s="297" t="s">
        <v>511</v>
      </c>
      <c r="F43" s="297" t="s">
        <v>511</v>
      </c>
      <c r="G43" s="297" t="s">
        <v>511</v>
      </c>
      <c r="H43" s="297" t="s">
        <v>511</v>
      </c>
    </row>
    <row r="44" spans="1:8" x14ac:dyDescent="0.25">
      <c r="A44" s="296" t="s">
        <v>3504</v>
      </c>
      <c r="B44" s="293" t="s">
        <v>538</v>
      </c>
      <c r="C44" s="293" t="s">
        <v>538</v>
      </c>
      <c r="D44" s="293" t="s">
        <v>538</v>
      </c>
      <c r="E44" s="293">
        <v>208.89432174184356</v>
      </c>
      <c r="F44" s="293">
        <v>105.47180460606191</v>
      </c>
      <c r="G44" s="293">
        <v>355.97410702367489</v>
      </c>
      <c r="H44" s="293">
        <v>65.111291475618813</v>
      </c>
    </row>
    <row r="45" spans="1:8" x14ac:dyDescent="0.25">
      <c r="A45" s="303" t="s">
        <v>3505</v>
      </c>
      <c r="B45" s="293" t="s">
        <v>543</v>
      </c>
      <c r="C45" s="302" t="s">
        <v>196</v>
      </c>
      <c r="D45" s="302" t="s">
        <v>196</v>
      </c>
      <c r="E45" s="302" t="s">
        <v>196</v>
      </c>
      <c r="F45" s="302" t="s">
        <v>196</v>
      </c>
      <c r="G45" s="302" t="s">
        <v>196</v>
      </c>
      <c r="H45" s="302" t="s">
        <v>196</v>
      </c>
    </row>
    <row r="46" spans="1:8" x14ac:dyDescent="0.25">
      <c r="A46" s="298" t="s">
        <v>3506</v>
      </c>
      <c r="B46" s="293" t="s">
        <v>511</v>
      </c>
      <c r="C46" s="302" t="s">
        <v>196</v>
      </c>
      <c r="D46" s="302" t="s">
        <v>196</v>
      </c>
      <c r="E46" s="302" t="s">
        <v>196</v>
      </c>
      <c r="F46" s="302" t="s">
        <v>196</v>
      </c>
      <c r="G46" s="302" t="s">
        <v>196</v>
      </c>
      <c r="H46" s="302" t="s">
        <v>196</v>
      </c>
    </row>
    <row r="47" spans="1:8" x14ac:dyDescent="0.25">
      <c r="A47" s="298" t="s">
        <v>544</v>
      </c>
      <c r="B47" s="293" t="s">
        <v>511</v>
      </c>
      <c r="C47" s="302" t="s">
        <v>196</v>
      </c>
      <c r="D47" s="302" t="s">
        <v>196</v>
      </c>
      <c r="E47" s="302" t="s">
        <v>196</v>
      </c>
      <c r="F47" s="302" t="s">
        <v>196</v>
      </c>
      <c r="G47" s="302" t="s">
        <v>196</v>
      </c>
      <c r="H47" s="302" t="s">
        <v>196</v>
      </c>
    </row>
    <row r="48" spans="1:8" x14ac:dyDescent="0.25">
      <c r="A48" s="295" t="s">
        <v>545</v>
      </c>
      <c r="B48" s="293" t="s">
        <v>543</v>
      </c>
      <c r="C48" s="302" t="s">
        <v>196</v>
      </c>
      <c r="D48" s="302" t="s">
        <v>196</v>
      </c>
      <c r="E48" s="302" t="s">
        <v>196</v>
      </c>
      <c r="F48" s="302" t="s">
        <v>196</v>
      </c>
      <c r="G48" s="302" t="s">
        <v>196</v>
      </c>
      <c r="H48" s="302" t="s">
        <v>196</v>
      </c>
    </row>
    <row r="49" spans="1:8" x14ac:dyDescent="0.25">
      <c r="A49" s="303" t="s">
        <v>3507</v>
      </c>
      <c r="B49" s="302" t="s">
        <v>196</v>
      </c>
      <c r="C49" s="302" t="s">
        <v>196</v>
      </c>
      <c r="D49" s="302" t="s">
        <v>196</v>
      </c>
      <c r="E49" s="302" t="s">
        <v>196</v>
      </c>
      <c r="F49" s="302" t="s">
        <v>196</v>
      </c>
      <c r="G49" s="302" t="s">
        <v>196</v>
      </c>
      <c r="H49" s="302" t="s">
        <v>196</v>
      </c>
    </row>
    <row r="50" spans="1:8" x14ac:dyDescent="0.25">
      <c r="A50" s="295" t="s">
        <v>546</v>
      </c>
      <c r="B50" s="293">
        <v>113327.83658654301</v>
      </c>
      <c r="C50" s="293">
        <v>5.2928930187330101</v>
      </c>
      <c r="D50" s="293">
        <v>3.2441550799905401</v>
      </c>
      <c r="E50" s="293">
        <v>1699.3376784668872</v>
      </c>
      <c r="F50" s="293">
        <v>130.7216571044716</v>
      </c>
      <c r="G50" s="293">
        <v>53.656498765611978</v>
      </c>
      <c r="H50" s="293" t="s">
        <v>536</v>
      </c>
    </row>
    <row r="51" spans="1:8" x14ac:dyDescent="0.25">
      <c r="A51" s="304" t="s">
        <v>547</v>
      </c>
      <c r="B51" s="293">
        <v>60220.980376771418</v>
      </c>
      <c r="C51" s="293" t="s">
        <v>571</v>
      </c>
      <c r="D51" s="293">
        <v>1.8999282815821601</v>
      </c>
      <c r="E51" s="297">
        <v>237.49103519777046</v>
      </c>
      <c r="F51" s="297">
        <v>98.796270642272503</v>
      </c>
      <c r="G51" s="297">
        <v>14.819440596340881</v>
      </c>
      <c r="H51" s="297" t="s">
        <v>536</v>
      </c>
    </row>
    <row r="52" spans="1:8" x14ac:dyDescent="0.25">
      <c r="A52" s="304" t="s">
        <v>548</v>
      </c>
      <c r="B52" s="293">
        <v>53106.856209771599</v>
      </c>
      <c r="C52" s="293">
        <v>5.2928930187330101</v>
      </c>
      <c r="D52" s="293">
        <v>1.34422679840838</v>
      </c>
      <c r="E52" s="297">
        <v>1461.8466432691168</v>
      </c>
      <c r="F52" s="297">
        <v>31.9253864621991</v>
      </c>
      <c r="G52" s="297">
        <v>38.837058169271103</v>
      </c>
      <c r="H52" s="297" t="s">
        <v>536</v>
      </c>
    </row>
    <row r="53" spans="1:8" x14ac:dyDescent="0.25">
      <c r="A53" s="295" t="s">
        <v>549</v>
      </c>
      <c r="B53" s="293" t="s">
        <v>511</v>
      </c>
      <c r="C53" s="293" t="s">
        <v>511</v>
      </c>
      <c r="D53" s="293" t="s">
        <v>511</v>
      </c>
      <c r="E53" s="297" t="s">
        <v>511</v>
      </c>
      <c r="F53" s="297" t="s">
        <v>511</v>
      </c>
      <c r="G53" s="297" t="s">
        <v>511</v>
      </c>
      <c r="H53" s="297" t="s">
        <v>536</v>
      </c>
    </row>
    <row r="54" spans="1:8" x14ac:dyDescent="0.25">
      <c r="A54" s="305" t="s">
        <v>3508</v>
      </c>
      <c r="B54" s="293">
        <v>230699.51036740557</v>
      </c>
      <c r="C54" s="302" t="s">
        <v>196</v>
      </c>
      <c r="D54" s="302" t="s">
        <v>196</v>
      </c>
      <c r="E54" s="302" t="s">
        <v>196</v>
      </c>
      <c r="F54" s="302" t="s">
        <v>196</v>
      </c>
      <c r="G54" s="302" t="s">
        <v>196</v>
      </c>
      <c r="H54" s="302" t="s">
        <v>196</v>
      </c>
    </row>
    <row r="55" spans="1:8" x14ac:dyDescent="0.25">
      <c r="A55" s="235" t="s">
        <v>3509</v>
      </c>
      <c r="B55" s="293" t="s">
        <v>571</v>
      </c>
      <c r="C55" s="302" t="s">
        <v>196</v>
      </c>
      <c r="D55" s="302" t="s">
        <v>196</v>
      </c>
      <c r="E55" s="302" t="s">
        <v>196</v>
      </c>
      <c r="F55" s="302" t="s">
        <v>196</v>
      </c>
      <c r="G55" s="302" t="s">
        <v>196</v>
      </c>
      <c r="H55" s="302" t="s">
        <v>196</v>
      </c>
    </row>
    <row r="56" spans="1:8" x14ac:dyDescent="0.25">
      <c r="A56" s="306" t="s">
        <v>550</v>
      </c>
      <c r="B56" s="297" t="s">
        <v>509</v>
      </c>
      <c r="C56" s="302" t="s">
        <v>196</v>
      </c>
      <c r="D56" s="302" t="s">
        <v>196</v>
      </c>
      <c r="E56" s="302" t="s">
        <v>196</v>
      </c>
      <c r="F56" s="302" t="s">
        <v>196</v>
      </c>
      <c r="G56" s="302" t="s">
        <v>196</v>
      </c>
      <c r="H56" s="302" t="s">
        <v>196</v>
      </c>
    </row>
    <row r="57" spans="1:8" x14ac:dyDescent="0.25">
      <c r="A57" s="306" t="s">
        <v>551</v>
      </c>
      <c r="B57" s="297" t="s">
        <v>509</v>
      </c>
      <c r="C57" s="302" t="s">
        <v>196</v>
      </c>
      <c r="D57" s="302" t="s">
        <v>196</v>
      </c>
      <c r="E57" s="302" t="s">
        <v>196</v>
      </c>
      <c r="F57" s="302" t="s">
        <v>196</v>
      </c>
      <c r="G57" s="302" t="s">
        <v>196</v>
      </c>
      <c r="H57" s="302"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3182</v>
      </c>
      <c r="B65" s="59">
        <f>G374</f>
        <v>13282.915919456782</v>
      </c>
      <c r="C65" s="59">
        <f t="shared" ref="C65:D65" si="6">H374</f>
        <v>5.1948184495699996E-3</v>
      </c>
      <c r="D65" s="59">
        <f t="shared" si="6"/>
        <v>1.29867598133739</v>
      </c>
      <c r="E65" s="59"/>
      <c r="F65" s="59"/>
      <c r="G65" s="59"/>
      <c r="H65" s="59"/>
    </row>
    <row r="66" spans="1:10" ht="60" x14ac:dyDescent="0.25">
      <c r="A66" s="1" t="s">
        <v>3183</v>
      </c>
      <c r="B66" s="5"/>
      <c r="C66" s="5"/>
      <c r="D66" s="5"/>
      <c r="E66" s="5"/>
      <c r="F66" s="5"/>
      <c r="G66" s="5"/>
      <c r="H66" s="5"/>
    </row>
    <row r="67" spans="1:10" ht="15.75" thickBot="1" x14ac:dyDescent="0.3">
      <c r="B67" s="89"/>
      <c r="C67" s="89"/>
      <c r="D67" s="89"/>
      <c r="E67" s="89"/>
      <c r="F67" s="89"/>
      <c r="G67" s="89"/>
      <c r="H67" s="89"/>
    </row>
    <row r="68" spans="1:10" ht="15.75" x14ac:dyDescent="0.25">
      <c r="A68" s="421" t="s">
        <v>553</v>
      </c>
      <c r="B68" s="422"/>
      <c r="C68" s="236"/>
      <c r="D68" s="236"/>
      <c r="E68" s="236"/>
      <c r="F68" s="236"/>
      <c r="G68" s="236"/>
      <c r="H68" s="236"/>
      <c r="I68" s="62"/>
      <c r="J68" s="57" t="s">
        <v>493</v>
      </c>
    </row>
    <row r="69" spans="1:10" ht="15.75" x14ac:dyDescent="0.25">
      <c r="A69" s="56" t="s">
        <v>554</v>
      </c>
      <c r="B69" s="60"/>
      <c r="C69" s="61"/>
      <c r="D69" s="61"/>
      <c r="E69" s="61"/>
      <c r="F69" s="61"/>
      <c r="G69" s="61"/>
      <c r="H69" s="61"/>
      <c r="I69" s="62"/>
      <c r="J69" s="57" t="s">
        <v>3510</v>
      </c>
    </row>
    <row r="70" spans="1:10" ht="15.75" x14ac:dyDescent="0.25">
      <c r="A70" s="56"/>
      <c r="B70" s="60"/>
      <c r="C70" s="61"/>
      <c r="D70" s="61"/>
      <c r="E70" s="61"/>
      <c r="F70" s="61"/>
      <c r="G70" s="61"/>
      <c r="H70" s="57"/>
      <c r="I70" s="62"/>
      <c r="J70" s="57" t="s">
        <v>494</v>
      </c>
    </row>
    <row r="71" spans="1:10" x14ac:dyDescent="0.25">
      <c r="A71" s="423" t="s">
        <v>495</v>
      </c>
      <c r="B71" s="426" t="s">
        <v>555</v>
      </c>
      <c r="C71" s="427"/>
      <c r="D71" s="426" t="s">
        <v>556</v>
      </c>
      <c r="E71" s="428"/>
      <c r="F71" s="429"/>
      <c r="G71" s="426" t="s">
        <v>557</v>
      </c>
      <c r="H71" s="430"/>
      <c r="I71" s="430"/>
      <c r="J71" s="427"/>
    </row>
    <row r="72" spans="1:10" x14ac:dyDescent="0.25">
      <c r="A72" s="424"/>
      <c r="B72" s="431" t="s">
        <v>558</v>
      </c>
      <c r="C72" s="432"/>
      <c r="D72" s="435" t="s">
        <v>559</v>
      </c>
      <c r="E72" s="431" t="s">
        <v>497</v>
      </c>
      <c r="F72" s="432" t="s">
        <v>498</v>
      </c>
      <c r="G72" s="435" t="s">
        <v>560</v>
      </c>
      <c r="H72" s="435" t="s">
        <v>497</v>
      </c>
      <c r="I72" s="435" t="s">
        <v>498</v>
      </c>
      <c r="J72" s="287" t="s">
        <v>496</v>
      </c>
    </row>
    <row r="73" spans="1:10" x14ac:dyDescent="0.25">
      <c r="A73" s="424"/>
      <c r="B73" s="433"/>
      <c r="C73" s="434"/>
      <c r="D73" s="436"/>
      <c r="E73" s="433"/>
      <c r="F73" s="434"/>
      <c r="G73" s="437"/>
      <c r="H73" s="436"/>
      <c r="I73" s="436"/>
      <c r="J73" s="287" t="s">
        <v>561</v>
      </c>
    </row>
    <row r="74" spans="1:10" ht="15.75" thickBot="1" x14ac:dyDescent="0.3">
      <c r="A74" s="425"/>
      <c r="B74" s="290" t="s">
        <v>562</v>
      </c>
      <c r="C74" s="63" t="s">
        <v>563</v>
      </c>
      <c r="D74" s="63" t="s">
        <v>564</v>
      </c>
      <c r="E74" s="414" t="s">
        <v>565</v>
      </c>
      <c r="F74" s="415"/>
      <c r="G74" s="414" t="s">
        <v>503</v>
      </c>
      <c r="H74" s="412"/>
      <c r="I74" s="412"/>
      <c r="J74" s="413"/>
    </row>
    <row r="75" spans="1:10" ht="15.75" thickTop="1" x14ac:dyDescent="0.25">
      <c r="A75" s="64" t="s">
        <v>566</v>
      </c>
      <c r="B75" s="351">
        <v>91119552.110468924</v>
      </c>
      <c r="C75" s="351" t="s">
        <v>567</v>
      </c>
      <c r="D75" s="352" t="s">
        <v>196</v>
      </c>
      <c r="E75" s="352" t="s">
        <v>196</v>
      </c>
      <c r="F75" s="352" t="s">
        <v>196</v>
      </c>
      <c r="G75" s="351">
        <v>5894246.3300794624</v>
      </c>
      <c r="H75" s="351">
        <v>474.07141405218891</v>
      </c>
      <c r="I75" s="351">
        <v>255.32625983564566</v>
      </c>
      <c r="J75" s="351" t="s">
        <v>571</v>
      </c>
    </row>
    <row r="76" spans="1:10" x14ac:dyDescent="0.25">
      <c r="A76" s="307" t="s">
        <v>568</v>
      </c>
      <c r="B76" s="351">
        <v>39518350.449221194</v>
      </c>
      <c r="C76" s="351" t="s">
        <v>567</v>
      </c>
      <c r="D76" s="351">
        <v>62.818550609275022</v>
      </c>
      <c r="E76" s="351">
        <v>4.71081601067928</v>
      </c>
      <c r="F76" s="351">
        <v>3.6043774931421502</v>
      </c>
      <c r="G76" s="351">
        <v>2482485.4976894674</v>
      </c>
      <c r="H76" s="351">
        <v>186.16367801182585</v>
      </c>
      <c r="I76" s="351">
        <v>142.439052925277</v>
      </c>
      <c r="J76" s="351" t="s">
        <v>509</v>
      </c>
    </row>
    <row r="77" spans="1:10" x14ac:dyDescent="0.25">
      <c r="A77" s="307" t="s">
        <v>569</v>
      </c>
      <c r="B77" s="351">
        <v>23547856.46013758</v>
      </c>
      <c r="C77" s="351" t="s">
        <v>567</v>
      </c>
      <c r="D77" s="351">
        <v>90.390222007608685</v>
      </c>
      <c r="E77" s="351">
        <v>1.3293847084140999</v>
      </c>
      <c r="F77" s="351">
        <v>4.0838943275543604</v>
      </c>
      <c r="G77" s="351">
        <v>2128495.9732351382</v>
      </c>
      <c r="H77" s="351">
        <v>31.304160294037182</v>
      </c>
      <c r="I77" s="351">
        <v>96.166957423620104</v>
      </c>
      <c r="J77" s="351" t="s">
        <v>509</v>
      </c>
    </row>
    <row r="78" spans="1:10" x14ac:dyDescent="0.25">
      <c r="A78" s="307" t="s">
        <v>570</v>
      </c>
      <c r="B78" s="351">
        <v>25079732.293968797</v>
      </c>
      <c r="C78" s="351" t="s">
        <v>567</v>
      </c>
      <c r="D78" s="351">
        <v>50.61939699547608</v>
      </c>
      <c r="E78" s="351">
        <v>2.9025747542863098</v>
      </c>
      <c r="F78" s="351">
        <v>0.31864834210840998</v>
      </c>
      <c r="G78" s="351">
        <v>1269520.9255286683</v>
      </c>
      <c r="H78" s="351">
        <v>72.795797800732927</v>
      </c>
      <c r="I78" s="351">
        <v>7.9916151159959297</v>
      </c>
      <c r="J78" s="351" t="s">
        <v>509</v>
      </c>
    </row>
    <row r="79" spans="1:10" x14ac:dyDescent="0.25">
      <c r="A79" s="307" t="s">
        <v>3309</v>
      </c>
      <c r="B79" s="351">
        <v>353451.33084586024</v>
      </c>
      <c r="C79" s="351" t="s">
        <v>567</v>
      </c>
      <c r="D79" s="351">
        <v>38.884939528440349</v>
      </c>
      <c r="E79" s="351">
        <v>1.469740809049E-2</v>
      </c>
      <c r="F79" s="351">
        <v>3.6742710183873699</v>
      </c>
      <c r="G79" s="351">
        <v>13743.93362618804</v>
      </c>
      <c r="H79" s="351">
        <v>5.1948184495699996E-3</v>
      </c>
      <c r="I79" s="351">
        <v>1.29867598133739</v>
      </c>
      <c r="J79" s="351" t="s">
        <v>571</v>
      </c>
    </row>
    <row r="80" spans="1:10" x14ac:dyDescent="0.25">
      <c r="A80" s="307" t="s">
        <v>3310</v>
      </c>
      <c r="B80" s="351" t="s">
        <v>538</v>
      </c>
      <c r="C80" s="351" t="s">
        <v>567</v>
      </c>
      <c r="D80" s="351" t="s">
        <v>538</v>
      </c>
      <c r="E80" s="351" t="s">
        <v>538</v>
      </c>
      <c r="F80" s="351" t="s">
        <v>538</v>
      </c>
      <c r="G80" s="351" t="s">
        <v>538</v>
      </c>
      <c r="H80" s="351" t="s">
        <v>538</v>
      </c>
      <c r="I80" s="351" t="s">
        <v>538</v>
      </c>
      <c r="J80" s="351" t="s">
        <v>538</v>
      </c>
    </row>
    <row r="81" spans="1:10" x14ac:dyDescent="0.25">
      <c r="A81" s="307" t="s">
        <v>3311</v>
      </c>
      <c r="B81" s="351">
        <v>2620161.5762954974</v>
      </c>
      <c r="C81" s="351" t="s">
        <v>567</v>
      </c>
      <c r="D81" s="351">
        <v>88.047818292785962</v>
      </c>
      <c r="E81" s="351">
        <v>70.149331548862634</v>
      </c>
      <c r="F81" s="351">
        <v>2.8356871028999802</v>
      </c>
      <c r="G81" s="352" t="s">
        <v>196</v>
      </c>
      <c r="H81" s="351">
        <v>183.80258312714338</v>
      </c>
      <c r="I81" s="351">
        <v>7.4299583894152299</v>
      </c>
      <c r="J81" s="351" t="s">
        <v>509</v>
      </c>
    </row>
    <row r="82" spans="1:10" x14ac:dyDescent="0.25">
      <c r="A82" s="308" t="s">
        <v>572</v>
      </c>
      <c r="B82" s="351">
        <v>32351773.409563068</v>
      </c>
      <c r="C82" s="351" t="s">
        <v>567</v>
      </c>
      <c r="D82" s="352" t="s">
        <v>196</v>
      </c>
      <c r="E82" s="352" t="s">
        <v>196</v>
      </c>
      <c r="F82" s="352" t="s">
        <v>196</v>
      </c>
      <c r="G82" s="351">
        <v>2540094.5307982946</v>
      </c>
      <c r="H82" s="351">
        <v>37.656050059714502</v>
      </c>
      <c r="I82" s="351">
        <v>101.32241952488565</v>
      </c>
      <c r="J82" s="351" t="s">
        <v>571</v>
      </c>
    </row>
    <row r="83" spans="1:10" x14ac:dyDescent="0.25">
      <c r="A83" s="309" t="s">
        <v>568</v>
      </c>
      <c r="B83" s="351">
        <v>1343810.0384583769</v>
      </c>
      <c r="C83" s="351" t="s">
        <v>567</v>
      </c>
      <c r="D83" s="351">
        <v>75.928141051021797</v>
      </c>
      <c r="E83" s="351">
        <v>0.76379847184557004</v>
      </c>
      <c r="F83" s="351">
        <v>0.35425092693756</v>
      </c>
      <c r="G83" s="351">
        <v>102032.99814584665</v>
      </c>
      <c r="H83" s="351">
        <v>1.02640005382524</v>
      </c>
      <c r="I83" s="351">
        <v>0.47604595175188003</v>
      </c>
      <c r="J83" s="351" t="s">
        <v>509</v>
      </c>
    </row>
    <row r="84" spans="1:10" x14ac:dyDescent="0.25">
      <c r="A84" s="309" t="s">
        <v>569</v>
      </c>
      <c r="B84" s="351">
        <v>21964918.19043801</v>
      </c>
      <c r="C84" s="351" t="s">
        <v>567</v>
      </c>
      <c r="D84" s="351">
        <v>90.62078968100333</v>
      </c>
      <c r="E84" s="351">
        <v>0.73257570335638</v>
      </c>
      <c r="F84" s="351">
        <v>4.2890443345528002</v>
      </c>
      <c r="G84" s="351">
        <v>1990478.2316961272</v>
      </c>
      <c r="H84" s="351">
        <v>16.09096539252544</v>
      </c>
      <c r="I84" s="351">
        <v>94.208507923613965</v>
      </c>
      <c r="J84" s="351" t="s">
        <v>509</v>
      </c>
    </row>
    <row r="85" spans="1:10" x14ac:dyDescent="0.25">
      <c r="A85" s="309" t="s">
        <v>570</v>
      </c>
      <c r="B85" s="351">
        <v>8795000.2471165303</v>
      </c>
      <c r="C85" s="351" t="s">
        <v>567</v>
      </c>
      <c r="D85" s="351">
        <v>50.838234302060421</v>
      </c>
      <c r="E85" s="351">
        <v>2.3338941529224702</v>
      </c>
      <c r="F85" s="351">
        <v>0.75335764658167004</v>
      </c>
      <c r="G85" s="351">
        <v>447122.28324958944</v>
      </c>
      <c r="H85" s="351">
        <v>20.526599651696909</v>
      </c>
      <c r="I85" s="351">
        <v>6.6257806878528998</v>
      </c>
      <c r="J85" s="351" t="s">
        <v>509</v>
      </c>
    </row>
    <row r="86" spans="1:10" x14ac:dyDescent="0.25">
      <c r="A86" s="309" t="s">
        <v>3309</v>
      </c>
      <c r="B86" s="351">
        <v>52888.087323471489</v>
      </c>
      <c r="C86" s="351" t="s">
        <v>567</v>
      </c>
      <c r="D86" s="351">
        <v>8.7168534553273496</v>
      </c>
      <c r="E86" s="351" t="s">
        <v>3189</v>
      </c>
      <c r="F86" s="351" t="s">
        <v>3189</v>
      </c>
      <c r="G86" s="351">
        <v>461.01770673125719</v>
      </c>
      <c r="H86" s="351" t="s">
        <v>3189</v>
      </c>
      <c r="I86" s="351" t="s">
        <v>3189</v>
      </c>
      <c r="J86" s="351" t="s">
        <v>571</v>
      </c>
    </row>
    <row r="87" spans="1:10" x14ac:dyDescent="0.25">
      <c r="A87" s="309" t="s">
        <v>3310</v>
      </c>
      <c r="B87" s="351" t="s">
        <v>538</v>
      </c>
      <c r="C87" s="351" t="s">
        <v>567</v>
      </c>
      <c r="D87" s="351" t="s">
        <v>538</v>
      </c>
      <c r="E87" s="351" t="s">
        <v>538</v>
      </c>
      <c r="F87" s="351" t="s">
        <v>538</v>
      </c>
      <c r="G87" s="351" t="s">
        <v>538</v>
      </c>
      <c r="H87" s="351" t="s">
        <v>538</v>
      </c>
      <c r="I87" s="351" t="s">
        <v>538</v>
      </c>
      <c r="J87" s="351" t="s">
        <v>538</v>
      </c>
    </row>
    <row r="88" spans="1:10" x14ac:dyDescent="0.25">
      <c r="A88" s="309" t="s">
        <v>3311</v>
      </c>
      <c r="B88" s="351">
        <v>195156.84622667928</v>
      </c>
      <c r="C88" s="351" t="s">
        <v>567</v>
      </c>
      <c r="D88" s="351">
        <v>97.735736802039924</v>
      </c>
      <c r="E88" s="351">
        <v>6.192435418265E-2</v>
      </c>
      <c r="F88" s="351">
        <v>6.192435418265E-2</v>
      </c>
      <c r="G88" s="351">
        <v>19073.798157926904</v>
      </c>
      <c r="H88" s="351">
        <v>1.2084961666909999E-2</v>
      </c>
      <c r="I88" s="351">
        <v>1.2084961666909999E-2</v>
      </c>
      <c r="J88" s="351" t="s">
        <v>509</v>
      </c>
    </row>
    <row r="89" spans="1:10" x14ac:dyDescent="0.25">
      <c r="A89" s="310" t="s">
        <v>3312</v>
      </c>
      <c r="B89" s="351">
        <v>29762022.261531696</v>
      </c>
      <c r="C89" s="351" t="s">
        <v>567</v>
      </c>
      <c r="D89" s="352" t="s">
        <v>196</v>
      </c>
      <c r="E89" s="352" t="s">
        <v>196</v>
      </c>
      <c r="F89" s="352" t="s">
        <v>196</v>
      </c>
      <c r="G89" s="351">
        <v>2400057.4856406469</v>
      </c>
      <c r="H89" s="351">
        <v>34.823479419570468</v>
      </c>
      <c r="I89" s="351">
        <v>100.86538569159121</v>
      </c>
      <c r="J89" s="351" t="s">
        <v>571</v>
      </c>
    </row>
    <row r="90" spans="1:10" x14ac:dyDescent="0.25">
      <c r="A90" s="309" t="s">
        <v>568</v>
      </c>
      <c r="B90" s="351">
        <v>1289345.7754762077</v>
      </c>
      <c r="C90" s="351" t="s">
        <v>567</v>
      </c>
      <c r="D90" s="351">
        <v>75.981710695644367</v>
      </c>
      <c r="E90" s="351">
        <v>0.66331306705496995</v>
      </c>
      <c r="F90" s="351">
        <v>0.25283307148143003</v>
      </c>
      <c r="G90" s="351">
        <v>97966.697698884454</v>
      </c>
      <c r="H90" s="351">
        <v>0.85523990082548995</v>
      </c>
      <c r="I90" s="351">
        <v>0.32598925261525002</v>
      </c>
      <c r="J90" s="351" t="s">
        <v>509</v>
      </c>
    </row>
    <row r="91" spans="1:10" x14ac:dyDescent="0.25">
      <c r="A91" s="309" t="s">
        <v>569</v>
      </c>
      <c r="B91" s="351">
        <v>21878947.484241422</v>
      </c>
      <c r="C91" s="351" t="s">
        <v>567</v>
      </c>
      <c r="D91" s="351">
        <v>90.624623010701626</v>
      </c>
      <c r="E91" s="351">
        <v>0.69812515865578995</v>
      </c>
      <c r="F91" s="351">
        <v>4.3002982540659396</v>
      </c>
      <c r="G91" s="351">
        <v>1982771.3676303178</v>
      </c>
      <c r="H91" s="351">
        <v>15.27424368365784</v>
      </c>
      <c r="I91" s="351">
        <v>94.085999667283815</v>
      </c>
      <c r="J91" s="351" t="s">
        <v>509</v>
      </c>
    </row>
    <row r="92" spans="1:10" x14ac:dyDescent="0.25">
      <c r="A92" s="309" t="s">
        <v>570</v>
      </c>
      <c r="B92" s="351">
        <v>6345684.0682639154</v>
      </c>
      <c r="C92" s="351" t="s">
        <v>567</v>
      </c>
      <c r="D92" s="351">
        <v>50.248073994006518</v>
      </c>
      <c r="E92" s="351">
        <v>2.9440341927598199</v>
      </c>
      <c r="F92" s="351">
        <v>1.01506972939916</v>
      </c>
      <c r="G92" s="351">
        <v>318858.40260471357</v>
      </c>
      <c r="H92" s="351">
        <v>18.681910873420229</v>
      </c>
      <c r="I92" s="351">
        <v>6.4413118100252298</v>
      </c>
      <c r="J92" s="351" t="s">
        <v>509</v>
      </c>
    </row>
    <row r="93" spans="1:10" x14ac:dyDescent="0.25">
      <c r="A93" s="309" t="s">
        <v>3309</v>
      </c>
      <c r="B93" s="351">
        <v>52888.087323471489</v>
      </c>
      <c r="C93" s="351" t="s">
        <v>567</v>
      </c>
      <c r="D93" s="351">
        <v>8.7168534553273496</v>
      </c>
      <c r="E93" s="351" t="s">
        <v>543</v>
      </c>
      <c r="F93" s="351" t="s">
        <v>543</v>
      </c>
      <c r="G93" s="351">
        <v>461.01770673125719</v>
      </c>
      <c r="H93" s="351" t="s">
        <v>543</v>
      </c>
      <c r="I93" s="351" t="s">
        <v>543</v>
      </c>
      <c r="J93" s="351" t="s">
        <v>509</v>
      </c>
    </row>
    <row r="94" spans="1:10" x14ac:dyDescent="0.25">
      <c r="A94" s="309" t="s">
        <v>3310</v>
      </c>
      <c r="B94" s="351" t="s">
        <v>538</v>
      </c>
      <c r="C94" s="351" t="s">
        <v>567</v>
      </c>
      <c r="D94" s="351" t="s">
        <v>538</v>
      </c>
      <c r="E94" s="351" t="s">
        <v>538</v>
      </c>
      <c r="F94" s="351" t="s">
        <v>538</v>
      </c>
      <c r="G94" s="351" t="s">
        <v>538</v>
      </c>
      <c r="H94" s="351" t="s">
        <v>538</v>
      </c>
      <c r="I94" s="351" t="s">
        <v>538</v>
      </c>
      <c r="J94" s="351" t="s">
        <v>538</v>
      </c>
    </row>
    <row r="95" spans="1:10" x14ac:dyDescent="0.25">
      <c r="A95" s="309" t="s">
        <v>3311</v>
      </c>
      <c r="B95" s="351">
        <v>195156.84622667928</v>
      </c>
      <c r="C95" s="351" t="s">
        <v>567</v>
      </c>
      <c r="D95" s="351">
        <v>97.735736802039924</v>
      </c>
      <c r="E95" s="351">
        <v>6.192435418265E-2</v>
      </c>
      <c r="F95" s="351">
        <v>6.192435418265E-2</v>
      </c>
      <c r="G95" s="351">
        <v>19073.798157926904</v>
      </c>
      <c r="H95" s="351">
        <v>1.2084961666909999E-2</v>
      </c>
      <c r="I95" s="351">
        <v>1.2084961666909999E-2</v>
      </c>
      <c r="J95" s="351" t="s">
        <v>509</v>
      </c>
    </row>
    <row r="96" spans="1:10" x14ac:dyDescent="0.25">
      <c r="A96" s="311" t="s">
        <v>573</v>
      </c>
      <c r="B96" s="351">
        <v>29762022.261531696</v>
      </c>
      <c r="C96" s="351" t="s">
        <v>567</v>
      </c>
      <c r="D96" s="352" t="s">
        <v>196</v>
      </c>
      <c r="E96" s="352" t="s">
        <v>196</v>
      </c>
      <c r="F96" s="352" t="s">
        <v>196</v>
      </c>
      <c r="G96" s="351">
        <v>2400057.4856406469</v>
      </c>
      <c r="H96" s="351">
        <v>34.823479419570468</v>
      </c>
      <c r="I96" s="351">
        <v>100.86538569159121</v>
      </c>
      <c r="J96" s="351" t="s">
        <v>571</v>
      </c>
    </row>
    <row r="97" spans="1:10" x14ac:dyDescent="0.25">
      <c r="A97" s="312" t="s">
        <v>574</v>
      </c>
      <c r="B97" s="353">
        <v>1289345.7754762077</v>
      </c>
      <c r="C97" s="351" t="s">
        <v>567</v>
      </c>
      <c r="D97" s="351">
        <v>75.981710695644367</v>
      </c>
      <c r="E97" s="351">
        <v>0.66331306705496995</v>
      </c>
      <c r="F97" s="351">
        <v>0.25283307148143003</v>
      </c>
      <c r="G97" s="353">
        <v>97966.697698884454</v>
      </c>
      <c r="H97" s="353">
        <v>0.85523990082548995</v>
      </c>
      <c r="I97" s="353">
        <v>0.32598925261525002</v>
      </c>
      <c r="J97" s="353" t="s">
        <v>509</v>
      </c>
    </row>
    <row r="98" spans="1:10" x14ac:dyDescent="0.25">
      <c r="A98" s="312" t="s">
        <v>575</v>
      </c>
      <c r="B98" s="353">
        <v>21878947.484241422</v>
      </c>
      <c r="C98" s="351" t="s">
        <v>567</v>
      </c>
      <c r="D98" s="351">
        <v>90.624623010701626</v>
      </c>
      <c r="E98" s="351">
        <v>0.69812515865578995</v>
      </c>
      <c r="F98" s="351">
        <v>4.3002982540659396</v>
      </c>
      <c r="G98" s="353">
        <v>1982771.3676303178</v>
      </c>
      <c r="H98" s="353">
        <v>15.27424368365784</v>
      </c>
      <c r="I98" s="353">
        <v>94.085999667283815</v>
      </c>
      <c r="J98" s="353" t="s">
        <v>509</v>
      </c>
    </row>
    <row r="99" spans="1:10" x14ac:dyDescent="0.25">
      <c r="A99" s="312" t="s">
        <v>576</v>
      </c>
      <c r="B99" s="353">
        <v>6345684.0682639154</v>
      </c>
      <c r="C99" s="351" t="s">
        <v>567</v>
      </c>
      <c r="D99" s="351">
        <v>50.248073994006518</v>
      </c>
      <c r="E99" s="351">
        <v>2.9440341927598199</v>
      </c>
      <c r="F99" s="351">
        <v>1.01506972939916</v>
      </c>
      <c r="G99" s="353">
        <v>318858.40260471357</v>
      </c>
      <c r="H99" s="353">
        <v>18.681910873420229</v>
      </c>
      <c r="I99" s="353">
        <v>6.4413118100252298</v>
      </c>
      <c r="J99" s="353" t="s">
        <v>509</v>
      </c>
    </row>
    <row r="100" spans="1:10" x14ac:dyDescent="0.25">
      <c r="A100" s="312" t="s">
        <v>577</v>
      </c>
      <c r="B100" s="353">
        <v>52888.087323471489</v>
      </c>
      <c r="C100" s="351" t="s">
        <v>567</v>
      </c>
      <c r="D100" s="351">
        <v>8.7168534553273496</v>
      </c>
      <c r="E100" s="351" t="s">
        <v>509</v>
      </c>
      <c r="F100" s="351" t="s">
        <v>509</v>
      </c>
      <c r="G100" s="353">
        <v>461.01770673125719</v>
      </c>
      <c r="H100" s="353" t="s">
        <v>509</v>
      </c>
      <c r="I100" s="353" t="s">
        <v>509</v>
      </c>
      <c r="J100" s="353" t="s">
        <v>509</v>
      </c>
    </row>
    <row r="101" spans="1:10" x14ac:dyDescent="0.25">
      <c r="A101" s="312" t="s">
        <v>578</v>
      </c>
      <c r="B101" s="353" t="s">
        <v>538</v>
      </c>
      <c r="C101" s="351" t="s">
        <v>567</v>
      </c>
      <c r="D101" s="351" t="s">
        <v>538</v>
      </c>
      <c r="E101" s="351" t="s">
        <v>538</v>
      </c>
      <c r="F101" s="351" t="s">
        <v>538</v>
      </c>
      <c r="G101" s="353" t="s">
        <v>538</v>
      </c>
      <c r="H101" s="353" t="s">
        <v>538</v>
      </c>
      <c r="I101" s="353" t="s">
        <v>538</v>
      </c>
      <c r="J101" s="353" t="s">
        <v>538</v>
      </c>
    </row>
    <row r="102" spans="1:10" x14ac:dyDescent="0.25">
      <c r="A102" s="312" t="s">
        <v>93</v>
      </c>
      <c r="B102" s="353">
        <v>195156.84622667928</v>
      </c>
      <c r="C102" s="351" t="s">
        <v>567</v>
      </c>
      <c r="D102" s="351">
        <v>97.735736802039924</v>
      </c>
      <c r="E102" s="351">
        <v>6.192435418265E-2</v>
      </c>
      <c r="F102" s="351">
        <v>6.192435418265E-2</v>
      </c>
      <c r="G102" s="353">
        <v>19073.798157926904</v>
      </c>
      <c r="H102" s="353">
        <v>1.2084961666909999E-2</v>
      </c>
      <c r="I102" s="353">
        <v>1.2084961666909999E-2</v>
      </c>
      <c r="J102" s="353" t="s">
        <v>509</v>
      </c>
    </row>
    <row r="103" spans="1:10" x14ac:dyDescent="0.25">
      <c r="A103" s="311" t="s">
        <v>579</v>
      </c>
      <c r="B103" s="351" t="s">
        <v>3190</v>
      </c>
      <c r="C103" s="351" t="s">
        <v>567</v>
      </c>
      <c r="D103" s="352" t="s">
        <v>196</v>
      </c>
      <c r="E103" s="352" t="s">
        <v>196</v>
      </c>
      <c r="F103" s="352" t="s">
        <v>196</v>
      </c>
      <c r="G103" s="351" t="s">
        <v>3190</v>
      </c>
      <c r="H103" s="351" t="s">
        <v>583</v>
      </c>
      <c r="I103" s="351" t="s">
        <v>583</v>
      </c>
      <c r="J103" s="351" t="s">
        <v>571</v>
      </c>
    </row>
    <row r="104" spans="1:10" x14ac:dyDescent="0.25">
      <c r="A104" s="312" t="s">
        <v>574</v>
      </c>
      <c r="B104" s="353" t="s">
        <v>511</v>
      </c>
      <c r="C104" s="351" t="s">
        <v>567</v>
      </c>
      <c r="D104" s="351" t="s">
        <v>543</v>
      </c>
      <c r="E104" s="351" t="s">
        <v>511</v>
      </c>
      <c r="F104" s="351" t="s">
        <v>511</v>
      </c>
      <c r="G104" s="353" t="s">
        <v>511</v>
      </c>
      <c r="H104" s="353" t="s">
        <v>511</v>
      </c>
      <c r="I104" s="353" t="s">
        <v>511</v>
      </c>
      <c r="J104" s="353" t="s">
        <v>509</v>
      </c>
    </row>
    <row r="105" spans="1:10" x14ac:dyDescent="0.25">
      <c r="A105" s="312" t="s">
        <v>575</v>
      </c>
      <c r="B105" s="353" t="s">
        <v>511</v>
      </c>
      <c r="C105" s="351" t="s">
        <v>567</v>
      </c>
      <c r="D105" s="351" t="s">
        <v>543</v>
      </c>
      <c r="E105" s="351" t="s">
        <v>511</v>
      </c>
      <c r="F105" s="351" t="s">
        <v>511</v>
      </c>
      <c r="G105" s="353" t="s">
        <v>511</v>
      </c>
      <c r="H105" s="353" t="s">
        <v>511</v>
      </c>
      <c r="I105" s="353" t="s">
        <v>511</v>
      </c>
      <c r="J105" s="353" t="s">
        <v>509</v>
      </c>
    </row>
    <row r="106" spans="1:10" x14ac:dyDescent="0.25">
      <c r="A106" s="312" t="s">
        <v>576</v>
      </c>
      <c r="B106" s="353" t="s">
        <v>511</v>
      </c>
      <c r="C106" s="351" t="s">
        <v>567</v>
      </c>
      <c r="D106" s="351" t="s">
        <v>543</v>
      </c>
      <c r="E106" s="351" t="s">
        <v>511</v>
      </c>
      <c r="F106" s="351" t="s">
        <v>511</v>
      </c>
      <c r="G106" s="353" t="s">
        <v>511</v>
      </c>
      <c r="H106" s="353" t="s">
        <v>511</v>
      </c>
      <c r="I106" s="353" t="s">
        <v>511</v>
      </c>
      <c r="J106" s="353" t="s">
        <v>509</v>
      </c>
    </row>
    <row r="107" spans="1:10" x14ac:dyDescent="0.25">
      <c r="A107" s="312" t="s">
        <v>577</v>
      </c>
      <c r="B107" s="353" t="s">
        <v>511</v>
      </c>
      <c r="C107" s="351" t="s">
        <v>567</v>
      </c>
      <c r="D107" s="351" t="s">
        <v>543</v>
      </c>
      <c r="E107" s="351" t="s">
        <v>511</v>
      </c>
      <c r="F107" s="351" t="s">
        <v>511</v>
      </c>
      <c r="G107" s="353" t="s">
        <v>511</v>
      </c>
      <c r="H107" s="353" t="s">
        <v>511</v>
      </c>
      <c r="I107" s="353" t="s">
        <v>511</v>
      </c>
      <c r="J107" s="353" t="s">
        <v>509</v>
      </c>
    </row>
    <row r="108" spans="1:10" x14ac:dyDescent="0.25">
      <c r="A108" s="312" t="s">
        <v>578</v>
      </c>
      <c r="B108" s="353" t="s">
        <v>538</v>
      </c>
      <c r="C108" s="351" t="s">
        <v>567</v>
      </c>
      <c r="D108" s="351" t="s">
        <v>538</v>
      </c>
      <c r="E108" s="351" t="s">
        <v>538</v>
      </c>
      <c r="F108" s="351" t="s">
        <v>538</v>
      </c>
      <c r="G108" s="353" t="s">
        <v>538</v>
      </c>
      <c r="H108" s="353" t="s">
        <v>538</v>
      </c>
      <c r="I108" s="353" t="s">
        <v>538</v>
      </c>
      <c r="J108" s="353" t="s">
        <v>538</v>
      </c>
    </row>
    <row r="109" spans="1:10" x14ac:dyDescent="0.25">
      <c r="A109" s="312" t="s">
        <v>93</v>
      </c>
      <c r="B109" s="353" t="s">
        <v>511</v>
      </c>
      <c r="C109" s="351" t="s">
        <v>567</v>
      </c>
      <c r="D109" s="351" t="s">
        <v>543</v>
      </c>
      <c r="E109" s="351" t="s">
        <v>511</v>
      </c>
      <c r="F109" s="351" t="s">
        <v>511</v>
      </c>
      <c r="G109" s="353" t="s">
        <v>511</v>
      </c>
      <c r="H109" s="353" t="s">
        <v>511</v>
      </c>
      <c r="I109" s="353" t="s">
        <v>511</v>
      </c>
      <c r="J109" s="353" t="s">
        <v>509</v>
      </c>
    </row>
    <row r="110" spans="1:10" x14ac:dyDescent="0.25">
      <c r="A110" s="311" t="s">
        <v>580</v>
      </c>
      <c r="B110" s="351" t="s">
        <v>3190</v>
      </c>
      <c r="C110" s="351" t="s">
        <v>567</v>
      </c>
      <c r="D110" s="352" t="s">
        <v>196</v>
      </c>
      <c r="E110" s="352" t="s">
        <v>196</v>
      </c>
      <c r="F110" s="352" t="s">
        <v>196</v>
      </c>
      <c r="G110" s="351" t="s">
        <v>583</v>
      </c>
      <c r="H110" s="351" t="s">
        <v>3190</v>
      </c>
      <c r="I110" s="351" t="s">
        <v>583</v>
      </c>
      <c r="J110" s="351" t="s">
        <v>571</v>
      </c>
    </row>
    <row r="111" spans="1:10" x14ac:dyDescent="0.25">
      <c r="A111" s="312" t="s">
        <v>574</v>
      </c>
      <c r="B111" s="353" t="s">
        <v>511</v>
      </c>
      <c r="C111" s="351" t="s">
        <v>567</v>
      </c>
      <c r="D111" s="351" t="s">
        <v>543</v>
      </c>
      <c r="E111" s="351" t="s">
        <v>511</v>
      </c>
      <c r="F111" s="351" t="s">
        <v>511</v>
      </c>
      <c r="G111" s="353" t="s">
        <v>511</v>
      </c>
      <c r="H111" s="353" t="s">
        <v>511</v>
      </c>
      <c r="I111" s="353" t="s">
        <v>511</v>
      </c>
      <c r="J111" s="353" t="s">
        <v>509</v>
      </c>
    </row>
    <row r="112" spans="1:10" x14ac:dyDescent="0.25">
      <c r="A112" s="312" t="s">
        <v>575</v>
      </c>
      <c r="B112" s="353" t="s">
        <v>511</v>
      </c>
      <c r="C112" s="351" t="s">
        <v>567</v>
      </c>
      <c r="D112" s="351" t="s">
        <v>543</v>
      </c>
      <c r="E112" s="351" t="s">
        <v>511</v>
      </c>
      <c r="F112" s="351" t="s">
        <v>511</v>
      </c>
      <c r="G112" s="353" t="s">
        <v>511</v>
      </c>
      <c r="H112" s="353" t="s">
        <v>511</v>
      </c>
      <c r="I112" s="353" t="s">
        <v>511</v>
      </c>
      <c r="J112" s="353" t="s">
        <v>509</v>
      </c>
    </row>
    <row r="113" spans="1:10" x14ac:dyDescent="0.25">
      <c r="A113" s="312" t="s">
        <v>576</v>
      </c>
      <c r="B113" s="353" t="s">
        <v>511</v>
      </c>
      <c r="C113" s="351" t="s">
        <v>567</v>
      </c>
      <c r="D113" s="351" t="s">
        <v>543</v>
      </c>
      <c r="E113" s="351" t="s">
        <v>511</v>
      </c>
      <c r="F113" s="351" t="s">
        <v>511</v>
      </c>
      <c r="G113" s="353" t="s">
        <v>511</v>
      </c>
      <c r="H113" s="353" t="s">
        <v>511</v>
      </c>
      <c r="I113" s="353" t="s">
        <v>511</v>
      </c>
      <c r="J113" s="353" t="s">
        <v>509</v>
      </c>
    </row>
    <row r="114" spans="1:10" x14ac:dyDescent="0.25">
      <c r="A114" s="312" t="s">
        <v>577</v>
      </c>
      <c r="B114" s="353" t="s">
        <v>511</v>
      </c>
      <c r="C114" s="351" t="s">
        <v>567</v>
      </c>
      <c r="D114" s="351" t="s">
        <v>543</v>
      </c>
      <c r="E114" s="351" t="s">
        <v>511</v>
      </c>
      <c r="F114" s="351" t="s">
        <v>511</v>
      </c>
      <c r="G114" s="353" t="s">
        <v>511</v>
      </c>
      <c r="H114" s="353" t="s">
        <v>511</v>
      </c>
      <c r="I114" s="353" t="s">
        <v>511</v>
      </c>
      <c r="J114" s="353" t="s">
        <v>509</v>
      </c>
    </row>
    <row r="115" spans="1:10" x14ac:dyDescent="0.25">
      <c r="A115" s="312" t="s">
        <v>578</v>
      </c>
      <c r="B115" s="353" t="s">
        <v>538</v>
      </c>
      <c r="C115" s="351" t="s">
        <v>567</v>
      </c>
      <c r="D115" s="351" t="s">
        <v>538</v>
      </c>
      <c r="E115" s="351" t="s">
        <v>538</v>
      </c>
      <c r="F115" s="351" t="s">
        <v>538</v>
      </c>
      <c r="G115" s="353" t="s">
        <v>538</v>
      </c>
      <c r="H115" s="353" t="s">
        <v>538</v>
      </c>
      <c r="I115" s="353" t="s">
        <v>538</v>
      </c>
      <c r="J115" s="353" t="s">
        <v>538</v>
      </c>
    </row>
    <row r="116" spans="1:10" x14ac:dyDescent="0.25">
      <c r="A116" s="312" t="s">
        <v>93</v>
      </c>
      <c r="B116" s="353" t="s">
        <v>511</v>
      </c>
      <c r="C116" s="351" t="s">
        <v>567</v>
      </c>
      <c r="D116" s="351" t="s">
        <v>543</v>
      </c>
      <c r="E116" s="351" t="s">
        <v>511</v>
      </c>
      <c r="F116" s="351" t="s">
        <v>511</v>
      </c>
      <c r="G116" s="353" t="s">
        <v>511</v>
      </c>
      <c r="H116" s="353" t="s">
        <v>511</v>
      </c>
      <c r="I116" s="353" t="s">
        <v>511</v>
      </c>
      <c r="J116" s="353" t="s">
        <v>509</v>
      </c>
    </row>
    <row r="117" spans="1:10" x14ac:dyDescent="0.25">
      <c r="A117" s="313" t="s">
        <v>508</v>
      </c>
      <c r="B117" s="351">
        <v>1778687.0543379753</v>
      </c>
      <c r="C117" s="351" t="s">
        <v>567</v>
      </c>
      <c r="D117" s="352" t="s">
        <v>196</v>
      </c>
      <c r="E117" s="352" t="s">
        <v>196</v>
      </c>
      <c r="F117" s="352" t="s">
        <v>196</v>
      </c>
      <c r="G117" s="351">
        <v>94253.062008181601</v>
      </c>
      <c r="H117" s="351">
        <v>1.46027512323081</v>
      </c>
      <c r="I117" s="351">
        <v>0.26593010197444999</v>
      </c>
      <c r="J117" s="351" t="s">
        <v>571</v>
      </c>
    </row>
    <row r="118" spans="1:10" x14ac:dyDescent="0.25">
      <c r="A118" s="309" t="s">
        <v>568</v>
      </c>
      <c r="B118" s="353">
        <v>49045.406851392239</v>
      </c>
      <c r="C118" s="351" t="s">
        <v>567</v>
      </c>
      <c r="D118" s="351">
        <v>74.659973794071973</v>
      </c>
      <c r="E118" s="351">
        <v>3.1426139568948201</v>
      </c>
      <c r="F118" s="351">
        <v>2.75514054391506</v>
      </c>
      <c r="G118" s="353">
        <v>3661.7287902445428</v>
      </c>
      <c r="H118" s="353">
        <v>0.15413078009277001</v>
      </c>
      <c r="I118" s="353">
        <v>0.13512698890908001</v>
      </c>
      <c r="J118" s="353" t="s">
        <v>509</v>
      </c>
    </row>
    <row r="119" spans="1:10" x14ac:dyDescent="0.25">
      <c r="A119" s="309" t="s">
        <v>569</v>
      </c>
      <c r="B119" s="353">
        <v>397.21842434588893</v>
      </c>
      <c r="C119" s="351" t="s">
        <v>567</v>
      </c>
      <c r="D119" s="351">
        <v>89.645233903118736</v>
      </c>
      <c r="E119" s="351">
        <v>9.5000000000102105</v>
      </c>
      <c r="F119" s="351">
        <v>1.4249999999927201</v>
      </c>
      <c r="G119" s="353">
        <v>35.608738561115487</v>
      </c>
      <c r="H119" s="353">
        <v>3.77357503129E-3</v>
      </c>
      <c r="I119" s="353">
        <v>5.6603625469000001E-4</v>
      </c>
      <c r="J119" s="353" t="s">
        <v>509</v>
      </c>
    </row>
    <row r="120" spans="1:10" x14ac:dyDescent="0.25">
      <c r="A120" s="309" t="s">
        <v>570</v>
      </c>
      <c r="B120" s="353">
        <v>1729244.4290622373</v>
      </c>
      <c r="C120" s="351" t="s">
        <v>567</v>
      </c>
      <c r="D120" s="351">
        <v>52.367220594999381</v>
      </c>
      <c r="E120" s="351">
        <v>0.75314440585650999</v>
      </c>
      <c r="F120" s="351">
        <v>7.5314440585649997E-2</v>
      </c>
      <c r="G120" s="353">
        <v>90555.724479375946</v>
      </c>
      <c r="H120" s="353">
        <v>1.30237076810675</v>
      </c>
      <c r="I120" s="353">
        <v>0.13023707681068</v>
      </c>
      <c r="J120" s="353" t="s">
        <v>509</v>
      </c>
    </row>
    <row r="121" spans="1:10" x14ac:dyDescent="0.25">
      <c r="A121" s="309" t="s">
        <v>3309</v>
      </c>
      <c r="B121" s="353" t="s">
        <v>538</v>
      </c>
      <c r="C121" s="351" t="s">
        <v>567</v>
      </c>
      <c r="D121" s="351" t="s">
        <v>538</v>
      </c>
      <c r="E121" s="351" t="s">
        <v>538</v>
      </c>
      <c r="F121" s="351" t="s">
        <v>538</v>
      </c>
      <c r="G121" s="353" t="s">
        <v>538</v>
      </c>
      <c r="H121" s="353" t="s">
        <v>538</v>
      </c>
      <c r="I121" s="353" t="s">
        <v>538</v>
      </c>
      <c r="J121" s="353" t="s">
        <v>538</v>
      </c>
    </row>
    <row r="122" spans="1:10" x14ac:dyDescent="0.25">
      <c r="A122" s="309" t="s">
        <v>3310</v>
      </c>
      <c r="B122" s="353" t="s">
        <v>538</v>
      </c>
      <c r="C122" s="351" t="s">
        <v>567</v>
      </c>
      <c r="D122" s="351" t="s">
        <v>538</v>
      </c>
      <c r="E122" s="351" t="s">
        <v>538</v>
      </c>
      <c r="F122" s="351" t="s">
        <v>538</v>
      </c>
      <c r="G122" s="353" t="s">
        <v>538</v>
      </c>
      <c r="H122" s="353" t="s">
        <v>538</v>
      </c>
      <c r="I122" s="353" t="s">
        <v>538</v>
      </c>
      <c r="J122" s="353" t="s">
        <v>538</v>
      </c>
    </row>
    <row r="123" spans="1:10" x14ac:dyDescent="0.25">
      <c r="A123" s="309" t="s">
        <v>3311</v>
      </c>
      <c r="B123" s="353" t="s">
        <v>511</v>
      </c>
      <c r="C123" s="351" t="s">
        <v>567</v>
      </c>
      <c r="D123" s="351" t="s">
        <v>543</v>
      </c>
      <c r="E123" s="351" t="s">
        <v>511</v>
      </c>
      <c r="F123" s="351" t="s">
        <v>511</v>
      </c>
      <c r="G123" s="353" t="s">
        <v>511</v>
      </c>
      <c r="H123" s="353" t="s">
        <v>511</v>
      </c>
      <c r="I123" s="353" t="s">
        <v>511</v>
      </c>
      <c r="J123" s="353" t="s">
        <v>509</v>
      </c>
    </row>
    <row r="124" spans="1:10" x14ac:dyDescent="0.25">
      <c r="A124" s="314" t="s">
        <v>3313</v>
      </c>
      <c r="B124" s="351">
        <v>811064.09369339747</v>
      </c>
      <c r="C124" s="351" t="s">
        <v>567</v>
      </c>
      <c r="D124" s="352" t="s">
        <v>196</v>
      </c>
      <c r="E124" s="352" t="s">
        <v>196</v>
      </c>
      <c r="F124" s="352" t="s">
        <v>196</v>
      </c>
      <c r="G124" s="351">
        <v>45783.983149465937</v>
      </c>
      <c r="H124" s="351">
        <v>1.37229551691322</v>
      </c>
      <c r="I124" s="351">
        <v>0.19110373131999001</v>
      </c>
      <c r="J124" s="351" t="s">
        <v>571</v>
      </c>
    </row>
    <row r="125" spans="1:10" x14ac:dyDescent="0.25">
      <c r="A125" s="307" t="s">
        <v>568</v>
      </c>
      <c r="B125" s="351">
        <v>5418.8561307769987</v>
      </c>
      <c r="C125" s="351" t="s">
        <v>567</v>
      </c>
      <c r="D125" s="351">
        <v>74.659973794071973</v>
      </c>
      <c r="E125" s="351">
        <v>3.14261395689392</v>
      </c>
      <c r="F125" s="351">
        <v>2.7551405439157199</v>
      </c>
      <c r="G125" s="351">
        <v>404.57165671765699</v>
      </c>
      <c r="H125" s="351">
        <v>1.7029372906979999E-2</v>
      </c>
      <c r="I125" s="351">
        <v>1.492971022755E-2</v>
      </c>
      <c r="J125" s="351" t="s">
        <v>509</v>
      </c>
    </row>
    <row r="126" spans="1:10" x14ac:dyDescent="0.25">
      <c r="A126" s="307" t="s">
        <v>569</v>
      </c>
      <c r="B126" s="351">
        <v>85573.487772242661</v>
      </c>
      <c r="C126" s="351" t="s">
        <v>567</v>
      </c>
      <c r="D126" s="351">
        <v>89.645233903118736</v>
      </c>
      <c r="E126" s="351">
        <v>9.5000000000000604</v>
      </c>
      <c r="F126" s="351">
        <v>1.42500000000005</v>
      </c>
      <c r="G126" s="351">
        <v>7671.2553272483647</v>
      </c>
      <c r="H126" s="351">
        <v>0.81294813383631004</v>
      </c>
      <c r="I126" s="351">
        <v>0.12194222007545</v>
      </c>
      <c r="J126" s="351" t="s">
        <v>509</v>
      </c>
    </row>
    <row r="127" spans="1:10" x14ac:dyDescent="0.25">
      <c r="A127" s="307" t="s">
        <v>570</v>
      </c>
      <c r="B127" s="351">
        <v>720071.7497903778</v>
      </c>
      <c r="C127" s="351" t="s">
        <v>567</v>
      </c>
      <c r="D127" s="351">
        <v>52.367220594999388</v>
      </c>
      <c r="E127" s="351">
        <v>0.75314440585650999</v>
      </c>
      <c r="F127" s="351">
        <v>7.5314440585649997E-2</v>
      </c>
      <c r="G127" s="351">
        <v>37708.156165499917</v>
      </c>
      <c r="H127" s="351">
        <v>0.54231801016992998</v>
      </c>
      <c r="I127" s="351">
        <v>5.4231801016990003E-2</v>
      </c>
      <c r="J127" s="351" t="s">
        <v>509</v>
      </c>
    </row>
    <row r="128" spans="1:10" x14ac:dyDescent="0.25">
      <c r="A128" s="307" t="s">
        <v>3309</v>
      </c>
      <c r="B128" s="351" t="s">
        <v>538</v>
      </c>
      <c r="C128" s="351" t="s">
        <v>567</v>
      </c>
      <c r="D128" s="351" t="s">
        <v>538</v>
      </c>
      <c r="E128" s="351" t="s">
        <v>538</v>
      </c>
      <c r="F128" s="351" t="s">
        <v>538</v>
      </c>
      <c r="G128" s="351" t="s">
        <v>538</v>
      </c>
      <c r="H128" s="351" t="s">
        <v>538</v>
      </c>
      <c r="I128" s="351" t="s">
        <v>538</v>
      </c>
      <c r="J128" s="351" t="s">
        <v>538</v>
      </c>
    </row>
    <row r="129" spans="1:10" x14ac:dyDescent="0.25">
      <c r="A129" s="307" t="s">
        <v>3310</v>
      </c>
      <c r="B129" s="351" t="s">
        <v>538</v>
      </c>
      <c r="C129" s="351" t="s">
        <v>567</v>
      </c>
      <c r="D129" s="351" t="s">
        <v>538</v>
      </c>
      <c r="E129" s="351" t="s">
        <v>538</v>
      </c>
      <c r="F129" s="351" t="s">
        <v>538</v>
      </c>
      <c r="G129" s="351" t="s">
        <v>538</v>
      </c>
      <c r="H129" s="351" t="s">
        <v>538</v>
      </c>
      <c r="I129" s="351" t="s">
        <v>538</v>
      </c>
      <c r="J129" s="351" t="s">
        <v>538</v>
      </c>
    </row>
    <row r="130" spans="1:10" x14ac:dyDescent="0.25">
      <c r="A130" s="307" t="s">
        <v>3311</v>
      </c>
      <c r="B130" s="351" t="s">
        <v>511</v>
      </c>
      <c r="C130" s="351" t="s">
        <v>567</v>
      </c>
      <c r="D130" s="351" t="s">
        <v>543</v>
      </c>
      <c r="E130" s="351" t="s">
        <v>511</v>
      </c>
      <c r="F130" s="351" t="s">
        <v>511</v>
      </c>
      <c r="G130" s="351" t="s">
        <v>511</v>
      </c>
      <c r="H130" s="351" t="s">
        <v>511</v>
      </c>
      <c r="I130" s="351" t="s">
        <v>511</v>
      </c>
      <c r="J130" s="351" t="s">
        <v>509</v>
      </c>
    </row>
    <row r="131" spans="1:10" x14ac:dyDescent="0.25">
      <c r="A131" s="311" t="s">
        <v>581</v>
      </c>
      <c r="B131" s="351">
        <v>811064.09369339747</v>
      </c>
      <c r="C131" s="351" t="s">
        <v>567</v>
      </c>
      <c r="D131" s="352" t="s">
        <v>196</v>
      </c>
      <c r="E131" s="352" t="s">
        <v>196</v>
      </c>
      <c r="F131" s="352" t="s">
        <v>196</v>
      </c>
      <c r="G131" s="351">
        <v>45783.983149465937</v>
      </c>
      <c r="H131" s="351">
        <v>1.37229551691322</v>
      </c>
      <c r="I131" s="351">
        <v>0.19110373131999001</v>
      </c>
      <c r="J131" s="351" t="s">
        <v>571</v>
      </c>
    </row>
    <row r="132" spans="1:10" x14ac:dyDescent="0.25">
      <c r="A132" s="312" t="s">
        <v>574</v>
      </c>
      <c r="B132" s="353">
        <v>5418.8561307769987</v>
      </c>
      <c r="C132" s="351" t="s">
        <v>567</v>
      </c>
      <c r="D132" s="351">
        <v>74.659973794071973</v>
      </c>
      <c r="E132" s="351">
        <v>3.14261395689392</v>
      </c>
      <c r="F132" s="351">
        <v>2.7551405439157199</v>
      </c>
      <c r="G132" s="353">
        <v>404.57165671765699</v>
      </c>
      <c r="H132" s="353">
        <v>1.7029372906979999E-2</v>
      </c>
      <c r="I132" s="353">
        <v>1.492971022755E-2</v>
      </c>
      <c r="J132" s="353" t="s">
        <v>509</v>
      </c>
    </row>
    <row r="133" spans="1:10" x14ac:dyDescent="0.25">
      <c r="A133" s="312" t="s">
        <v>575</v>
      </c>
      <c r="B133" s="353">
        <v>85573.487772242661</v>
      </c>
      <c r="C133" s="351" t="s">
        <v>567</v>
      </c>
      <c r="D133" s="351">
        <v>89.645233903118736</v>
      </c>
      <c r="E133" s="351">
        <v>9.5000000000000604</v>
      </c>
      <c r="F133" s="351">
        <v>1.42500000000005</v>
      </c>
      <c r="G133" s="353">
        <v>7671.2553272483647</v>
      </c>
      <c r="H133" s="353">
        <v>0.81294813383631004</v>
      </c>
      <c r="I133" s="353">
        <v>0.12194222007545</v>
      </c>
      <c r="J133" s="353" t="s">
        <v>509</v>
      </c>
    </row>
    <row r="134" spans="1:10" x14ac:dyDescent="0.25">
      <c r="A134" s="312" t="s">
        <v>576</v>
      </c>
      <c r="B134" s="353">
        <v>720071.7497903778</v>
      </c>
      <c r="C134" s="351" t="s">
        <v>567</v>
      </c>
      <c r="D134" s="351">
        <v>52.367220594999388</v>
      </c>
      <c r="E134" s="351">
        <v>0.75314440585650999</v>
      </c>
      <c r="F134" s="351">
        <v>7.5314440585649997E-2</v>
      </c>
      <c r="G134" s="353">
        <v>37708.156165499917</v>
      </c>
      <c r="H134" s="353">
        <v>0.54231801016992998</v>
      </c>
      <c r="I134" s="353">
        <v>5.4231801016990003E-2</v>
      </c>
      <c r="J134" s="353" t="s">
        <v>509</v>
      </c>
    </row>
    <row r="135" spans="1:10" x14ac:dyDescent="0.25">
      <c r="A135" s="312" t="s">
        <v>577</v>
      </c>
      <c r="B135" s="353" t="s">
        <v>538</v>
      </c>
      <c r="C135" s="351" t="s">
        <v>567</v>
      </c>
      <c r="D135" s="351" t="s">
        <v>538</v>
      </c>
      <c r="E135" s="351" t="s">
        <v>538</v>
      </c>
      <c r="F135" s="351" t="s">
        <v>538</v>
      </c>
      <c r="G135" s="353" t="s">
        <v>538</v>
      </c>
      <c r="H135" s="353" t="s">
        <v>538</v>
      </c>
      <c r="I135" s="353" t="s">
        <v>538</v>
      </c>
      <c r="J135" s="353" t="s">
        <v>538</v>
      </c>
    </row>
    <row r="136" spans="1:10" x14ac:dyDescent="0.25">
      <c r="A136" s="312" t="s">
        <v>578</v>
      </c>
      <c r="B136" s="353" t="s">
        <v>538</v>
      </c>
      <c r="C136" s="351" t="s">
        <v>567</v>
      </c>
      <c r="D136" s="351" t="s">
        <v>538</v>
      </c>
      <c r="E136" s="351" t="s">
        <v>538</v>
      </c>
      <c r="F136" s="351" t="s">
        <v>538</v>
      </c>
      <c r="G136" s="353" t="s">
        <v>538</v>
      </c>
      <c r="H136" s="353" t="s">
        <v>538</v>
      </c>
      <c r="I136" s="353" t="s">
        <v>538</v>
      </c>
      <c r="J136" s="353" t="s">
        <v>538</v>
      </c>
    </row>
    <row r="137" spans="1:10" x14ac:dyDescent="0.25">
      <c r="A137" s="312" t="s">
        <v>93</v>
      </c>
      <c r="B137" s="353" t="s">
        <v>511</v>
      </c>
      <c r="C137" s="351" t="s">
        <v>567</v>
      </c>
      <c r="D137" s="351" t="s">
        <v>543</v>
      </c>
      <c r="E137" s="351" t="s">
        <v>511</v>
      </c>
      <c r="F137" s="351" t="s">
        <v>511</v>
      </c>
      <c r="G137" s="353" t="s">
        <v>511</v>
      </c>
      <c r="H137" s="353" t="s">
        <v>511</v>
      </c>
      <c r="I137" s="353" t="s">
        <v>511</v>
      </c>
      <c r="J137" s="353" t="s">
        <v>509</v>
      </c>
    </row>
    <row r="138" spans="1:10" x14ac:dyDescent="0.25">
      <c r="A138" s="311" t="s">
        <v>582</v>
      </c>
      <c r="B138" s="351" t="s">
        <v>583</v>
      </c>
      <c r="C138" s="351" t="s">
        <v>567</v>
      </c>
      <c r="D138" s="352" t="s">
        <v>196</v>
      </c>
      <c r="E138" s="352" t="s">
        <v>196</v>
      </c>
      <c r="F138" s="352" t="s">
        <v>196</v>
      </c>
      <c r="G138" s="351" t="s">
        <v>583</v>
      </c>
      <c r="H138" s="351" t="s">
        <v>583</v>
      </c>
      <c r="I138" s="351" t="s">
        <v>583</v>
      </c>
      <c r="J138" s="351" t="s">
        <v>571</v>
      </c>
    </row>
    <row r="139" spans="1:10" x14ac:dyDescent="0.25">
      <c r="A139" s="312" t="s">
        <v>574</v>
      </c>
      <c r="B139" s="353" t="s">
        <v>511</v>
      </c>
      <c r="C139" s="351" t="s">
        <v>567</v>
      </c>
      <c r="D139" s="351" t="s">
        <v>543</v>
      </c>
      <c r="E139" s="351" t="s">
        <v>511</v>
      </c>
      <c r="F139" s="351" t="s">
        <v>511</v>
      </c>
      <c r="G139" s="353" t="s">
        <v>511</v>
      </c>
      <c r="H139" s="353" t="s">
        <v>511</v>
      </c>
      <c r="I139" s="353" t="s">
        <v>511</v>
      </c>
      <c r="J139" s="353" t="s">
        <v>509</v>
      </c>
    </row>
    <row r="140" spans="1:10" x14ac:dyDescent="0.25">
      <c r="A140" s="312" t="s">
        <v>575</v>
      </c>
      <c r="B140" s="353" t="s">
        <v>511</v>
      </c>
      <c r="C140" s="351" t="s">
        <v>567</v>
      </c>
      <c r="D140" s="351" t="s">
        <v>543</v>
      </c>
      <c r="E140" s="351" t="s">
        <v>511</v>
      </c>
      <c r="F140" s="351" t="s">
        <v>511</v>
      </c>
      <c r="G140" s="353" t="s">
        <v>511</v>
      </c>
      <c r="H140" s="353" t="s">
        <v>511</v>
      </c>
      <c r="I140" s="353" t="s">
        <v>511</v>
      </c>
      <c r="J140" s="353" t="s">
        <v>509</v>
      </c>
    </row>
    <row r="141" spans="1:10" x14ac:dyDescent="0.25">
      <c r="A141" s="312" t="s">
        <v>576</v>
      </c>
      <c r="B141" s="353" t="s">
        <v>511</v>
      </c>
      <c r="C141" s="351" t="s">
        <v>567</v>
      </c>
      <c r="D141" s="351" t="s">
        <v>543</v>
      </c>
      <c r="E141" s="351" t="s">
        <v>511</v>
      </c>
      <c r="F141" s="351" t="s">
        <v>511</v>
      </c>
      <c r="G141" s="353" t="s">
        <v>511</v>
      </c>
      <c r="H141" s="353" t="s">
        <v>511</v>
      </c>
      <c r="I141" s="353" t="s">
        <v>511</v>
      </c>
      <c r="J141" s="353" t="s">
        <v>509</v>
      </c>
    </row>
    <row r="142" spans="1:10" x14ac:dyDescent="0.25">
      <c r="A142" s="312" t="s">
        <v>577</v>
      </c>
      <c r="B142" s="353" t="s">
        <v>538</v>
      </c>
      <c r="C142" s="351" t="s">
        <v>567</v>
      </c>
      <c r="D142" s="351" t="s">
        <v>538</v>
      </c>
      <c r="E142" s="351" t="s">
        <v>538</v>
      </c>
      <c r="F142" s="351" t="s">
        <v>538</v>
      </c>
      <c r="G142" s="353" t="s">
        <v>538</v>
      </c>
      <c r="H142" s="353" t="s">
        <v>538</v>
      </c>
      <c r="I142" s="353" t="s">
        <v>538</v>
      </c>
      <c r="J142" s="353" t="s">
        <v>538</v>
      </c>
    </row>
    <row r="143" spans="1:10" x14ac:dyDescent="0.25">
      <c r="A143" s="312" t="s">
        <v>578</v>
      </c>
      <c r="B143" s="353" t="s">
        <v>538</v>
      </c>
      <c r="C143" s="351" t="s">
        <v>567</v>
      </c>
      <c r="D143" s="351" t="s">
        <v>538</v>
      </c>
      <c r="E143" s="351" t="s">
        <v>538</v>
      </c>
      <c r="F143" s="351" t="s">
        <v>538</v>
      </c>
      <c r="G143" s="353" t="s">
        <v>538</v>
      </c>
      <c r="H143" s="353" t="s">
        <v>538</v>
      </c>
      <c r="I143" s="353" t="s">
        <v>538</v>
      </c>
      <c r="J143" s="353" t="s">
        <v>538</v>
      </c>
    </row>
    <row r="144" spans="1:10" x14ac:dyDescent="0.25">
      <c r="A144" s="312" t="s">
        <v>93</v>
      </c>
      <c r="B144" s="353" t="s">
        <v>511</v>
      </c>
      <c r="C144" s="351" t="s">
        <v>567</v>
      </c>
      <c r="D144" s="351" t="s">
        <v>543</v>
      </c>
      <c r="E144" s="351" t="s">
        <v>511</v>
      </c>
      <c r="F144" s="351" t="s">
        <v>511</v>
      </c>
      <c r="G144" s="353" t="s">
        <v>511</v>
      </c>
      <c r="H144" s="353" t="s">
        <v>511</v>
      </c>
      <c r="I144" s="353" t="s">
        <v>511</v>
      </c>
      <c r="J144" s="353" t="s">
        <v>509</v>
      </c>
    </row>
    <row r="145" spans="1:10" x14ac:dyDescent="0.25">
      <c r="A145" s="311" t="s">
        <v>584</v>
      </c>
      <c r="B145" s="351" t="s">
        <v>583</v>
      </c>
      <c r="C145" s="351" t="s">
        <v>567</v>
      </c>
      <c r="D145" s="352" t="s">
        <v>196</v>
      </c>
      <c r="E145" s="352" t="s">
        <v>196</v>
      </c>
      <c r="F145" s="352" t="s">
        <v>196</v>
      </c>
      <c r="G145" s="351" t="s">
        <v>583</v>
      </c>
      <c r="H145" s="351" t="s">
        <v>583</v>
      </c>
      <c r="I145" s="351" t="s">
        <v>583</v>
      </c>
      <c r="J145" s="351" t="s">
        <v>571</v>
      </c>
    </row>
    <row r="146" spans="1:10" x14ac:dyDescent="0.25">
      <c r="A146" s="312" t="s">
        <v>574</v>
      </c>
      <c r="B146" s="353" t="s">
        <v>511</v>
      </c>
      <c r="C146" s="351" t="s">
        <v>567</v>
      </c>
      <c r="D146" s="351" t="s">
        <v>543</v>
      </c>
      <c r="E146" s="351" t="s">
        <v>511</v>
      </c>
      <c r="F146" s="351" t="s">
        <v>511</v>
      </c>
      <c r="G146" s="353" t="s">
        <v>511</v>
      </c>
      <c r="H146" s="353" t="s">
        <v>511</v>
      </c>
      <c r="I146" s="353" t="s">
        <v>511</v>
      </c>
      <c r="J146" s="353" t="s">
        <v>509</v>
      </c>
    </row>
    <row r="147" spans="1:10" x14ac:dyDescent="0.25">
      <c r="A147" s="312" t="s">
        <v>575</v>
      </c>
      <c r="B147" s="353" t="s">
        <v>511</v>
      </c>
      <c r="C147" s="351" t="s">
        <v>567</v>
      </c>
      <c r="D147" s="351" t="s">
        <v>543</v>
      </c>
      <c r="E147" s="351" t="s">
        <v>511</v>
      </c>
      <c r="F147" s="351" t="s">
        <v>511</v>
      </c>
      <c r="G147" s="353" t="s">
        <v>511</v>
      </c>
      <c r="H147" s="353" t="s">
        <v>511</v>
      </c>
      <c r="I147" s="353" t="s">
        <v>511</v>
      </c>
      <c r="J147" s="353" t="s">
        <v>509</v>
      </c>
    </row>
    <row r="148" spans="1:10" x14ac:dyDescent="0.25">
      <c r="A148" s="312" t="s">
        <v>576</v>
      </c>
      <c r="B148" s="353" t="s">
        <v>511</v>
      </c>
      <c r="C148" s="351" t="s">
        <v>567</v>
      </c>
      <c r="D148" s="351" t="s">
        <v>543</v>
      </c>
      <c r="E148" s="351" t="s">
        <v>511</v>
      </c>
      <c r="F148" s="351" t="s">
        <v>511</v>
      </c>
      <c r="G148" s="353" t="s">
        <v>511</v>
      </c>
      <c r="H148" s="353" t="s">
        <v>511</v>
      </c>
      <c r="I148" s="353" t="s">
        <v>511</v>
      </c>
      <c r="J148" s="353" t="s">
        <v>509</v>
      </c>
    </row>
    <row r="149" spans="1:10" x14ac:dyDescent="0.25">
      <c r="A149" s="312" t="s">
        <v>577</v>
      </c>
      <c r="B149" s="353" t="s">
        <v>538</v>
      </c>
      <c r="C149" s="351" t="s">
        <v>567</v>
      </c>
      <c r="D149" s="351" t="s">
        <v>538</v>
      </c>
      <c r="E149" s="351" t="s">
        <v>538</v>
      </c>
      <c r="F149" s="351" t="s">
        <v>538</v>
      </c>
      <c r="G149" s="353" t="s">
        <v>538</v>
      </c>
      <c r="H149" s="353" t="s">
        <v>538</v>
      </c>
      <c r="I149" s="353" t="s">
        <v>538</v>
      </c>
      <c r="J149" s="353" t="s">
        <v>538</v>
      </c>
    </row>
    <row r="150" spans="1:10" x14ac:dyDescent="0.25">
      <c r="A150" s="312" t="s">
        <v>578</v>
      </c>
      <c r="B150" s="353" t="s">
        <v>538</v>
      </c>
      <c r="C150" s="351" t="s">
        <v>567</v>
      </c>
      <c r="D150" s="351" t="s">
        <v>538</v>
      </c>
      <c r="E150" s="351" t="s">
        <v>538</v>
      </c>
      <c r="F150" s="351" t="s">
        <v>538</v>
      </c>
      <c r="G150" s="353" t="s">
        <v>538</v>
      </c>
      <c r="H150" s="353" t="s">
        <v>538</v>
      </c>
      <c r="I150" s="353" t="s">
        <v>538</v>
      </c>
      <c r="J150" s="353" t="s">
        <v>538</v>
      </c>
    </row>
    <row r="151" spans="1:10" x14ac:dyDescent="0.25">
      <c r="A151" s="312" t="s">
        <v>93</v>
      </c>
      <c r="B151" s="353" t="s">
        <v>511</v>
      </c>
      <c r="C151" s="351" t="s">
        <v>567</v>
      </c>
      <c r="D151" s="351" t="s">
        <v>543</v>
      </c>
      <c r="E151" s="351" t="s">
        <v>511</v>
      </c>
      <c r="F151" s="351" t="s">
        <v>511</v>
      </c>
      <c r="G151" s="353" t="s">
        <v>511</v>
      </c>
      <c r="H151" s="353" t="s">
        <v>511</v>
      </c>
      <c r="I151" s="353" t="s">
        <v>511</v>
      </c>
      <c r="J151" s="353" t="s">
        <v>509</v>
      </c>
    </row>
    <row r="152" spans="1:10" x14ac:dyDescent="0.25">
      <c r="A152" s="237" t="s">
        <v>585</v>
      </c>
      <c r="B152" s="351">
        <v>12857095.578220105</v>
      </c>
      <c r="C152" s="351" t="s">
        <v>567</v>
      </c>
      <c r="D152" s="352" t="s">
        <v>196</v>
      </c>
      <c r="E152" s="352" t="s">
        <v>196</v>
      </c>
      <c r="F152" s="352" t="s">
        <v>196</v>
      </c>
      <c r="G152" s="351">
        <v>711227.52746031829</v>
      </c>
      <c r="H152" s="351">
        <v>66.667583289309391</v>
      </c>
      <c r="I152" s="351">
        <v>9.3662220369597406</v>
      </c>
      <c r="J152" s="351" t="s">
        <v>571</v>
      </c>
    </row>
    <row r="153" spans="1:10" x14ac:dyDescent="0.25">
      <c r="A153" s="315" t="s">
        <v>568</v>
      </c>
      <c r="B153" s="351">
        <v>3289687.0402968642</v>
      </c>
      <c r="C153" s="351" t="s">
        <v>567</v>
      </c>
      <c r="D153" s="351">
        <v>74.659973794071988</v>
      </c>
      <c r="E153" s="351">
        <v>2.5953153081467302</v>
      </c>
      <c r="F153" s="351">
        <v>0.48384345490726</v>
      </c>
      <c r="G153" s="351">
        <v>245607.94821926212</v>
      </c>
      <c r="H153" s="351">
        <v>8.5377751346943498</v>
      </c>
      <c r="I153" s="351">
        <v>1.5916935431408601</v>
      </c>
      <c r="J153" s="351" t="s">
        <v>509</v>
      </c>
    </row>
    <row r="154" spans="1:10" x14ac:dyDescent="0.25">
      <c r="A154" s="315" t="s">
        <v>569</v>
      </c>
      <c r="B154" s="351">
        <v>1227490.5647916261</v>
      </c>
      <c r="C154" s="351" t="s">
        <v>567</v>
      </c>
      <c r="D154" s="351">
        <v>89.645233903118751</v>
      </c>
      <c r="E154" s="351">
        <v>9.5</v>
      </c>
      <c r="F154" s="351">
        <v>1.4249999999999901</v>
      </c>
      <c r="G154" s="351">
        <v>110038.67879461666</v>
      </c>
      <c r="H154" s="351">
        <v>11.66116036552045</v>
      </c>
      <c r="I154" s="351">
        <v>1.7491740548280601</v>
      </c>
      <c r="J154" s="351" t="s">
        <v>509</v>
      </c>
    </row>
    <row r="155" spans="1:10" x14ac:dyDescent="0.25">
      <c r="A155" s="315" t="s">
        <v>570</v>
      </c>
      <c r="B155" s="351">
        <v>6790142.6962574841</v>
      </c>
      <c r="C155" s="351" t="s">
        <v>567</v>
      </c>
      <c r="D155" s="351">
        <v>52.367220594999381</v>
      </c>
      <c r="E155" s="351">
        <v>0.75314440585650999</v>
      </c>
      <c r="F155" s="351">
        <v>7.5314440585649997E-2</v>
      </c>
      <c r="G155" s="351">
        <v>355580.90044643951</v>
      </c>
      <c r="H155" s="351">
        <v>5.1139579866537304</v>
      </c>
      <c r="I155" s="351">
        <v>0.51139579866536999</v>
      </c>
      <c r="J155" s="351" t="s">
        <v>509</v>
      </c>
    </row>
    <row r="156" spans="1:10" x14ac:dyDescent="0.25">
      <c r="A156" s="315" t="s">
        <v>3314</v>
      </c>
      <c r="B156" s="351" t="s">
        <v>538</v>
      </c>
      <c r="C156" s="351" t="s">
        <v>567</v>
      </c>
      <c r="D156" s="351" t="s">
        <v>538</v>
      </c>
      <c r="E156" s="351" t="s">
        <v>538</v>
      </c>
      <c r="F156" s="351" t="s">
        <v>538</v>
      </c>
      <c r="G156" s="351" t="s">
        <v>538</v>
      </c>
      <c r="H156" s="351" t="s">
        <v>538</v>
      </c>
      <c r="I156" s="351" t="s">
        <v>538</v>
      </c>
      <c r="J156" s="351" t="s">
        <v>538</v>
      </c>
    </row>
    <row r="157" spans="1:10" x14ac:dyDescent="0.25">
      <c r="A157" s="315" t="s">
        <v>3315</v>
      </c>
      <c r="B157" s="351" t="s">
        <v>538</v>
      </c>
      <c r="C157" s="351" t="s">
        <v>567</v>
      </c>
      <c r="D157" s="351" t="s">
        <v>538</v>
      </c>
      <c r="E157" s="351" t="s">
        <v>538</v>
      </c>
      <c r="F157" s="351" t="s">
        <v>538</v>
      </c>
      <c r="G157" s="351" t="s">
        <v>538</v>
      </c>
      <c r="H157" s="351" t="s">
        <v>538</v>
      </c>
      <c r="I157" s="351" t="s">
        <v>538</v>
      </c>
      <c r="J157" s="351" t="s">
        <v>538</v>
      </c>
    </row>
    <row r="158" spans="1:10" x14ac:dyDescent="0.25">
      <c r="A158" s="315" t="s">
        <v>3316</v>
      </c>
      <c r="B158" s="351">
        <v>1549775.2768741304</v>
      </c>
      <c r="C158" s="351" t="s">
        <v>567</v>
      </c>
      <c r="D158" s="351">
        <v>88.686898265961545</v>
      </c>
      <c r="E158" s="351">
        <v>26.684313796676729</v>
      </c>
      <c r="F158" s="351">
        <v>3.55790850622357</v>
      </c>
      <c r="G158" s="351">
        <v>137444.76231523839</v>
      </c>
      <c r="H158" s="351">
        <v>41.354689802440859</v>
      </c>
      <c r="I158" s="351">
        <v>5.5139586403254501</v>
      </c>
      <c r="J158" s="351" t="s">
        <v>509</v>
      </c>
    </row>
    <row r="159" spans="1:10" x14ac:dyDescent="0.25">
      <c r="A159" s="316" t="s">
        <v>513</v>
      </c>
      <c r="B159" s="351">
        <v>281318.6741082315</v>
      </c>
      <c r="C159" s="351" t="s">
        <v>567</v>
      </c>
      <c r="D159" s="352" t="s">
        <v>196</v>
      </c>
      <c r="E159" s="352" t="s">
        <v>196</v>
      </c>
      <c r="F159" s="352" t="s">
        <v>196</v>
      </c>
      <c r="G159" s="351">
        <v>14978.572362155866</v>
      </c>
      <c r="H159" s="351">
        <v>0.23835740177008</v>
      </c>
      <c r="I159" s="351">
        <v>5.0815371746130003E-2</v>
      </c>
      <c r="J159" s="351" t="s">
        <v>571</v>
      </c>
    </row>
    <row r="160" spans="1:10" x14ac:dyDescent="0.25">
      <c r="A160" s="315" t="s">
        <v>568</v>
      </c>
      <c r="B160" s="353">
        <v>11051.541643286968</v>
      </c>
      <c r="C160" s="351" t="s">
        <v>567</v>
      </c>
      <c r="D160" s="351">
        <v>74.659973794071973</v>
      </c>
      <c r="E160" s="351">
        <v>3.1426139568950102</v>
      </c>
      <c r="F160" s="351">
        <v>2.7551405439145502</v>
      </c>
      <c r="G160" s="353">
        <v>825.10780947190017</v>
      </c>
      <c r="H160" s="353">
        <v>3.4730729013399998E-2</v>
      </c>
      <c r="I160" s="353">
        <v>3.044855045418E-2</v>
      </c>
      <c r="J160" s="353" t="s">
        <v>509</v>
      </c>
    </row>
    <row r="161" spans="1:10" x14ac:dyDescent="0.25">
      <c r="A161" s="315" t="s">
        <v>569</v>
      </c>
      <c r="B161" s="353">
        <v>8.7452974385318907</v>
      </c>
      <c r="C161" s="351" t="s">
        <v>567</v>
      </c>
      <c r="D161" s="351">
        <v>89.645233903119134</v>
      </c>
      <c r="E161" s="351">
        <v>9.5000000004513296</v>
      </c>
      <c r="F161" s="351">
        <v>1.4250000000105301</v>
      </c>
      <c r="G161" s="353">
        <v>0.78397423442953995</v>
      </c>
      <c r="H161" s="353">
        <v>8.3080325669999998E-5</v>
      </c>
      <c r="I161" s="353">
        <v>1.246204885E-5</v>
      </c>
      <c r="J161" s="353" t="s">
        <v>509</v>
      </c>
    </row>
    <row r="162" spans="1:10" x14ac:dyDescent="0.25">
      <c r="A162" s="315" t="s">
        <v>570</v>
      </c>
      <c r="B162" s="353">
        <v>270258.38716750598</v>
      </c>
      <c r="C162" s="351" t="s">
        <v>567</v>
      </c>
      <c r="D162" s="351">
        <v>52.367220594999388</v>
      </c>
      <c r="E162" s="351">
        <v>0.75314440585650999</v>
      </c>
      <c r="F162" s="351">
        <v>7.5314440585649997E-2</v>
      </c>
      <c r="G162" s="353">
        <v>14152.680578449537</v>
      </c>
      <c r="H162" s="353">
        <v>0.20354359243101</v>
      </c>
      <c r="I162" s="353">
        <v>2.0354359243100001E-2</v>
      </c>
      <c r="J162" s="353" t="s">
        <v>509</v>
      </c>
    </row>
    <row r="163" spans="1:10" x14ac:dyDescent="0.25">
      <c r="A163" s="315" t="s">
        <v>3314</v>
      </c>
      <c r="B163" s="353" t="s">
        <v>538</v>
      </c>
      <c r="C163" s="351" t="s">
        <v>567</v>
      </c>
      <c r="D163" s="351" t="s">
        <v>538</v>
      </c>
      <c r="E163" s="351" t="s">
        <v>538</v>
      </c>
      <c r="F163" s="351" t="s">
        <v>538</v>
      </c>
      <c r="G163" s="353" t="s">
        <v>538</v>
      </c>
      <c r="H163" s="353" t="s">
        <v>538</v>
      </c>
      <c r="I163" s="353" t="s">
        <v>538</v>
      </c>
      <c r="J163" s="353" t="s">
        <v>538</v>
      </c>
    </row>
    <row r="164" spans="1:10" x14ac:dyDescent="0.25">
      <c r="A164" s="315" t="s">
        <v>3315</v>
      </c>
      <c r="B164" s="353" t="s">
        <v>538</v>
      </c>
      <c r="C164" s="351" t="s">
        <v>567</v>
      </c>
      <c r="D164" s="351" t="s">
        <v>538</v>
      </c>
      <c r="E164" s="351" t="s">
        <v>538</v>
      </c>
      <c r="F164" s="351" t="s">
        <v>538</v>
      </c>
      <c r="G164" s="353" t="s">
        <v>538</v>
      </c>
      <c r="H164" s="353" t="s">
        <v>538</v>
      </c>
      <c r="I164" s="353" t="s">
        <v>538</v>
      </c>
      <c r="J164" s="353" t="s">
        <v>538</v>
      </c>
    </row>
    <row r="165" spans="1:10" x14ac:dyDescent="0.25">
      <c r="A165" s="315" t="s">
        <v>3316</v>
      </c>
      <c r="B165" s="353" t="s">
        <v>511</v>
      </c>
      <c r="C165" s="351" t="s">
        <v>567</v>
      </c>
      <c r="D165" s="351" t="s">
        <v>543</v>
      </c>
      <c r="E165" s="351" t="s">
        <v>511</v>
      </c>
      <c r="F165" s="351" t="s">
        <v>511</v>
      </c>
      <c r="G165" s="353" t="s">
        <v>511</v>
      </c>
      <c r="H165" s="353" t="s">
        <v>511</v>
      </c>
      <c r="I165" s="353" t="s">
        <v>511</v>
      </c>
      <c r="J165" s="353" t="s">
        <v>509</v>
      </c>
    </row>
    <row r="166" spans="1:10" x14ac:dyDescent="0.25">
      <c r="A166" s="316" t="s">
        <v>514</v>
      </c>
      <c r="B166" s="351">
        <v>80551.220863386668</v>
      </c>
      <c r="C166" s="351" t="s">
        <v>567</v>
      </c>
      <c r="D166" s="352" t="s">
        <v>196</v>
      </c>
      <c r="E166" s="352" t="s">
        <v>196</v>
      </c>
      <c r="F166" s="352" t="s">
        <v>196</v>
      </c>
      <c r="G166" s="351">
        <v>5057.2748720254449</v>
      </c>
      <c r="H166" s="351">
        <v>0.25516926930848</v>
      </c>
      <c r="I166" s="351">
        <v>3.8004328346280002E-2</v>
      </c>
      <c r="J166" s="351" t="s">
        <v>571</v>
      </c>
    </row>
    <row r="167" spans="1:10" x14ac:dyDescent="0.25">
      <c r="A167" s="315" t="s">
        <v>568</v>
      </c>
      <c r="B167" s="353">
        <v>832.8845414672511</v>
      </c>
      <c r="C167" s="351" t="s">
        <v>567</v>
      </c>
      <c r="D167" s="351">
        <v>74.659973794071973</v>
      </c>
      <c r="E167" s="351">
        <v>3.1426139568985101</v>
      </c>
      <c r="F167" s="351">
        <v>2.75514054391923</v>
      </c>
      <c r="G167" s="353">
        <v>62.18313803943262</v>
      </c>
      <c r="H167" s="353">
        <v>2.6174345845000001E-3</v>
      </c>
      <c r="I167" s="353">
        <v>2.2947139686E-3</v>
      </c>
      <c r="J167" s="353" t="s">
        <v>509</v>
      </c>
    </row>
    <row r="168" spans="1:10" x14ac:dyDescent="0.25">
      <c r="A168" s="315" t="s">
        <v>569</v>
      </c>
      <c r="B168" s="353">
        <v>22009.328221657259</v>
      </c>
      <c r="C168" s="351" t="s">
        <v>567</v>
      </c>
      <c r="D168" s="351">
        <v>89.645233903118736</v>
      </c>
      <c r="E168" s="351">
        <v>9.4999999999998206</v>
      </c>
      <c r="F168" s="351">
        <v>1.4249999999999301</v>
      </c>
      <c r="G168" s="353">
        <v>1973.0313764809773</v>
      </c>
      <c r="H168" s="353">
        <v>0.20908861810574</v>
      </c>
      <c r="I168" s="353">
        <v>3.1363292715859997E-2</v>
      </c>
      <c r="J168" s="353" t="s">
        <v>509</v>
      </c>
    </row>
    <row r="169" spans="1:10" x14ac:dyDescent="0.25">
      <c r="A169" s="315" t="s">
        <v>570</v>
      </c>
      <c r="B169" s="353">
        <v>57709.008100262159</v>
      </c>
      <c r="C169" s="351" t="s">
        <v>567</v>
      </c>
      <c r="D169" s="351">
        <v>52.367220594999388</v>
      </c>
      <c r="E169" s="351">
        <v>0.7531444058565</v>
      </c>
      <c r="F169" s="351">
        <v>7.5314440585579998E-2</v>
      </c>
      <c r="G169" s="353">
        <v>3022.060357505035</v>
      </c>
      <c r="H169" s="353">
        <v>4.346321661824E-2</v>
      </c>
      <c r="I169" s="353">
        <v>4.3463216618200001E-3</v>
      </c>
      <c r="J169" s="353" t="s">
        <v>509</v>
      </c>
    </row>
    <row r="170" spans="1:10" x14ac:dyDescent="0.25">
      <c r="A170" s="315" t="s">
        <v>3314</v>
      </c>
      <c r="B170" s="353" t="s">
        <v>538</v>
      </c>
      <c r="C170" s="351" t="s">
        <v>567</v>
      </c>
      <c r="D170" s="351" t="s">
        <v>538</v>
      </c>
      <c r="E170" s="351" t="s">
        <v>538</v>
      </c>
      <c r="F170" s="351" t="s">
        <v>538</v>
      </c>
      <c r="G170" s="353" t="s">
        <v>538</v>
      </c>
      <c r="H170" s="353" t="s">
        <v>538</v>
      </c>
      <c r="I170" s="353" t="s">
        <v>538</v>
      </c>
      <c r="J170" s="353" t="s">
        <v>538</v>
      </c>
    </row>
    <row r="171" spans="1:10" x14ac:dyDescent="0.25">
      <c r="A171" s="315" t="s">
        <v>3315</v>
      </c>
      <c r="B171" s="353" t="s">
        <v>538</v>
      </c>
      <c r="C171" s="351" t="s">
        <v>567</v>
      </c>
      <c r="D171" s="351" t="s">
        <v>538</v>
      </c>
      <c r="E171" s="351" t="s">
        <v>538</v>
      </c>
      <c r="F171" s="351" t="s">
        <v>538</v>
      </c>
      <c r="G171" s="353" t="s">
        <v>538</v>
      </c>
      <c r="H171" s="353" t="s">
        <v>538</v>
      </c>
      <c r="I171" s="353" t="s">
        <v>538</v>
      </c>
      <c r="J171" s="353" t="s">
        <v>538</v>
      </c>
    </row>
    <row r="172" spans="1:10" x14ac:dyDescent="0.25">
      <c r="A172" s="315" t="s">
        <v>3316</v>
      </c>
      <c r="B172" s="353" t="s">
        <v>511</v>
      </c>
      <c r="C172" s="351" t="s">
        <v>567</v>
      </c>
      <c r="D172" s="351" t="s">
        <v>543</v>
      </c>
      <c r="E172" s="351" t="s">
        <v>511</v>
      </c>
      <c r="F172" s="351" t="s">
        <v>511</v>
      </c>
      <c r="G172" s="353" t="s">
        <v>511</v>
      </c>
      <c r="H172" s="353" t="s">
        <v>511</v>
      </c>
      <c r="I172" s="353" t="s">
        <v>511</v>
      </c>
      <c r="J172" s="353" t="s">
        <v>509</v>
      </c>
    </row>
    <row r="173" spans="1:10" x14ac:dyDescent="0.25">
      <c r="A173" s="316" t="s">
        <v>515</v>
      </c>
      <c r="B173" s="351">
        <v>1201393.2916326267</v>
      </c>
      <c r="C173" s="351" t="s">
        <v>567</v>
      </c>
      <c r="D173" s="352" t="s">
        <v>196</v>
      </c>
      <c r="E173" s="352" t="s">
        <v>196</v>
      </c>
      <c r="F173" s="352" t="s">
        <v>196</v>
      </c>
      <c r="G173" s="351">
        <v>67269.957813983725</v>
      </c>
      <c r="H173" s="351">
        <v>1.85662734289529</v>
      </c>
      <c r="I173" s="351">
        <v>0.29458061428601001</v>
      </c>
      <c r="J173" s="351" t="s">
        <v>571</v>
      </c>
    </row>
    <row r="174" spans="1:10" x14ac:dyDescent="0.25">
      <c r="A174" s="315" t="s">
        <v>568</v>
      </c>
      <c r="B174" s="353">
        <v>24762.86184900811</v>
      </c>
      <c r="C174" s="351" t="s">
        <v>567</v>
      </c>
      <c r="D174" s="351">
        <v>74.659973794071973</v>
      </c>
      <c r="E174" s="351">
        <v>3.14261395689477</v>
      </c>
      <c r="F174" s="351">
        <v>2.7551405439150698</v>
      </c>
      <c r="G174" s="353">
        <v>1848.7946167131702</v>
      </c>
      <c r="H174" s="353">
        <v>7.7820115259349995E-2</v>
      </c>
      <c r="I174" s="353">
        <v>6.8225164663569995E-2</v>
      </c>
      <c r="J174" s="353" t="s">
        <v>509</v>
      </c>
    </row>
    <row r="175" spans="1:10" x14ac:dyDescent="0.25">
      <c r="A175" s="315" t="s">
        <v>569</v>
      </c>
      <c r="B175" s="353">
        <v>102052.05654493057</v>
      </c>
      <c r="C175" s="351" t="s">
        <v>567</v>
      </c>
      <c r="D175" s="351">
        <v>89.645233903118736</v>
      </c>
      <c r="E175" s="351">
        <v>9.5</v>
      </c>
      <c r="F175" s="351">
        <v>1.42500000000004</v>
      </c>
      <c r="G175" s="353">
        <v>9148.4804792646009</v>
      </c>
      <c r="H175" s="353">
        <v>0.96949453717683998</v>
      </c>
      <c r="I175" s="353">
        <v>0.14542418057653</v>
      </c>
      <c r="J175" s="353" t="s">
        <v>509</v>
      </c>
    </row>
    <row r="176" spans="1:10" x14ac:dyDescent="0.25">
      <c r="A176" s="315" t="s">
        <v>570</v>
      </c>
      <c r="B176" s="353">
        <v>1074578.3732386879</v>
      </c>
      <c r="C176" s="351" t="s">
        <v>567</v>
      </c>
      <c r="D176" s="351">
        <v>52.367220594999388</v>
      </c>
      <c r="E176" s="351">
        <v>0.7531444058565</v>
      </c>
      <c r="F176" s="351">
        <v>7.5314440585649997E-2</v>
      </c>
      <c r="G176" s="353">
        <v>56272.682718005955</v>
      </c>
      <c r="H176" s="353">
        <v>0.80931269045910004</v>
      </c>
      <c r="I176" s="353">
        <v>8.0931269045909998E-2</v>
      </c>
      <c r="J176" s="353" t="s">
        <v>509</v>
      </c>
    </row>
    <row r="177" spans="1:10" x14ac:dyDescent="0.25">
      <c r="A177" s="315" t="s">
        <v>3314</v>
      </c>
      <c r="B177" s="353" t="s">
        <v>538</v>
      </c>
      <c r="C177" s="351" t="s">
        <v>567</v>
      </c>
      <c r="D177" s="351" t="s">
        <v>538</v>
      </c>
      <c r="E177" s="351" t="s">
        <v>538</v>
      </c>
      <c r="F177" s="351" t="s">
        <v>538</v>
      </c>
      <c r="G177" s="353" t="s">
        <v>538</v>
      </c>
      <c r="H177" s="353" t="s">
        <v>538</v>
      </c>
      <c r="I177" s="353" t="s">
        <v>538</v>
      </c>
      <c r="J177" s="353" t="s">
        <v>538</v>
      </c>
    </row>
    <row r="178" spans="1:10" x14ac:dyDescent="0.25">
      <c r="A178" s="315" t="s">
        <v>3315</v>
      </c>
      <c r="B178" s="353" t="s">
        <v>538</v>
      </c>
      <c r="C178" s="351" t="s">
        <v>567</v>
      </c>
      <c r="D178" s="351" t="s">
        <v>538</v>
      </c>
      <c r="E178" s="351" t="s">
        <v>538</v>
      </c>
      <c r="F178" s="351" t="s">
        <v>538</v>
      </c>
      <c r="G178" s="353" t="s">
        <v>538</v>
      </c>
      <c r="H178" s="353" t="s">
        <v>538</v>
      </c>
      <c r="I178" s="353" t="s">
        <v>538</v>
      </c>
      <c r="J178" s="353" t="s">
        <v>538</v>
      </c>
    </row>
    <row r="179" spans="1:10" x14ac:dyDescent="0.25">
      <c r="A179" s="315" t="s">
        <v>3316</v>
      </c>
      <c r="B179" s="353" t="s">
        <v>511</v>
      </c>
      <c r="C179" s="351" t="s">
        <v>567</v>
      </c>
      <c r="D179" s="351" t="s">
        <v>543</v>
      </c>
      <c r="E179" s="351" t="s">
        <v>511</v>
      </c>
      <c r="F179" s="351" t="s">
        <v>511</v>
      </c>
      <c r="G179" s="353" t="s">
        <v>511</v>
      </c>
      <c r="H179" s="353" t="s">
        <v>511</v>
      </c>
      <c r="I179" s="353" t="s">
        <v>511</v>
      </c>
      <c r="J179" s="353" t="s">
        <v>509</v>
      </c>
    </row>
    <row r="180" spans="1:10" x14ac:dyDescent="0.25">
      <c r="A180" s="316" t="s">
        <v>516</v>
      </c>
      <c r="B180" s="351">
        <v>644986.316561252</v>
      </c>
      <c r="C180" s="351" t="s">
        <v>567</v>
      </c>
      <c r="D180" s="352" t="s">
        <v>196</v>
      </c>
      <c r="E180" s="352" t="s">
        <v>196</v>
      </c>
      <c r="F180" s="352" t="s">
        <v>196</v>
      </c>
      <c r="G180" s="351">
        <v>45070.579654334128</v>
      </c>
      <c r="H180" s="351">
        <v>3.0283235843053902</v>
      </c>
      <c r="I180" s="351">
        <v>0.52839203850651995</v>
      </c>
      <c r="J180" s="351" t="s">
        <v>571</v>
      </c>
    </row>
    <row r="181" spans="1:10" x14ac:dyDescent="0.25">
      <c r="A181" s="315" t="s">
        <v>568</v>
      </c>
      <c r="B181" s="353">
        <v>37854.22878650669</v>
      </c>
      <c r="C181" s="351" t="s">
        <v>567</v>
      </c>
      <c r="D181" s="351">
        <v>74.659973794071973</v>
      </c>
      <c r="E181" s="351">
        <v>3.1426139568949401</v>
      </c>
      <c r="F181" s="351">
        <v>2.7551405439150298</v>
      </c>
      <c r="G181" s="353">
        <v>2826.1957291953945</v>
      </c>
      <c r="H181" s="353">
        <v>0.11896122771197</v>
      </c>
      <c r="I181" s="353">
        <v>0.10429372048834</v>
      </c>
      <c r="J181" s="353" t="s">
        <v>509</v>
      </c>
    </row>
    <row r="182" spans="1:10" x14ac:dyDescent="0.25">
      <c r="A182" s="315" t="s">
        <v>569</v>
      </c>
      <c r="B182" s="353">
        <v>280341.22601860663</v>
      </c>
      <c r="C182" s="351" t="s">
        <v>567</v>
      </c>
      <c r="D182" s="351">
        <v>89.645233903118736</v>
      </c>
      <c r="E182" s="351">
        <v>9.4999999999999893</v>
      </c>
      <c r="F182" s="351">
        <v>1.4249999999999801</v>
      </c>
      <c r="G182" s="353">
        <v>25131.254779125069</v>
      </c>
      <c r="H182" s="353">
        <v>2.6632416471767599</v>
      </c>
      <c r="I182" s="353">
        <v>0.39948624707650998</v>
      </c>
      <c r="J182" s="353" t="s">
        <v>509</v>
      </c>
    </row>
    <row r="183" spans="1:10" x14ac:dyDescent="0.25">
      <c r="A183" s="315" t="s">
        <v>570</v>
      </c>
      <c r="B183" s="353">
        <v>326790.86175613868</v>
      </c>
      <c r="C183" s="351" t="s">
        <v>567</v>
      </c>
      <c r="D183" s="351">
        <v>52.367220594999388</v>
      </c>
      <c r="E183" s="351">
        <v>0.7531444058565</v>
      </c>
      <c r="F183" s="351">
        <v>7.5314440585660003E-2</v>
      </c>
      <c r="G183" s="353">
        <v>17113.129146013664</v>
      </c>
      <c r="H183" s="353">
        <v>0.24612070941666001</v>
      </c>
      <c r="I183" s="353">
        <v>2.4612070941669999E-2</v>
      </c>
      <c r="J183" s="353" t="s">
        <v>509</v>
      </c>
    </row>
    <row r="184" spans="1:10" x14ac:dyDescent="0.25">
      <c r="A184" s="315" t="s">
        <v>3314</v>
      </c>
      <c r="B184" s="353" t="s">
        <v>538</v>
      </c>
      <c r="C184" s="351" t="s">
        <v>567</v>
      </c>
      <c r="D184" s="351" t="s">
        <v>538</v>
      </c>
      <c r="E184" s="351" t="s">
        <v>538</v>
      </c>
      <c r="F184" s="351" t="s">
        <v>538</v>
      </c>
      <c r="G184" s="353" t="s">
        <v>538</v>
      </c>
      <c r="H184" s="353" t="s">
        <v>538</v>
      </c>
      <c r="I184" s="353" t="s">
        <v>538</v>
      </c>
      <c r="J184" s="353" t="s">
        <v>538</v>
      </c>
    </row>
    <row r="185" spans="1:10" x14ac:dyDescent="0.25">
      <c r="A185" s="315" t="s">
        <v>3315</v>
      </c>
      <c r="B185" s="353" t="s">
        <v>538</v>
      </c>
      <c r="C185" s="351" t="s">
        <v>567</v>
      </c>
      <c r="D185" s="351" t="s">
        <v>538</v>
      </c>
      <c r="E185" s="351" t="s">
        <v>538</v>
      </c>
      <c r="F185" s="351" t="s">
        <v>538</v>
      </c>
      <c r="G185" s="353" t="s">
        <v>538</v>
      </c>
      <c r="H185" s="353" t="s">
        <v>538</v>
      </c>
      <c r="I185" s="353" t="s">
        <v>538</v>
      </c>
      <c r="J185" s="353" t="s">
        <v>538</v>
      </c>
    </row>
    <row r="186" spans="1:10" x14ac:dyDescent="0.25">
      <c r="A186" s="315" t="s">
        <v>3316</v>
      </c>
      <c r="B186" s="353" t="s">
        <v>511</v>
      </c>
      <c r="C186" s="351" t="s">
        <v>567</v>
      </c>
      <c r="D186" s="351" t="s">
        <v>543</v>
      </c>
      <c r="E186" s="351" t="s">
        <v>511</v>
      </c>
      <c r="F186" s="351" t="s">
        <v>511</v>
      </c>
      <c r="G186" s="353" t="s">
        <v>511</v>
      </c>
      <c r="H186" s="353" t="s">
        <v>511</v>
      </c>
      <c r="I186" s="353" t="s">
        <v>511</v>
      </c>
      <c r="J186" s="353" t="s">
        <v>509</v>
      </c>
    </row>
    <row r="187" spans="1:10" x14ac:dyDescent="0.25">
      <c r="A187" s="316" t="s">
        <v>517</v>
      </c>
      <c r="B187" s="351">
        <v>644167.08432937111</v>
      </c>
      <c r="C187" s="351" t="s">
        <v>567</v>
      </c>
      <c r="D187" s="352" t="s">
        <v>196</v>
      </c>
      <c r="E187" s="352" t="s">
        <v>196</v>
      </c>
      <c r="F187" s="352" t="s">
        <v>196</v>
      </c>
      <c r="G187" s="351">
        <v>46357.764227420019</v>
      </c>
      <c r="H187" s="351">
        <v>3.41919088614388</v>
      </c>
      <c r="I187" s="351">
        <v>0.52415757023381004</v>
      </c>
      <c r="J187" s="351" t="s">
        <v>571</v>
      </c>
    </row>
    <row r="188" spans="1:10" x14ac:dyDescent="0.25">
      <c r="A188" s="315" t="s">
        <v>568</v>
      </c>
      <c r="B188" s="353">
        <v>9910.6834716533631</v>
      </c>
      <c r="C188" s="351" t="s">
        <v>567</v>
      </c>
      <c r="D188" s="351">
        <v>74.659973794071973</v>
      </c>
      <c r="E188" s="351">
        <v>3.1426139568943499</v>
      </c>
      <c r="F188" s="351">
        <v>2.7551405439149499</v>
      </c>
      <c r="G188" s="353">
        <v>739.93136827498245</v>
      </c>
      <c r="H188" s="353">
        <v>3.1145452200380001E-2</v>
      </c>
      <c r="I188" s="353">
        <v>2.7305325850659999E-2</v>
      </c>
      <c r="J188" s="353" t="s">
        <v>509</v>
      </c>
    </row>
    <row r="189" spans="1:10" x14ac:dyDescent="0.25">
      <c r="A189" s="315" t="s">
        <v>569</v>
      </c>
      <c r="B189" s="353">
        <v>332732.0020816935</v>
      </c>
      <c r="C189" s="351" t="s">
        <v>567</v>
      </c>
      <c r="D189" s="351">
        <v>89.645233903118736</v>
      </c>
      <c r="E189" s="351">
        <v>9.5000000000000107</v>
      </c>
      <c r="F189" s="351">
        <v>1.4249999999999901</v>
      </c>
      <c r="G189" s="353">
        <v>29827.838153666406</v>
      </c>
      <c r="H189" s="353">
        <v>3.1609540197760899</v>
      </c>
      <c r="I189" s="353">
        <v>0.47414310296640999</v>
      </c>
      <c r="J189" s="353" t="s">
        <v>509</v>
      </c>
    </row>
    <row r="190" spans="1:10" x14ac:dyDescent="0.25">
      <c r="A190" s="315" t="s">
        <v>570</v>
      </c>
      <c r="B190" s="353">
        <v>301524.39877602429</v>
      </c>
      <c r="C190" s="351" t="s">
        <v>567</v>
      </c>
      <c r="D190" s="351">
        <v>52.367220594999388</v>
      </c>
      <c r="E190" s="351">
        <v>0.75314440585650999</v>
      </c>
      <c r="F190" s="351">
        <v>7.5314440585649997E-2</v>
      </c>
      <c r="G190" s="353">
        <v>15789.994705478628</v>
      </c>
      <c r="H190" s="353">
        <v>0.22709141416740999</v>
      </c>
      <c r="I190" s="353">
        <v>2.2709141416739999E-2</v>
      </c>
      <c r="J190" s="353" t="s">
        <v>509</v>
      </c>
    </row>
    <row r="191" spans="1:10" x14ac:dyDescent="0.25">
      <c r="A191" s="315" t="s">
        <v>3314</v>
      </c>
      <c r="B191" s="353" t="s">
        <v>538</v>
      </c>
      <c r="C191" s="351" t="s">
        <v>567</v>
      </c>
      <c r="D191" s="351" t="s">
        <v>538</v>
      </c>
      <c r="E191" s="351" t="s">
        <v>538</v>
      </c>
      <c r="F191" s="351" t="s">
        <v>538</v>
      </c>
      <c r="G191" s="353" t="s">
        <v>538</v>
      </c>
      <c r="H191" s="353" t="s">
        <v>538</v>
      </c>
      <c r="I191" s="353" t="s">
        <v>538</v>
      </c>
      <c r="J191" s="353" t="s">
        <v>538</v>
      </c>
    </row>
    <row r="192" spans="1:10" x14ac:dyDescent="0.25">
      <c r="A192" s="315" t="s">
        <v>3315</v>
      </c>
      <c r="B192" s="353" t="s">
        <v>538</v>
      </c>
      <c r="C192" s="351" t="s">
        <v>567</v>
      </c>
      <c r="D192" s="351" t="s">
        <v>538</v>
      </c>
      <c r="E192" s="351" t="s">
        <v>538</v>
      </c>
      <c r="F192" s="351" t="s">
        <v>538</v>
      </c>
      <c r="G192" s="353" t="s">
        <v>538</v>
      </c>
      <c r="H192" s="353" t="s">
        <v>538</v>
      </c>
      <c r="I192" s="353" t="s">
        <v>538</v>
      </c>
      <c r="J192" s="353" t="s">
        <v>538</v>
      </c>
    </row>
    <row r="193" spans="1:10" x14ac:dyDescent="0.25">
      <c r="A193" s="315" t="s">
        <v>3316</v>
      </c>
      <c r="B193" s="353" t="s">
        <v>511</v>
      </c>
      <c r="C193" s="351" t="s">
        <v>567</v>
      </c>
      <c r="D193" s="351" t="s">
        <v>543</v>
      </c>
      <c r="E193" s="351" t="s">
        <v>511</v>
      </c>
      <c r="F193" s="351" t="s">
        <v>511</v>
      </c>
      <c r="G193" s="353" t="s">
        <v>511</v>
      </c>
      <c r="H193" s="353" t="s">
        <v>511</v>
      </c>
      <c r="I193" s="353" t="s">
        <v>511</v>
      </c>
      <c r="J193" s="353" t="s">
        <v>509</v>
      </c>
    </row>
    <row r="194" spans="1:10" x14ac:dyDescent="0.25">
      <c r="A194" s="316" t="s">
        <v>518</v>
      </c>
      <c r="B194" s="351">
        <v>526636.63815383136</v>
      </c>
      <c r="C194" s="351" t="s">
        <v>567</v>
      </c>
      <c r="D194" s="352" t="s">
        <v>196</v>
      </c>
      <c r="E194" s="352" t="s">
        <v>196</v>
      </c>
      <c r="F194" s="352" t="s">
        <v>196</v>
      </c>
      <c r="G194" s="351">
        <v>36302.033778109631</v>
      </c>
      <c r="H194" s="351">
        <v>2.4295382607283198</v>
      </c>
      <c r="I194" s="351">
        <v>0.36471649490099001</v>
      </c>
      <c r="J194" s="351" t="s">
        <v>571</v>
      </c>
    </row>
    <row r="195" spans="1:10" x14ac:dyDescent="0.25">
      <c r="A195" s="315" t="s">
        <v>568</v>
      </c>
      <c r="B195" s="353">
        <v>4917.664842663351</v>
      </c>
      <c r="C195" s="351" t="s">
        <v>567</v>
      </c>
      <c r="D195" s="351">
        <v>74.659973794071973</v>
      </c>
      <c r="E195" s="351">
        <v>3.14261395689384</v>
      </c>
      <c r="F195" s="351">
        <v>2.7551405439155698</v>
      </c>
      <c r="G195" s="353">
        <v>367.1527282812749</v>
      </c>
      <c r="H195" s="353">
        <v>1.545432216988E-2</v>
      </c>
      <c r="I195" s="353">
        <v>1.354885778941E-2</v>
      </c>
      <c r="J195" s="353" t="s">
        <v>509</v>
      </c>
    </row>
    <row r="196" spans="1:10" x14ac:dyDescent="0.25">
      <c r="A196" s="315" t="s">
        <v>569</v>
      </c>
      <c r="B196" s="353">
        <v>231072.091064726</v>
      </c>
      <c r="C196" s="351" t="s">
        <v>567</v>
      </c>
      <c r="D196" s="351">
        <v>89.645233903118736</v>
      </c>
      <c r="E196" s="351">
        <v>9.5000000000000107</v>
      </c>
      <c r="F196" s="351">
        <v>1.4249999999999801</v>
      </c>
      <c r="G196" s="353">
        <v>20714.511651980116</v>
      </c>
      <c r="H196" s="353">
        <v>2.1951848651149</v>
      </c>
      <c r="I196" s="353">
        <v>0.32927772976723002</v>
      </c>
      <c r="J196" s="353" t="s">
        <v>509</v>
      </c>
    </row>
    <row r="197" spans="1:10" x14ac:dyDescent="0.25">
      <c r="A197" s="315" t="s">
        <v>570</v>
      </c>
      <c r="B197" s="353">
        <v>290646.88224644202</v>
      </c>
      <c r="C197" s="351" t="s">
        <v>567</v>
      </c>
      <c r="D197" s="351">
        <v>52.367220594999388</v>
      </c>
      <c r="E197" s="351">
        <v>0.7531444058565</v>
      </c>
      <c r="F197" s="351">
        <v>7.5314440585640005E-2</v>
      </c>
      <c r="G197" s="353">
        <v>15220.369397848241</v>
      </c>
      <c r="H197" s="353">
        <v>0.21889907344354001</v>
      </c>
      <c r="I197" s="353">
        <v>2.188990734435E-2</v>
      </c>
      <c r="J197" s="353" t="s">
        <v>509</v>
      </c>
    </row>
    <row r="198" spans="1:10" x14ac:dyDescent="0.25">
      <c r="A198" s="315" t="s">
        <v>3314</v>
      </c>
      <c r="B198" s="353" t="s">
        <v>538</v>
      </c>
      <c r="C198" s="351" t="s">
        <v>567</v>
      </c>
      <c r="D198" s="351" t="s">
        <v>538</v>
      </c>
      <c r="E198" s="351" t="s">
        <v>538</v>
      </c>
      <c r="F198" s="351" t="s">
        <v>538</v>
      </c>
      <c r="G198" s="353" t="s">
        <v>538</v>
      </c>
      <c r="H198" s="353" t="s">
        <v>538</v>
      </c>
      <c r="I198" s="353" t="s">
        <v>538</v>
      </c>
      <c r="J198" s="353" t="s">
        <v>538</v>
      </c>
    </row>
    <row r="199" spans="1:10" x14ac:dyDescent="0.25">
      <c r="A199" s="317" t="s">
        <v>3315</v>
      </c>
      <c r="B199" s="353" t="s">
        <v>538</v>
      </c>
      <c r="C199" s="351" t="s">
        <v>567</v>
      </c>
      <c r="D199" s="351" t="s">
        <v>538</v>
      </c>
      <c r="E199" s="351" t="s">
        <v>538</v>
      </c>
      <c r="F199" s="351" t="s">
        <v>538</v>
      </c>
      <c r="G199" s="353" t="s">
        <v>538</v>
      </c>
      <c r="H199" s="353" t="s">
        <v>538</v>
      </c>
      <c r="I199" s="353" t="s">
        <v>538</v>
      </c>
      <c r="J199" s="353" t="s">
        <v>538</v>
      </c>
    </row>
    <row r="200" spans="1:10" x14ac:dyDescent="0.25">
      <c r="A200" s="315" t="s">
        <v>3316</v>
      </c>
      <c r="B200" s="353" t="s">
        <v>511</v>
      </c>
      <c r="C200" s="351" t="s">
        <v>567</v>
      </c>
      <c r="D200" s="351" t="s">
        <v>543</v>
      </c>
      <c r="E200" s="351" t="s">
        <v>511</v>
      </c>
      <c r="F200" s="351" t="s">
        <v>511</v>
      </c>
      <c r="G200" s="353" t="s">
        <v>511</v>
      </c>
      <c r="H200" s="353" t="s">
        <v>511</v>
      </c>
      <c r="I200" s="353" t="s">
        <v>511</v>
      </c>
      <c r="J200" s="353" t="s">
        <v>509</v>
      </c>
    </row>
    <row r="201" spans="1:10" x14ac:dyDescent="0.25">
      <c r="A201" s="316" t="s">
        <v>3317</v>
      </c>
      <c r="B201" s="351">
        <v>9478042.3525714055</v>
      </c>
      <c r="C201" s="351" t="s">
        <v>567</v>
      </c>
      <c r="D201" s="352" t="s">
        <v>196</v>
      </c>
      <c r="E201" s="352" t="s">
        <v>196</v>
      </c>
      <c r="F201" s="352" t="s">
        <v>196</v>
      </c>
      <c r="G201" s="351">
        <v>496191.34475228947</v>
      </c>
      <c r="H201" s="351">
        <v>55.440376544157949</v>
      </c>
      <c r="I201" s="351">
        <v>7.5655556189400004</v>
      </c>
      <c r="J201" s="351" t="s">
        <v>571</v>
      </c>
    </row>
    <row r="202" spans="1:10" x14ac:dyDescent="0.25">
      <c r="A202" s="311" t="s">
        <v>586</v>
      </c>
      <c r="B202" s="351">
        <v>9478042.3525714055</v>
      </c>
      <c r="C202" s="351" t="s">
        <v>567</v>
      </c>
      <c r="D202" s="352" t="s">
        <v>196</v>
      </c>
      <c r="E202" s="352" t="s">
        <v>196</v>
      </c>
      <c r="F202" s="352" t="s">
        <v>196</v>
      </c>
      <c r="G202" s="351">
        <v>496191.34475228947</v>
      </c>
      <c r="H202" s="351">
        <v>55.440376544157949</v>
      </c>
      <c r="I202" s="351">
        <v>7.5655556189400004</v>
      </c>
      <c r="J202" s="351" t="s">
        <v>571</v>
      </c>
    </row>
    <row r="203" spans="1:10" x14ac:dyDescent="0.25">
      <c r="A203" s="312" t="s">
        <v>587</v>
      </c>
      <c r="B203" s="351">
        <v>9478042.3525714055</v>
      </c>
      <c r="C203" s="351" t="s">
        <v>567</v>
      </c>
      <c r="D203" s="352" t="s">
        <v>196</v>
      </c>
      <c r="E203" s="352" t="s">
        <v>196</v>
      </c>
      <c r="F203" s="352" t="s">
        <v>196</v>
      </c>
      <c r="G203" s="351">
        <v>496191.34475228947</v>
      </c>
      <c r="H203" s="351">
        <v>55.440376544157949</v>
      </c>
      <c r="I203" s="351">
        <v>7.5655556189400004</v>
      </c>
      <c r="J203" s="351" t="s">
        <v>571</v>
      </c>
    </row>
    <row r="204" spans="1:10" x14ac:dyDescent="0.25">
      <c r="A204" s="318" t="s">
        <v>574</v>
      </c>
      <c r="B204" s="353">
        <v>3200357.1751622786</v>
      </c>
      <c r="C204" s="351" t="s">
        <v>567</v>
      </c>
      <c r="D204" s="351">
        <v>74.659973794071988</v>
      </c>
      <c r="E204" s="351">
        <v>2.5800388524872</v>
      </c>
      <c r="F204" s="351">
        <v>0.42044594908624999</v>
      </c>
      <c r="G204" s="353">
        <v>238938.58282928597</v>
      </c>
      <c r="H204" s="353">
        <v>8.2570458537548692</v>
      </c>
      <c r="I204" s="353">
        <v>1.3455772099261001</v>
      </c>
      <c r="J204" s="353" t="s">
        <v>509</v>
      </c>
    </row>
    <row r="205" spans="1:10" x14ac:dyDescent="0.25">
      <c r="A205" s="318" t="s">
        <v>575</v>
      </c>
      <c r="B205" s="353">
        <v>259275.11556257354</v>
      </c>
      <c r="C205" s="351" t="s">
        <v>567</v>
      </c>
      <c r="D205" s="351">
        <v>89.645233903118793</v>
      </c>
      <c r="E205" s="351">
        <v>9.5000000000000107</v>
      </c>
      <c r="F205" s="351">
        <v>1.42500000000001</v>
      </c>
      <c r="G205" s="353">
        <v>23242.778379865063</v>
      </c>
      <c r="H205" s="353">
        <v>2.4631135978444498</v>
      </c>
      <c r="I205" s="353">
        <v>0.36946703967666999</v>
      </c>
      <c r="J205" s="353" t="s">
        <v>509</v>
      </c>
    </row>
    <row r="206" spans="1:10" x14ac:dyDescent="0.25">
      <c r="A206" s="318" t="s">
        <v>576</v>
      </c>
      <c r="B206" s="353">
        <v>4468634.7849724228</v>
      </c>
      <c r="C206" s="351" t="s">
        <v>567</v>
      </c>
      <c r="D206" s="351">
        <v>52.367220594999367</v>
      </c>
      <c r="E206" s="351">
        <v>0.75314440585650999</v>
      </c>
      <c r="F206" s="351">
        <v>7.5314440585649997E-2</v>
      </c>
      <c r="G206" s="353">
        <v>234009.98354313846</v>
      </c>
      <c r="H206" s="353">
        <v>3.36552729011777</v>
      </c>
      <c r="I206" s="353">
        <v>0.33655272901178002</v>
      </c>
      <c r="J206" s="353" t="s">
        <v>509</v>
      </c>
    </row>
    <row r="207" spans="1:10" x14ac:dyDescent="0.25">
      <c r="A207" s="318" t="s">
        <v>577</v>
      </c>
      <c r="B207" s="353" t="s">
        <v>538</v>
      </c>
      <c r="C207" s="351" t="s">
        <v>567</v>
      </c>
      <c r="D207" s="351" t="s">
        <v>538</v>
      </c>
      <c r="E207" s="351" t="s">
        <v>538</v>
      </c>
      <c r="F207" s="351" t="s">
        <v>538</v>
      </c>
      <c r="G207" s="353" t="s">
        <v>538</v>
      </c>
      <c r="H207" s="353" t="s">
        <v>538</v>
      </c>
      <c r="I207" s="353" t="s">
        <v>538</v>
      </c>
      <c r="J207" s="353" t="s">
        <v>538</v>
      </c>
    </row>
    <row r="208" spans="1:10" x14ac:dyDescent="0.25">
      <c r="A208" s="318" t="s">
        <v>578</v>
      </c>
      <c r="B208" s="353" t="s">
        <v>538</v>
      </c>
      <c r="C208" s="351" t="s">
        <v>567</v>
      </c>
      <c r="D208" s="351" t="s">
        <v>538</v>
      </c>
      <c r="E208" s="351" t="s">
        <v>538</v>
      </c>
      <c r="F208" s="351" t="s">
        <v>538</v>
      </c>
      <c r="G208" s="353" t="s">
        <v>538</v>
      </c>
      <c r="H208" s="353" t="s">
        <v>538</v>
      </c>
      <c r="I208" s="353" t="s">
        <v>538</v>
      </c>
      <c r="J208" s="353" t="s">
        <v>538</v>
      </c>
    </row>
    <row r="209" spans="1:10" x14ac:dyDescent="0.25">
      <c r="A209" s="318" t="s">
        <v>93</v>
      </c>
      <c r="B209" s="353">
        <v>1549775.2768741304</v>
      </c>
      <c r="C209" s="351" t="s">
        <v>567</v>
      </c>
      <c r="D209" s="351">
        <v>88.686898265961545</v>
      </c>
      <c r="E209" s="351">
        <v>26.684313796676729</v>
      </c>
      <c r="F209" s="351">
        <v>3.55790850622357</v>
      </c>
      <c r="G209" s="353">
        <v>137444.76231523839</v>
      </c>
      <c r="H209" s="353">
        <v>41.354689802440859</v>
      </c>
      <c r="I209" s="353">
        <v>5.5139586403254501</v>
      </c>
      <c r="J209" s="353" t="s">
        <v>509</v>
      </c>
    </row>
    <row r="210" spans="1:10" x14ac:dyDescent="0.25">
      <c r="A210" s="319" t="s">
        <v>588</v>
      </c>
      <c r="B210" s="351">
        <v>27381911.119104017</v>
      </c>
      <c r="C210" s="351" t="s">
        <v>567</v>
      </c>
      <c r="D210" s="352" t="s">
        <v>196</v>
      </c>
      <c r="E210" s="352" t="s">
        <v>196</v>
      </c>
      <c r="F210" s="352" t="s">
        <v>196</v>
      </c>
      <c r="G210" s="351">
        <v>1830505.6056332772</v>
      </c>
      <c r="H210" s="351">
        <v>160.28001983992968</v>
      </c>
      <c r="I210" s="351">
        <v>137.97722792661688</v>
      </c>
    </row>
    <row r="211" spans="1:10" x14ac:dyDescent="0.25">
      <c r="A211" s="307" t="s">
        <v>568</v>
      </c>
      <c r="B211" s="351">
        <v>26378279.690856297</v>
      </c>
      <c r="C211" s="351" t="s">
        <v>567</v>
      </c>
      <c r="D211" s="351">
        <v>68.140519616442361</v>
      </c>
      <c r="E211" s="351">
        <v>5.7327599121391097</v>
      </c>
      <c r="F211" s="351">
        <v>5.2271031113979696</v>
      </c>
      <c r="G211" s="351">
        <v>1797429.6847227968</v>
      </c>
      <c r="H211" s="351">
        <v>151.2203443629343</v>
      </c>
      <c r="I211" s="351">
        <v>137.88198784540089</v>
      </c>
    </row>
    <row r="212" spans="1:10" x14ac:dyDescent="0.25">
      <c r="A212" s="307" t="s">
        <v>569</v>
      </c>
      <c r="B212" s="351" t="s">
        <v>538</v>
      </c>
      <c r="C212" s="351" t="s">
        <v>567</v>
      </c>
      <c r="D212" s="351" t="s">
        <v>538</v>
      </c>
      <c r="E212" s="351" t="s">
        <v>538</v>
      </c>
      <c r="F212" s="351" t="s">
        <v>538</v>
      </c>
      <c r="G212" s="351" t="s">
        <v>538</v>
      </c>
      <c r="H212" s="351" t="s">
        <v>538</v>
      </c>
      <c r="I212" s="351" t="s">
        <v>538</v>
      </c>
    </row>
    <row r="213" spans="1:10" x14ac:dyDescent="0.25">
      <c r="A213" s="307" t="s">
        <v>570</v>
      </c>
      <c r="B213" s="351">
        <v>658252.51161717589</v>
      </c>
      <c r="C213" s="351" t="s">
        <v>567</v>
      </c>
      <c r="D213" s="351">
        <v>50.248073994006511</v>
      </c>
      <c r="E213" s="351">
        <v>13.756093189850089</v>
      </c>
      <c r="F213" s="351">
        <v>0.13734370307478</v>
      </c>
      <c r="G213" s="351">
        <v>33075.920910480483</v>
      </c>
      <c r="H213" s="351">
        <v>9.0549828922587494</v>
      </c>
      <c r="I213" s="351">
        <v>9.0406837503779994E-2</v>
      </c>
    </row>
    <row r="214" spans="1:10" x14ac:dyDescent="0.25">
      <c r="A214" s="307" t="s">
        <v>3309</v>
      </c>
      <c r="B214" s="351" t="s">
        <v>583</v>
      </c>
      <c r="C214" s="351" t="s">
        <v>567</v>
      </c>
      <c r="D214" s="351" t="s">
        <v>583</v>
      </c>
      <c r="E214" s="351" t="s">
        <v>3189</v>
      </c>
      <c r="F214" s="351" t="s">
        <v>3189</v>
      </c>
      <c r="G214" s="351" t="s">
        <v>583</v>
      </c>
      <c r="H214" s="351" t="s">
        <v>3189</v>
      </c>
      <c r="I214" s="351" t="s">
        <v>3189</v>
      </c>
    </row>
    <row r="215" spans="1:10" x14ac:dyDescent="0.25">
      <c r="A215" s="307" t="s">
        <v>3311</v>
      </c>
      <c r="B215" s="351">
        <v>345378.91663054173</v>
      </c>
      <c r="C215" s="351" t="s">
        <v>567</v>
      </c>
      <c r="D215" s="351">
        <v>65.065035461819363</v>
      </c>
      <c r="E215" s="351">
        <v>1.358677241335E-2</v>
      </c>
      <c r="F215" s="351">
        <v>1.399403229176E-2</v>
      </c>
      <c r="G215" s="351">
        <v>22472.091458330953</v>
      </c>
      <c r="H215" s="351">
        <v>4.6925847366299997E-3</v>
      </c>
      <c r="I215" s="351">
        <v>4.8332437122200001E-3</v>
      </c>
    </row>
    <row r="216" spans="1:10" x14ac:dyDescent="0.25">
      <c r="A216" s="67" t="s">
        <v>3318</v>
      </c>
      <c r="B216" s="351">
        <v>2513561.9207105725</v>
      </c>
      <c r="C216" s="351" t="s">
        <v>567</v>
      </c>
      <c r="D216" s="352" t="s">
        <v>196</v>
      </c>
      <c r="E216" s="352" t="s">
        <v>196</v>
      </c>
      <c r="F216" s="352" t="s">
        <v>196</v>
      </c>
      <c r="G216" s="351">
        <v>170713.69036083069</v>
      </c>
      <c r="H216" s="351">
        <v>2.0771880881664</v>
      </c>
      <c r="I216" s="351">
        <v>5.2617344805668296</v>
      </c>
    </row>
    <row r="217" spans="1:10" x14ac:dyDescent="0.25">
      <c r="A217" s="307" t="s">
        <v>589</v>
      </c>
      <c r="B217" s="353">
        <v>37296.193325856322</v>
      </c>
      <c r="C217" s="351" t="s">
        <v>567</v>
      </c>
      <c r="D217" s="351">
        <v>65.528560814054615</v>
      </c>
      <c r="E217" s="351">
        <v>55.694372613795643</v>
      </c>
      <c r="F217" s="351">
        <v>0.84385413051206004</v>
      </c>
      <c r="G217" s="353">
        <v>2443.9658724861142</v>
      </c>
      <c r="H217" s="353">
        <v>2.0771880881664</v>
      </c>
      <c r="I217" s="353">
        <v>3.1472546790399999E-2</v>
      </c>
    </row>
    <row r="218" spans="1:10" x14ac:dyDescent="0.25">
      <c r="A218" s="307" t="s">
        <v>590</v>
      </c>
      <c r="B218" s="353">
        <v>2476265.7273847163</v>
      </c>
      <c r="C218" s="351" t="s">
        <v>567</v>
      </c>
      <c r="D218" s="351">
        <v>67.953015957645619</v>
      </c>
      <c r="E218" s="351" t="s">
        <v>538</v>
      </c>
      <c r="F218" s="351">
        <v>2.1121569773129001</v>
      </c>
      <c r="G218" s="353">
        <v>168269.72448834457</v>
      </c>
      <c r="H218" s="353" t="s">
        <v>538</v>
      </c>
      <c r="I218" s="353">
        <v>5.23026193377643</v>
      </c>
    </row>
    <row r="219" spans="1:10" x14ac:dyDescent="0.25">
      <c r="A219" s="307" t="s">
        <v>93</v>
      </c>
      <c r="B219" s="353" t="s">
        <v>538</v>
      </c>
      <c r="C219" s="351" t="s">
        <v>567</v>
      </c>
      <c r="D219" s="351" t="s">
        <v>538</v>
      </c>
      <c r="E219" s="351" t="s">
        <v>538</v>
      </c>
      <c r="F219" s="351" t="s">
        <v>538</v>
      </c>
      <c r="G219" s="353" t="s">
        <v>538</v>
      </c>
      <c r="H219" s="353" t="s">
        <v>538</v>
      </c>
      <c r="I219" s="353" t="s">
        <v>538</v>
      </c>
    </row>
    <row r="220" spans="1:10" x14ac:dyDescent="0.25">
      <c r="A220" s="320" t="s">
        <v>3319</v>
      </c>
      <c r="B220" s="351">
        <v>23026953.414224558</v>
      </c>
      <c r="C220" s="351" t="s">
        <v>567</v>
      </c>
      <c r="D220" s="352" t="s">
        <v>196</v>
      </c>
      <c r="E220" s="352" t="s">
        <v>196</v>
      </c>
      <c r="F220" s="352" t="s">
        <v>196</v>
      </c>
      <c r="G220" s="351">
        <v>1543321.2347240872</v>
      </c>
      <c r="H220" s="351">
        <v>95.722338182973743</v>
      </c>
      <c r="I220" s="351">
        <v>108.02744179292077</v>
      </c>
    </row>
    <row r="221" spans="1:10" x14ac:dyDescent="0.25">
      <c r="A221" s="307" t="s">
        <v>591</v>
      </c>
      <c r="B221" s="351">
        <v>16921811.276726622</v>
      </c>
      <c r="C221" s="351" t="s">
        <v>567</v>
      </c>
      <c r="D221" s="351">
        <v>67.143364802995379</v>
      </c>
      <c r="E221" s="351">
        <v>5.1050721535713901</v>
      </c>
      <c r="F221" s="351">
        <v>6.3193548667016204</v>
      </c>
      <c r="G221" s="351">
        <v>1136187.3476806968</v>
      </c>
      <c r="H221" s="351">
        <v>86.387067536807479</v>
      </c>
      <c r="I221" s="351">
        <v>106.93493044498868</v>
      </c>
    </row>
    <row r="222" spans="1:10" x14ac:dyDescent="0.25">
      <c r="A222" s="307" t="s">
        <v>592</v>
      </c>
      <c r="B222" s="351">
        <v>5716335.5992072541</v>
      </c>
      <c r="C222" s="351" t="s">
        <v>567</v>
      </c>
      <c r="D222" s="351">
        <v>70.79246071620166</v>
      </c>
      <c r="E222" s="351">
        <v>0.18688644136495999</v>
      </c>
      <c r="F222" s="351">
        <v>0.18566201675339999</v>
      </c>
      <c r="G222" s="351">
        <v>404673.46334750456</v>
      </c>
      <c r="H222" s="351">
        <v>1.0683056177837</v>
      </c>
      <c r="I222" s="351">
        <v>1.0613063957880999</v>
      </c>
    </row>
    <row r="223" spans="1:10" x14ac:dyDescent="0.25">
      <c r="A223" s="307" t="s">
        <v>593</v>
      </c>
      <c r="B223" s="351">
        <v>29789.5019987257</v>
      </c>
      <c r="C223" s="351" t="s">
        <v>567</v>
      </c>
      <c r="D223" s="351">
        <v>59.589262354098238</v>
      </c>
      <c r="E223" s="351">
        <v>0.32721071521896999</v>
      </c>
      <c r="F223" s="351">
        <v>0.67984698987101</v>
      </c>
      <c r="G223" s="351">
        <v>1775.1344499999996</v>
      </c>
      <c r="H223" s="351">
        <v>9.7474442550200009E-3</v>
      </c>
      <c r="I223" s="351">
        <v>2.025230326359E-2</v>
      </c>
    </row>
    <row r="224" spans="1:10" x14ac:dyDescent="0.25">
      <c r="A224" s="307" t="s">
        <v>3320</v>
      </c>
      <c r="B224" s="351" t="s">
        <v>583</v>
      </c>
      <c r="C224" s="351" t="s">
        <v>567</v>
      </c>
      <c r="D224" s="352" t="s">
        <v>196</v>
      </c>
      <c r="E224" s="352" t="s">
        <v>196</v>
      </c>
      <c r="F224" s="352" t="s">
        <v>196</v>
      </c>
      <c r="G224" s="351" t="s">
        <v>583</v>
      </c>
      <c r="H224" s="351">
        <v>1.05278679567487</v>
      </c>
      <c r="I224" s="351">
        <v>1.4965547714000001E-4</v>
      </c>
    </row>
    <row r="225" spans="1:9" x14ac:dyDescent="0.25">
      <c r="A225" s="307" t="s">
        <v>570</v>
      </c>
      <c r="B225" s="351">
        <v>13638.11966141349</v>
      </c>
      <c r="C225" s="351" t="s">
        <v>567</v>
      </c>
      <c r="D225" s="351">
        <v>50.248073994006518</v>
      </c>
      <c r="E225" s="351">
        <v>527.9128195425908</v>
      </c>
      <c r="F225" s="351">
        <v>0.43772527586264998</v>
      </c>
      <c r="G225" s="351">
        <v>685.28924588582026</v>
      </c>
      <c r="H225" s="351">
        <v>7.1997382037160396</v>
      </c>
      <c r="I225" s="351">
        <v>5.9697496910400003E-3</v>
      </c>
    </row>
    <row r="226" spans="1:9" x14ac:dyDescent="0.25">
      <c r="A226" s="307" t="s">
        <v>3311</v>
      </c>
      <c r="B226" s="351">
        <v>345378.91663054173</v>
      </c>
      <c r="C226" s="351" t="s">
        <v>567</v>
      </c>
      <c r="D226" s="351">
        <v>65.065035461819363</v>
      </c>
      <c r="E226" s="351">
        <v>1.358677241335E-2</v>
      </c>
      <c r="F226" s="351">
        <v>1.399403229176E-2</v>
      </c>
      <c r="G226" s="351">
        <v>22472.091458330953</v>
      </c>
      <c r="H226" s="351">
        <v>4.6925847366299997E-3</v>
      </c>
      <c r="I226" s="351">
        <v>4.8332437122200001E-3</v>
      </c>
    </row>
    <row r="227" spans="1:9" x14ac:dyDescent="0.25">
      <c r="A227" s="307" t="s">
        <v>3321</v>
      </c>
      <c r="B227" s="351" t="s">
        <v>583</v>
      </c>
      <c r="C227" s="351" t="s">
        <v>567</v>
      </c>
      <c r="D227" s="352" t="s">
        <v>196</v>
      </c>
      <c r="E227" s="352" t="s">
        <v>196</v>
      </c>
      <c r="F227" s="352" t="s">
        <v>196</v>
      </c>
      <c r="G227" s="351" t="s">
        <v>583</v>
      </c>
      <c r="H227" s="351" t="s">
        <v>3189</v>
      </c>
      <c r="I227" s="351" t="s">
        <v>3189</v>
      </c>
    </row>
    <row r="228" spans="1:9" x14ac:dyDescent="0.25">
      <c r="A228" s="321" t="s">
        <v>594</v>
      </c>
      <c r="B228" s="351">
        <v>9895321.6493915115</v>
      </c>
      <c r="C228" s="351" t="s">
        <v>567</v>
      </c>
      <c r="D228" s="352" t="s">
        <v>196</v>
      </c>
      <c r="E228" s="352" t="s">
        <v>196</v>
      </c>
      <c r="F228" s="352" t="s">
        <v>196</v>
      </c>
      <c r="G228" s="351">
        <v>641430.12035975454</v>
      </c>
      <c r="H228" s="351">
        <v>50.343513986278801</v>
      </c>
      <c r="I228" s="351">
        <v>58.026007452344672</v>
      </c>
    </row>
    <row r="229" spans="1:9" x14ac:dyDescent="0.25">
      <c r="A229" s="307" t="s">
        <v>591</v>
      </c>
      <c r="B229" s="353">
        <v>9488919.2231781483</v>
      </c>
      <c r="C229" s="351" t="s">
        <v>567</v>
      </c>
      <c r="D229" s="351">
        <v>67.143364802995379</v>
      </c>
      <c r="E229" s="351">
        <v>5.3042882930240696</v>
      </c>
      <c r="F229" s="351">
        <v>6.1142265296351903</v>
      </c>
      <c r="G229" s="353">
        <v>637117.96498800593</v>
      </c>
      <c r="H229" s="353">
        <v>50.331963148954898</v>
      </c>
      <c r="I229" s="353">
        <v>58.017401651921162</v>
      </c>
    </row>
    <row r="230" spans="1:9" x14ac:dyDescent="0.25">
      <c r="A230" s="307" t="s">
        <v>592</v>
      </c>
      <c r="B230" s="353">
        <v>60577.355202458224</v>
      </c>
      <c r="C230" s="351" t="s">
        <v>567</v>
      </c>
      <c r="D230" s="351">
        <v>70.792460716201674</v>
      </c>
      <c r="E230" s="351">
        <v>5.0531921540309999E-2</v>
      </c>
      <c r="F230" s="351">
        <v>0.11107027591734001</v>
      </c>
      <c r="G230" s="353">
        <v>4288.4200384614187</v>
      </c>
      <c r="H230" s="353">
        <v>3.06109016021E-3</v>
      </c>
      <c r="I230" s="353">
        <v>6.7283435566800002E-3</v>
      </c>
    </row>
    <row r="231" spans="1:9" x14ac:dyDescent="0.25">
      <c r="A231" s="307" t="s">
        <v>593</v>
      </c>
      <c r="B231" s="353">
        <v>140.98152388821543</v>
      </c>
      <c r="C231" s="351" t="s">
        <v>567</v>
      </c>
      <c r="D231" s="351">
        <v>59.58926235409826</v>
      </c>
      <c r="E231" s="351">
        <v>0.33296282083898998</v>
      </c>
      <c r="F231" s="351">
        <v>0.40322366046400998</v>
      </c>
      <c r="G231" s="353">
        <v>8.4009850140554398</v>
      </c>
      <c r="H231" s="353">
        <v>4.6941605880000003E-5</v>
      </c>
      <c r="I231" s="353">
        <v>5.684708612E-5</v>
      </c>
    </row>
    <row r="232" spans="1:9" x14ac:dyDescent="0.25">
      <c r="A232" s="307" t="s">
        <v>3320</v>
      </c>
      <c r="B232" s="351" t="s">
        <v>511</v>
      </c>
      <c r="C232" s="351" t="s">
        <v>567</v>
      </c>
      <c r="D232" s="352" t="s">
        <v>196</v>
      </c>
      <c r="E232" s="352" t="s">
        <v>196</v>
      </c>
      <c r="F232" s="352" t="s">
        <v>196</v>
      </c>
      <c r="G232" s="351" t="s">
        <v>511</v>
      </c>
      <c r="H232" s="351" t="s">
        <v>538</v>
      </c>
      <c r="I232" s="351" t="s">
        <v>538</v>
      </c>
    </row>
    <row r="233" spans="1:9" x14ac:dyDescent="0.25">
      <c r="A233" s="318" t="s">
        <v>595</v>
      </c>
      <c r="B233" s="353" t="s">
        <v>511</v>
      </c>
      <c r="C233" s="351" t="s">
        <v>567</v>
      </c>
      <c r="D233" s="351" t="s">
        <v>511</v>
      </c>
      <c r="E233" s="351" t="s">
        <v>538</v>
      </c>
      <c r="F233" s="351" t="s">
        <v>538</v>
      </c>
      <c r="G233" s="353" t="s">
        <v>511</v>
      </c>
      <c r="H233" s="353" t="s">
        <v>538</v>
      </c>
      <c r="I233" s="353" t="s">
        <v>538</v>
      </c>
    </row>
    <row r="234" spans="1:9" x14ac:dyDescent="0.25">
      <c r="A234" s="307" t="s">
        <v>570</v>
      </c>
      <c r="B234" s="353">
        <v>305.17285647552848</v>
      </c>
      <c r="C234" s="351" t="s">
        <v>567</v>
      </c>
      <c r="D234" s="351">
        <v>50.248073994006504</v>
      </c>
      <c r="E234" s="351">
        <v>25.74784814192703</v>
      </c>
      <c r="F234" s="351">
        <v>3.1181083671388201</v>
      </c>
      <c r="G234" s="353">
        <v>15.334348273144681</v>
      </c>
      <c r="H234" s="353">
        <v>7.8575443655700006E-3</v>
      </c>
      <c r="I234" s="353">
        <v>9.5156203720000001E-4</v>
      </c>
    </row>
    <row r="235" spans="1:9" x14ac:dyDescent="0.25">
      <c r="A235" s="307" t="s">
        <v>3311</v>
      </c>
      <c r="B235" s="353">
        <v>345378.91663054173</v>
      </c>
      <c r="C235" s="351" t="s">
        <v>567</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3321</v>
      </c>
      <c r="B236" s="351" t="s">
        <v>511</v>
      </c>
      <c r="C236" s="351" t="s">
        <v>567</v>
      </c>
      <c r="D236" s="352" t="s">
        <v>196</v>
      </c>
      <c r="E236" s="352" t="s">
        <v>196</v>
      </c>
      <c r="F236" s="352" t="s">
        <v>196</v>
      </c>
      <c r="G236" s="351" t="s">
        <v>511</v>
      </c>
      <c r="H236" s="351" t="s">
        <v>511</v>
      </c>
      <c r="I236" s="351" t="s">
        <v>511</v>
      </c>
    </row>
    <row r="237" spans="1:9" x14ac:dyDescent="0.25">
      <c r="A237" s="318" t="s">
        <v>88</v>
      </c>
      <c r="B237" s="353" t="s">
        <v>511</v>
      </c>
      <c r="C237" s="351" t="s">
        <v>567</v>
      </c>
      <c r="D237" s="351" t="s">
        <v>511</v>
      </c>
      <c r="E237" s="351" t="s">
        <v>511</v>
      </c>
      <c r="F237" s="351" t="s">
        <v>511</v>
      </c>
      <c r="G237" s="353" t="s">
        <v>511</v>
      </c>
      <c r="H237" s="353" t="s">
        <v>511</v>
      </c>
      <c r="I237" s="353" t="s">
        <v>511</v>
      </c>
    </row>
    <row r="238" spans="1:9" x14ac:dyDescent="0.25">
      <c r="A238" s="321" t="s">
        <v>596</v>
      </c>
      <c r="B238" s="351">
        <v>7275346.9410186997</v>
      </c>
      <c r="C238" s="351" t="s">
        <v>567</v>
      </c>
      <c r="D238" s="352" t="s">
        <v>196</v>
      </c>
      <c r="E238" s="352" t="s">
        <v>196</v>
      </c>
      <c r="F238" s="352" t="s">
        <v>196</v>
      </c>
      <c r="G238" s="351">
        <v>489781.06499535905</v>
      </c>
      <c r="H238" s="351">
        <v>32.089244234644681</v>
      </c>
      <c r="I238" s="351">
        <v>45.787711245390042</v>
      </c>
    </row>
    <row r="239" spans="1:9" x14ac:dyDescent="0.25">
      <c r="A239" s="307" t="s">
        <v>591</v>
      </c>
      <c r="B239" s="353">
        <v>6900391.8026401587</v>
      </c>
      <c r="C239" s="351" t="s">
        <v>567</v>
      </c>
      <c r="D239" s="351">
        <v>67.143364802995393</v>
      </c>
      <c r="E239" s="351">
        <v>4.6393852673657197</v>
      </c>
      <c r="F239" s="351">
        <v>6.6251876256970998</v>
      </c>
      <c r="G239" s="353">
        <v>463315.52408826712</v>
      </c>
      <c r="H239" s="353">
        <v>32.013576068219912</v>
      </c>
      <c r="I239" s="353">
        <v>45.716390383313303</v>
      </c>
    </row>
    <row r="240" spans="1:9" x14ac:dyDescent="0.25">
      <c r="A240" s="307" t="s">
        <v>592</v>
      </c>
      <c r="B240" s="353">
        <v>368504.73200550408</v>
      </c>
      <c r="C240" s="351" t="s">
        <v>567</v>
      </c>
      <c r="D240" s="351">
        <v>70.79246071620166</v>
      </c>
      <c r="E240" s="351">
        <v>0.10430192094477</v>
      </c>
      <c r="F240" s="351">
        <v>0.16232031354685</v>
      </c>
      <c r="G240" s="353">
        <v>26087.356764234068</v>
      </c>
      <c r="H240" s="353">
        <v>3.8435751425410003E-2</v>
      </c>
      <c r="I240" s="353">
        <v>5.9815803642629999E-2</v>
      </c>
    </row>
    <row r="241" spans="1:9" x14ac:dyDescent="0.25">
      <c r="A241" s="307" t="s">
        <v>593</v>
      </c>
      <c r="B241" s="353">
        <v>5787.6625596214753</v>
      </c>
      <c r="C241" s="351" t="s">
        <v>567</v>
      </c>
      <c r="D241" s="351">
        <v>59.589262354098253</v>
      </c>
      <c r="E241" s="351">
        <v>0.62659220241706004</v>
      </c>
      <c r="F241" s="351">
        <v>0.80766557619863999</v>
      </c>
      <c r="G241" s="353">
        <v>344.88254268227587</v>
      </c>
      <c r="H241" s="353">
        <v>3.6265042300800002E-3</v>
      </c>
      <c r="I241" s="353">
        <v>4.6744958160599998E-3</v>
      </c>
    </row>
    <row r="242" spans="1:9" x14ac:dyDescent="0.25">
      <c r="A242" s="307" t="s">
        <v>3320</v>
      </c>
      <c r="B242" s="351" t="s">
        <v>511</v>
      </c>
      <c r="C242" s="351" t="s">
        <v>567</v>
      </c>
      <c r="D242" s="352" t="s">
        <v>196</v>
      </c>
      <c r="E242" s="352" t="s">
        <v>196</v>
      </c>
      <c r="F242" s="352" t="s">
        <v>196</v>
      </c>
      <c r="G242" s="351" t="s">
        <v>511</v>
      </c>
      <c r="H242" s="351">
        <v>9.7455516189999999E-5</v>
      </c>
      <c r="I242" s="351">
        <v>1.256183293E-5</v>
      </c>
    </row>
    <row r="243" spans="1:9" x14ac:dyDescent="0.25">
      <c r="A243" s="318" t="s">
        <v>595</v>
      </c>
      <c r="B243" s="353" t="s">
        <v>511</v>
      </c>
      <c r="C243" s="351" t="s">
        <v>567</v>
      </c>
      <c r="D243" s="351" t="s">
        <v>511</v>
      </c>
      <c r="E243" s="351" t="s">
        <v>511</v>
      </c>
      <c r="F243" s="351" t="s">
        <v>511</v>
      </c>
      <c r="G243" s="353" t="s">
        <v>511</v>
      </c>
      <c r="H243" s="353">
        <v>9.7455516189999999E-5</v>
      </c>
      <c r="I243" s="353">
        <v>1.256183293E-5</v>
      </c>
    </row>
    <row r="244" spans="1:9" x14ac:dyDescent="0.25">
      <c r="A244" s="307" t="s">
        <v>570</v>
      </c>
      <c r="B244" s="353">
        <v>662.74381341579385</v>
      </c>
      <c r="C244" s="351" t="s">
        <v>567</v>
      </c>
      <c r="D244" s="351">
        <v>50.248073994006518</v>
      </c>
      <c r="E244" s="351">
        <v>47.605136115704603</v>
      </c>
      <c r="F244" s="351">
        <v>6.1362126024835497</v>
      </c>
      <c r="G244" s="353">
        <v>33.301600175586863</v>
      </c>
      <c r="H244" s="353">
        <v>3.1550009447499999E-2</v>
      </c>
      <c r="I244" s="353">
        <v>4.0667369401000001E-3</v>
      </c>
    </row>
    <row r="245" spans="1:9" x14ac:dyDescent="0.25">
      <c r="A245" s="307" t="s">
        <v>3311</v>
      </c>
      <c r="B245" s="353" t="s">
        <v>511</v>
      </c>
      <c r="C245" s="351" t="s">
        <v>567</v>
      </c>
      <c r="D245" s="351" t="s">
        <v>511</v>
      </c>
      <c r="E245" s="351" t="s">
        <v>511</v>
      </c>
      <c r="F245" s="351" t="s">
        <v>511</v>
      </c>
      <c r="G245" s="353" t="s">
        <v>511</v>
      </c>
      <c r="H245" s="353">
        <v>1.9584458055900002E-3</v>
      </c>
      <c r="I245" s="353">
        <v>2.75126384502E-3</v>
      </c>
    </row>
    <row r="246" spans="1:9" x14ac:dyDescent="0.25">
      <c r="A246" s="307" t="s">
        <v>3321</v>
      </c>
      <c r="B246" s="351" t="s">
        <v>538</v>
      </c>
      <c r="C246" s="351" t="s">
        <v>567</v>
      </c>
      <c r="D246" s="352" t="s">
        <v>196</v>
      </c>
      <c r="E246" s="352" t="s">
        <v>196</v>
      </c>
      <c r="F246" s="352" t="s">
        <v>196</v>
      </c>
      <c r="G246" s="351" t="s">
        <v>538</v>
      </c>
      <c r="H246" s="351" t="s">
        <v>538</v>
      </c>
      <c r="I246" s="351" t="s">
        <v>538</v>
      </c>
    </row>
    <row r="247" spans="1:9" x14ac:dyDescent="0.25">
      <c r="A247" s="321" t="s">
        <v>597</v>
      </c>
      <c r="B247" s="351">
        <v>5832942.3483651699</v>
      </c>
      <c r="C247" s="351" t="s">
        <v>567</v>
      </c>
      <c r="D247" s="352" t="s">
        <v>196</v>
      </c>
      <c r="E247" s="352" t="s">
        <v>196</v>
      </c>
      <c r="F247" s="352" t="s">
        <v>196</v>
      </c>
      <c r="G247" s="351">
        <v>410542.75702448451</v>
      </c>
      <c r="H247" s="351">
        <v>12.55614437939165</v>
      </c>
      <c r="I247" s="351">
        <v>4.1395436288617402</v>
      </c>
    </row>
    <row r="248" spans="1:9" x14ac:dyDescent="0.25">
      <c r="A248" s="307" t="s">
        <v>591</v>
      </c>
      <c r="B248" s="353">
        <v>509157.7754591406</v>
      </c>
      <c r="C248" s="351" t="s">
        <v>567</v>
      </c>
      <c r="D248" s="351">
        <v>67.143364802995393</v>
      </c>
      <c r="E248" s="351">
        <v>6.4971859341457296</v>
      </c>
      <c r="F248" s="351">
        <v>6.1414341372084902</v>
      </c>
      <c r="G248" s="353">
        <v>34186.566259934691</v>
      </c>
      <c r="H248" s="353">
        <v>3.3080927369740598</v>
      </c>
      <c r="I248" s="353">
        <v>3.1269589434299001</v>
      </c>
    </row>
    <row r="249" spans="1:9" x14ac:dyDescent="0.25">
      <c r="A249" s="307" t="s">
        <v>592</v>
      </c>
      <c r="B249" s="353">
        <v>5287253.5119992914</v>
      </c>
      <c r="C249" s="351" t="s">
        <v>567</v>
      </c>
      <c r="D249" s="351">
        <v>70.79246071620166</v>
      </c>
      <c r="E249" s="351">
        <v>0.19420456648574999</v>
      </c>
      <c r="F249" s="351">
        <v>0.18814347493101999</v>
      </c>
      <c r="G249" s="353">
        <v>374297.68654480908</v>
      </c>
      <c r="H249" s="353">
        <v>1.02680877619808</v>
      </c>
      <c r="I249" s="353">
        <v>0.99476224858879003</v>
      </c>
    </row>
    <row r="250" spans="1:9" x14ac:dyDescent="0.25">
      <c r="A250" s="307" t="s">
        <v>593</v>
      </c>
      <c r="B250" s="353">
        <v>23860.857915216009</v>
      </c>
      <c r="C250" s="351" t="s">
        <v>567</v>
      </c>
      <c r="D250" s="351">
        <v>59.589262354098238</v>
      </c>
      <c r="E250" s="351">
        <v>0.25455909593203002</v>
      </c>
      <c r="F250" s="351">
        <v>0.65047788376092996</v>
      </c>
      <c r="G250" s="353">
        <v>1421.8509223036683</v>
      </c>
      <c r="H250" s="353">
        <v>6.07399841906E-3</v>
      </c>
      <c r="I250" s="353">
        <v>1.5520960361409999E-2</v>
      </c>
    </row>
    <row r="251" spans="1:9" x14ac:dyDescent="0.25">
      <c r="A251" s="307" t="s">
        <v>3322</v>
      </c>
      <c r="B251" s="351" t="s">
        <v>511</v>
      </c>
      <c r="C251" s="351" t="s">
        <v>567</v>
      </c>
      <c r="D251" s="352" t="s">
        <v>196</v>
      </c>
      <c r="E251" s="352" t="s">
        <v>196</v>
      </c>
      <c r="F251" s="352" t="s">
        <v>196</v>
      </c>
      <c r="G251" s="351" t="s">
        <v>511</v>
      </c>
      <c r="H251" s="351">
        <v>1.0526893401586801</v>
      </c>
      <c r="I251" s="351">
        <v>1.3709364421000001E-4</v>
      </c>
    </row>
    <row r="252" spans="1:9" x14ac:dyDescent="0.25">
      <c r="A252" s="318" t="s">
        <v>595</v>
      </c>
      <c r="B252" s="353" t="s">
        <v>511</v>
      </c>
      <c r="C252" s="351" t="s">
        <v>567</v>
      </c>
      <c r="D252" s="351" t="s">
        <v>511</v>
      </c>
      <c r="E252" s="351" t="s">
        <v>511</v>
      </c>
      <c r="F252" s="351" t="s">
        <v>511</v>
      </c>
      <c r="G252" s="353" t="s">
        <v>511</v>
      </c>
      <c r="H252" s="353">
        <v>1.0526893401586801</v>
      </c>
      <c r="I252" s="353">
        <v>1.3709364421000001E-4</v>
      </c>
    </row>
    <row r="253" spans="1:9" x14ac:dyDescent="0.25">
      <c r="A253" s="307" t="s">
        <v>570</v>
      </c>
      <c r="B253" s="353">
        <v>12670.202991522168</v>
      </c>
      <c r="C253" s="351" t="s">
        <v>567</v>
      </c>
      <c r="D253" s="351">
        <v>50.248073994006518</v>
      </c>
      <c r="E253" s="351">
        <v>565.1314864248078</v>
      </c>
      <c r="F253" s="351">
        <v>7.5093565144669999E-2</v>
      </c>
      <c r="G253" s="353">
        <v>636.65329743708867</v>
      </c>
      <c r="H253" s="353">
        <v>7.1603306499029697</v>
      </c>
      <c r="I253" s="353">
        <v>9.5145071374E-4</v>
      </c>
    </row>
    <row r="254" spans="1:9" x14ac:dyDescent="0.25">
      <c r="A254" s="307" t="s">
        <v>3311</v>
      </c>
      <c r="B254" s="353" t="s">
        <v>511</v>
      </c>
      <c r="C254" s="351" t="s">
        <v>567</v>
      </c>
      <c r="D254" s="351" t="s">
        <v>511</v>
      </c>
      <c r="E254" s="351" t="s">
        <v>511</v>
      </c>
      <c r="F254" s="351" t="s">
        <v>511</v>
      </c>
      <c r="G254" s="353" t="s">
        <v>511</v>
      </c>
      <c r="H254" s="353">
        <v>2.1488777387999999E-3</v>
      </c>
      <c r="I254" s="353">
        <v>1.21293212369E-3</v>
      </c>
    </row>
    <row r="255" spans="1:9" x14ac:dyDescent="0.25">
      <c r="A255" s="307" t="s">
        <v>3321</v>
      </c>
      <c r="B255" s="351" t="s">
        <v>538</v>
      </c>
      <c r="C255" s="351" t="s">
        <v>567</v>
      </c>
      <c r="D255" s="352" t="s">
        <v>196</v>
      </c>
      <c r="E255" s="352" t="s">
        <v>196</v>
      </c>
      <c r="F255" s="352" t="s">
        <v>196</v>
      </c>
      <c r="G255" s="351" t="s">
        <v>538</v>
      </c>
      <c r="H255" s="351" t="s">
        <v>538</v>
      </c>
      <c r="I255" s="351" t="s">
        <v>538</v>
      </c>
    </row>
    <row r="256" spans="1:9" x14ac:dyDescent="0.25">
      <c r="A256" s="321" t="s">
        <v>598</v>
      </c>
      <c r="B256" s="351">
        <v>23342.475449176363</v>
      </c>
      <c r="C256" s="351" t="s">
        <v>567</v>
      </c>
      <c r="D256" s="352" t="s">
        <v>196</v>
      </c>
      <c r="E256" s="352" t="s">
        <v>196</v>
      </c>
      <c r="F256" s="352" t="s">
        <v>196</v>
      </c>
      <c r="G256" s="351">
        <v>1567.2923444890123</v>
      </c>
      <c r="H256" s="351">
        <v>0.73343558265860997</v>
      </c>
      <c r="I256" s="351">
        <v>7.4179466324320001E-2</v>
      </c>
    </row>
    <row r="257" spans="1:9" x14ac:dyDescent="0.25">
      <c r="A257" s="307" t="s">
        <v>591</v>
      </c>
      <c r="B257" s="353">
        <v>23342.475449176363</v>
      </c>
      <c r="C257" s="351" t="s">
        <v>567</v>
      </c>
      <c r="D257" s="351">
        <v>67.143364802995393</v>
      </c>
      <c r="E257" s="351">
        <v>31.42064277867707</v>
      </c>
      <c r="F257" s="351">
        <v>3.17787487817353</v>
      </c>
      <c r="G257" s="353">
        <v>1567.2923444890123</v>
      </c>
      <c r="H257" s="353">
        <v>0.73343558265860997</v>
      </c>
      <c r="I257" s="353">
        <v>7.4179466324320001E-2</v>
      </c>
    </row>
    <row r="258" spans="1:9" x14ac:dyDescent="0.25">
      <c r="A258" s="307" t="s">
        <v>592</v>
      </c>
      <c r="B258" s="353" t="s">
        <v>538</v>
      </c>
      <c r="C258" s="351" t="s">
        <v>567</v>
      </c>
      <c r="D258" s="351" t="s">
        <v>538</v>
      </c>
      <c r="E258" s="351" t="s">
        <v>538</v>
      </c>
      <c r="F258" s="351" t="s">
        <v>538</v>
      </c>
      <c r="G258" s="353" t="s">
        <v>538</v>
      </c>
      <c r="H258" s="353" t="s">
        <v>538</v>
      </c>
      <c r="I258" s="353" t="s">
        <v>538</v>
      </c>
    </row>
    <row r="259" spans="1:9" x14ac:dyDescent="0.25">
      <c r="A259" s="307" t="s">
        <v>593</v>
      </c>
      <c r="B259" s="353" t="s">
        <v>538</v>
      </c>
      <c r="C259" s="351" t="s">
        <v>567</v>
      </c>
      <c r="D259" s="351" t="s">
        <v>538</v>
      </c>
      <c r="E259" s="351" t="s">
        <v>538</v>
      </c>
      <c r="F259" s="351" t="s">
        <v>538</v>
      </c>
      <c r="G259" s="353" t="s">
        <v>538</v>
      </c>
      <c r="H259" s="353" t="s">
        <v>538</v>
      </c>
      <c r="I259" s="353" t="s">
        <v>538</v>
      </c>
    </row>
    <row r="260" spans="1:9" x14ac:dyDescent="0.25">
      <c r="A260" s="307" t="s">
        <v>3320</v>
      </c>
      <c r="B260" s="351" t="s">
        <v>538</v>
      </c>
      <c r="C260" s="351" t="s">
        <v>567</v>
      </c>
      <c r="D260" s="352" t="s">
        <v>196</v>
      </c>
      <c r="E260" s="352" t="s">
        <v>196</v>
      </c>
      <c r="F260" s="352" t="s">
        <v>196</v>
      </c>
      <c r="G260" s="351" t="s">
        <v>538</v>
      </c>
      <c r="H260" s="351" t="s">
        <v>538</v>
      </c>
      <c r="I260" s="351" t="s">
        <v>538</v>
      </c>
    </row>
    <row r="261" spans="1:9" x14ac:dyDescent="0.25">
      <c r="A261" s="307" t="s">
        <v>570</v>
      </c>
      <c r="B261" s="353" t="s">
        <v>538</v>
      </c>
      <c r="C261" s="351" t="s">
        <v>567</v>
      </c>
      <c r="D261" s="351" t="s">
        <v>538</v>
      </c>
      <c r="E261" s="351" t="s">
        <v>538</v>
      </c>
      <c r="F261" s="351" t="s">
        <v>538</v>
      </c>
      <c r="G261" s="353" t="s">
        <v>538</v>
      </c>
      <c r="H261" s="353" t="s">
        <v>538</v>
      </c>
      <c r="I261" s="353" t="s">
        <v>538</v>
      </c>
    </row>
    <row r="262" spans="1:9" x14ac:dyDescent="0.25">
      <c r="A262" s="307" t="s">
        <v>3311</v>
      </c>
      <c r="B262" s="353" t="s">
        <v>511</v>
      </c>
      <c r="C262" s="351" t="s">
        <v>567</v>
      </c>
      <c r="D262" s="351" t="s">
        <v>511</v>
      </c>
      <c r="E262" s="351" t="s">
        <v>536</v>
      </c>
      <c r="F262" s="351" t="s">
        <v>536</v>
      </c>
      <c r="G262" s="353" t="s">
        <v>511</v>
      </c>
      <c r="H262" s="353" t="s">
        <v>536</v>
      </c>
      <c r="I262" s="353" t="s">
        <v>536</v>
      </c>
    </row>
    <row r="263" spans="1:9" x14ac:dyDescent="0.25">
      <c r="A263" s="307" t="s">
        <v>3321</v>
      </c>
      <c r="B263" s="351" t="s">
        <v>538</v>
      </c>
      <c r="C263" s="351" t="s">
        <v>567</v>
      </c>
      <c r="D263" s="352" t="s">
        <v>196</v>
      </c>
      <c r="E263" s="352" t="s">
        <v>196</v>
      </c>
      <c r="F263" s="352" t="s">
        <v>196</v>
      </c>
      <c r="G263" s="351" t="s">
        <v>538</v>
      </c>
      <c r="H263" s="351" t="s">
        <v>538</v>
      </c>
      <c r="I263" s="351" t="s">
        <v>538</v>
      </c>
    </row>
    <row r="264" spans="1:9" x14ac:dyDescent="0.25">
      <c r="A264" s="321" t="s">
        <v>599</v>
      </c>
      <c r="B264" s="351" t="s">
        <v>538</v>
      </c>
      <c r="C264" s="351" t="s">
        <v>567</v>
      </c>
      <c r="D264" s="352" t="s">
        <v>196</v>
      </c>
      <c r="E264" s="352" t="s">
        <v>196</v>
      </c>
      <c r="F264" s="352" t="s">
        <v>196</v>
      </c>
      <c r="G264" s="351" t="s">
        <v>538</v>
      </c>
      <c r="H264" s="351" t="s">
        <v>543</v>
      </c>
      <c r="I264" s="351" t="s">
        <v>543</v>
      </c>
    </row>
    <row r="265" spans="1:9" x14ac:dyDescent="0.25">
      <c r="A265" s="312" t="s">
        <v>600</v>
      </c>
      <c r="B265" s="351" t="s">
        <v>538</v>
      </c>
      <c r="C265" s="351" t="s">
        <v>567</v>
      </c>
      <c r="D265" s="352" t="s">
        <v>196</v>
      </c>
      <c r="E265" s="352" t="s">
        <v>196</v>
      </c>
      <c r="F265" s="352" t="s">
        <v>196</v>
      </c>
      <c r="G265" s="351" t="s">
        <v>538</v>
      </c>
      <c r="H265" s="351" t="s">
        <v>543</v>
      </c>
      <c r="I265" s="351" t="s">
        <v>543</v>
      </c>
    </row>
    <row r="266" spans="1:9" x14ac:dyDescent="0.25">
      <c r="A266" s="318" t="s">
        <v>591</v>
      </c>
      <c r="B266" s="353" t="s">
        <v>538</v>
      </c>
      <c r="C266" s="351" t="s">
        <v>567</v>
      </c>
      <c r="D266" s="351" t="s">
        <v>538</v>
      </c>
      <c r="E266" s="351" t="s">
        <v>511</v>
      </c>
      <c r="F266" s="351" t="s">
        <v>511</v>
      </c>
      <c r="G266" s="353" t="s">
        <v>538</v>
      </c>
      <c r="H266" s="353" t="s">
        <v>511</v>
      </c>
      <c r="I266" s="353" t="s">
        <v>511</v>
      </c>
    </row>
    <row r="267" spans="1:9" x14ac:dyDescent="0.25">
      <c r="A267" s="318" t="s">
        <v>601</v>
      </c>
      <c r="B267" s="353" t="s">
        <v>538</v>
      </c>
      <c r="C267" s="351" t="s">
        <v>567</v>
      </c>
      <c r="D267" s="351" t="s">
        <v>538</v>
      </c>
      <c r="E267" s="351" t="s">
        <v>511</v>
      </c>
      <c r="F267" s="351" t="s">
        <v>511</v>
      </c>
      <c r="G267" s="353" t="s">
        <v>538</v>
      </c>
      <c r="H267" s="353" t="s">
        <v>511</v>
      </c>
      <c r="I267" s="353" t="s">
        <v>511</v>
      </c>
    </row>
    <row r="268" spans="1:9" x14ac:dyDescent="0.25">
      <c r="A268" s="318" t="s">
        <v>602</v>
      </c>
      <c r="B268" s="353" t="s">
        <v>538</v>
      </c>
      <c r="C268" s="351" t="s">
        <v>567</v>
      </c>
      <c r="D268" s="351" t="s">
        <v>538</v>
      </c>
      <c r="E268" s="351" t="s">
        <v>511</v>
      </c>
      <c r="F268" s="351" t="s">
        <v>511</v>
      </c>
      <c r="G268" s="353" t="s">
        <v>538</v>
      </c>
      <c r="H268" s="353" t="s">
        <v>511</v>
      </c>
      <c r="I268" s="353" t="s">
        <v>511</v>
      </c>
    </row>
    <row r="269" spans="1:9" x14ac:dyDescent="0.25">
      <c r="A269" s="318" t="s">
        <v>603</v>
      </c>
      <c r="B269" s="351" t="s">
        <v>538</v>
      </c>
      <c r="C269" s="351" t="s">
        <v>567</v>
      </c>
      <c r="D269" s="352" t="s">
        <v>196</v>
      </c>
      <c r="E269" s="352" t="s">
        <v>196</v>
      </c>
      <c r="F269" s="352" t="s">
        <v>196</v>
      </c>
      <c r="G269" s="351" t="s">
        <v>538</v>
      </c>
      <c r="H269" s="351" t="s">
        <v>511</v>
      </c>
      <c r="I269" s="351" t="s">
        <v>511</v>
      </c>
    </row>
    <row r="270" spans="1:9" x14ac:dyDescent="0.25">
      <c r="A270" s="318" t="s">
        <v>576</v>
      </c>
      <c r="B270" s="353" t="s">
        <v>538</v>
      </c>
      <c r="C270" s="351" t="s">
        <v>567</v>
      </c>
      <c r="D270" s="351" t="s">
        <v>538</v>
      </c>
      <c r="E270" s="351" t="s">
        <v>511</v>
      </c>
      <c r="F270" s="351" t="s">
        <v>511</v>
      </c>
      <c r="G270" s="353" t="s">
        <v>538</v>
      </c>
      <c r="H270" s="353" t="s">
        <v>511</v>
      </c>
      <c r="I270" s="353" t="s">
        <v>511</v>
      </c>
    </row>
    <row r="271" spans="1:9" x14ac:dyDescent="0.25">
      <c r="A271" s="318" t="s">
        <v>93</v>
      </c>
      <c r="B271" s="353" t="s">
        <v>538</v>
      </c>
      <c r="C271" s="351" t="s">
        <v>567</v>
      </c>
      <c r="D271" s="351" t="s">
        <v>538</v>
      </c>
      <c r="E271" s="351" t="s">
        <v>511</v>
      </c>
      <c r="F271" s="351" t="s">
        <v>511</v>
      </c>
      <c r="G271" s="353" t="s">
        <v>538</v>
      </c>
      <c r="H271" s="353" t="s">
        <v>511</v>
      </c>
      <c r="I271" s="353" t="s">
        <v>511</v>
      </c>
    </row>
    <row r="272" spans="1:9" x14ac:dyDescent="0.25">
      <c r="A272" s="318" t="s">
        <v>604</v>
      </c>
      <c r="B272" s="351" t="s">
        <v>538</v>
      </c>
      <c r="C272" s="351" t="s">
        <v>567</v>
      </c>
      <c r="D272" s="352" t="s">
        <v>196</v>
      </c>
      <c r="E272" s="352" t="s">
        <v>196</v>
      </c>
      <c r="F272" s="352" t="s">
        <v>196</v>
      </c>
      <c r="G272" s="351" t="s">
        <v>538</v>
      </c>
      <c r="H272" s="351" t="s">
        <v>509</v>
      </c>
      <c r="I272" s="351" t="s">
        <v>509</v>
      </c>
    </row>
    <row r="273" spans="1:10" x14ac:dyDescent="0.25">
      <c r="A273" s="67" t="s">
        <v>522</v>
      </c>
      <c r="B273" s="351">
        <v>650576.52184247714</v>
      </c>
      <c r="C273" s="351" t="s">
        <v>567</v>
      </c>
      <c r="D273" s="352" t="s">
        <v>196</v>
      </c>
      <c r="E273" s="352" t="s">
        <v>196</v>
      </c>
      <c r="F273" s="352" t="s">
        <v>196</v>
      </c>
      <c r="G273" s="351">
        <v>46055.912865416671</v>
      </c>
      <c r="H273" s="351">
        <v>3.5201759225</v>
      </c>
      <c r="I273" s="351">
        <v>1.1264562951999999</v>
      </c>
    </row>
    <row r="274" spans="1:10" x14ac:dyDescent="0.25">
      <c r="A274" s="307" t="s">
        <v>568</v>
      </c>
      <c r="B274" s="353">
        <v>650576.52184247714</v>
      </c>
      <c r="C274" s="351" t="s">
        <v>567</v>
      </c>
      <c r="D274" s="351">
        <v>70.79246071620166</v>
      </c>
      <c r="E274" s="351">
        <v>5.4108560704444404</v>
      </c>
      <c r="F274" s="351">
        <v>1.7314739425422201</v>
      </c>
      <c r="G274" s="353">
        <v>46055.912865416671</v>
      </c>
      <c r="H274" s="353">
        <v>3.5201759225</v>
      </c>
      <c r="I274" s="353">
        <v>1.1264562951999999</v>
      </c>
    </row>
    <row r="275" spans="1:10" x14ac:dyDescent="0.25">
      <c r="A275" s="307" t="s">
        <v>569</v>
      </c>
      <c r="B275" s="353" t="s">
        <v>538</v>
      </c>
      <c r="C275" s="351" t="s">
        <v>567</v>
      </c>
      <c r="D275" s="351" t="s">
        <v>538</v>
      </c>
      <c r="E275" s="351" t="s">
        <v>538</v>
      </c>
      <c r="F275" s="351" t="s">
        <v>538</v>
      </c>
      <c r="G275" s="353" t="s">
        <v>538</v>
      </c>
      <c r="H275" s="353" t="s">
        <v>538</v>
      </c>
      <c r="I275" s="353" t="s">
        <v>538</v>
      </c>
    </row>
    <row r="276" spans="1:10" x14ac:dyDescent="0.25">
      <c r="A276" s="307" t="s">
        <v>570</v>
      </c>
      <c r="B276" s="353" t="s">
        <v>511</v>
      </c>
      <c r="C276" s="351" t="s">
        <v>567</v>
      </c>
      <c r="D276" s="351" t="s">
        <v>511</v>
      </c>
      <c r="E276" s="351" t="s">
        <v>511</v>
      </c>
      <c r="F276" s="351" t="s">
        <v>511</v>
      </c>
      <c r="G276" s="353" t="s">
        <v>511</v>
      </c>
      <c r="H276" s="353" t="s">
        <v>511</v>
      </c>
      <c r="I276" s="353" t="s">
        <v>511</v>
      </c>
    </row>
    <row r="277" spans="1:10" x14ac:dyDescent="0.25">
      <c r="A277" s="307" t="s">
        <v>3311</v>
      </c>
      <c r="B277" s="353" t="s">
        <v>511</v>
      </c>
      <c r="C277" s="351" t="s">
        <v>567</v>
      </c>
      <c r="D277" s="351" t="s">
        <v>511</v>
      </c>
      <c r="E277" s="351" t="s">
        <v>536</v>
      </c>
      <c r="F277" s="351" t="s">
        <v>536</v>
      </c>
      <c r="G277" s="353" t="s">
        <v>511</v>
      </c>
      <c r="H277" s="353" t="s">
        <v>536</v>
      </c>
      <c r="I277" s="353" t="s">
        <v>536</v>
      </c>
    </row>
    <row r="278" spans="1:10" x14ac:dyDescent="0.25">
      <c r="A278" s="307" t="s">
        <v>3323</v>
      </c>
      <c r="B278" s="351" t="s">
        <v>511</v>
      </c>
      <c r="C278" s="351" t="s">
        <v>567</v>
      </c>
      <c r="D278" s="352" t="s">
        <v>196</v>
      </c>
      <c r="E278" s="352" t="s">
        <v>196</v>
      </c>
      <c r="F278" s="352" t="s">
        <v>196</v>
      </c>
      <c r="G278" s="351" t="s">
        <v>511</v>
      </c>
      <c r="H278" s="351" t="s">
        <v>509</v>
      </c>
      <c r="I278" s="351" t="s">
        <v>509</v>
      </c>
    </row>
    <row r="279" spans="1:10" x14ac:dyDescent="0.25">
      <c r="A279" s="67" t="s">
        <v>3324</v>
      </c>
      <c r="B279" s="351">
        <v>546204.87037064438</v>
      </c>
      <c r="C279" s="351" t="s">
        <v>567</v>
      </c>
      <c r="D279" s="352" t="s">
        <v>196</v>
      </c>
      <c r="E279" s="352" t="s">
        <v>196</v>
      </c>
      <c r="F279" s="352" t="s">
        <v>196</v>
      </c>
      <c r="G279" s="351">
        <v>38024.136018348065</v>
      </c>
      <c r="H279" s="351">
        <v>16.174692701572852</v>
      </c>
      <c r="I279" s="351">
        <v>0.73291389331867995</v>
      </c>
    </row>
    <row r="280" spans="1:10" x14ac:dyDescent="0.25">
      <c r="A280" s="307" t="s">
        <v>605</v>
      </c>
      <c r="B280" s="353">
        <v>270555.52902466076</v>
      </c>
      <c r="C280" s="351" t="s">
        <v>567</v>
      </c>
      <c r="D280" s="351">
        <v>71.174746954728036</v>
      </c>
      <c r="E280" s="351">
        <v>7.2747437896637797</v>
      </c>
      <c r="F280" s="351">
        <v>2.07984266172793</v>
      </c>
      <c r="G280" s="353">
        <v>19256.721315532806</v>
      </c>
      <c r="H280" s="353">
        <v>1.9682221545313501</v>
      </c>
      <c r="I280" s="353">
        <v>0.56271293163185998</v>
      </c>
    </row>
    <row r="281" spans="1:10" x14ac:dyDescent="0.25">
      <c r="A281" s="307" t="s">
        <v>606</v>
      </c>
      <c r="B281" s="353">
        <v>275649.34134598356</v>
      </c>
      <c r="C281" s="351" t="s">
        <v>567</v>
      </c>
      <c r="D281" s="351">
        <v>68.084380725071952</v>
      </c>
      <c r="E281" s="351">
        <v>51.538198777011146</v>
      </c>
      <c r="F281" s="351">
        <v>0.61745462860799005</v>
      </c>
      <c r="G281" s="353">
        <v>18767.414702815262</v>
      </c>
      <c r="H281" s="353">
        <v>14.2064705470415</v>
      </c>
      <c r="I281" s="353">
        <v>0.17020096168682</v>
      </c>
    </row>
    <row r="282" spans="1:10" x14ac:dyDescent="0.25">
      <c r="A282" s="307" t="s">
        <v>591</v>
      </c>
      <c r="B282" s="353" t="s">
        <v>511</v>
      </c>
      <c r="C282" s="351" t="s">
        <v>567</v>
      </c>
      <c r="D282" s="351" t="s">
        <v>511</v>
      </c>
      <c r="E282" s="351" t="s">
        <v>511</v>
      </c>
      <c r="F282" s="351" t="s">
        <v>511</v>
      </c>
      <c r="G282" s="353" t="s">
        <v>511</v>
      </c>
      <c r="H282" s="353" t="s">
        <v>511</v>
      </c>
      <c r="I282" s="353" t="s">
        <v>511</v>
      </c>
    </row>
    <row r="283" spans="1:10" x14ac:dyDescent="0.25">
      <c r="A283" s="307" t="s">
        <v>3325</v>
      </c>
      <c r="B283" s="351" t="s">
        <v>538</v>
      </c>
      <c r="C283" s="351" t="s">
        <v>567</v>
      </c>
      <c r="D283" s="352" t="s">
        <v>196</v>
      </c>
      <c r="E283" s="352" t="s">
        <v>196</v>
      </c>
      <c r="F283" s="352" t="s">
        <v>196</v>
      </c>
      <c r="G283" s="351" t="s">
        <v>538</v>
      </c>
      <c r="H283" s="351" t="s">
        <v>509</v>
      </c>
      <c r="I283" s="351" t="s">
        <v>509</v>
      </c>
    </row>
    <row r="284" spans="1:10" x14ac:dyDescent="0.25">
      <c r="A284" s="307" t="s">
        <v>570</v>
      </c>
      <c r="B284" s="353" t="s">
        <v>536</v>
      </c>
      <c r="C284" s="351" t="s">
        <v>567</v>
      </c>
      <c r="D284" s="351" t="s">
        <v>536</v>
      </c>
      <c r="E284" s="351" t="s">
        <v>511</v>
      </c>
      <c r="F284" s="351" t="s">
        <v>511</v>
      </c>
      <c r="G284" s="353" t="s">
        <v>536</v>
      </c>
      <c r="H284" s="353" t="s">
        <v>511</v>
      </c>
      <c r="I284" s="353" t="s">
        <v>511</v>
      </c>
      <c r="J284" s="65" t="s">
        <v>509</v>
      </c>
    </row>
    <row r="285" spans="1:10" x14ac:dyDescent="0.25">
      <c r="A285" s="307" t="s">
        <v>3311</v>
      </c>
      <c r="B285" s="353" t="s">
        <v>511</v>
      </c>
      <c r="C285" s="351" t="s">
        <v>567</v>
      </c>
      <c r="D285" s="351" t="s">
        <v>511</v>
      </c>
      <c r="E285" s="351" t="s">
        <v>536</v>
      </c>
      <c r="F285" s="351" t="s">
        <v>536</v>
      </c>
      <c r="G285" s="353" t="s">
        <v>511</v>
      </c>
      <c r="H285" s="353" t="s">
        <v>536</v>
      </c>
      <c r="I285" s="353" t="s">
        <v>536</v>
      </c>
      <c r="J285" s="65" t="s">
        <v>509</v>
      </c>
    </row>
    <row r="286" spans="1:10" x14ac:dyDescent="0.25">
      <c r="A286" s="307" t="s">
        <v>3326</v>
      </c>
      <c r="B286" s="351" t="s">
        <v>538</v>
      </c>
      <c r="C286" s="351" t="s">
        <v>567</v>
      </c>
      <c r="D286" s="352" t="s">
        <v>196</v>
      </c>
      <c r="E286" s="352" t="s">
        <v>196</v>
      </c>
      <c r="F286" s="352" t="s">
        <v>196</v>
      </c>
      <c r="G286" s="351" t="s">
        <v>538</v>
      </c>
      <c r="H286" s="351" t="s">
        <v>509</v>
      </c>
      <c r="I286" s="351" t="s">
        <v>509</v>
      </c>
      <c r="J286" s="65" t="s">
        <v>509</v>
      </c>
    </row>
    <row r="287" spans="1:10" x14ac:dyDescent="0.25">
      <c r="A287" s="67" t="s">
        <v>3327</v>
      </c>
      <c r="B287" s="351">
        <v>644614.3919557624</v>
      </c>
      <c r="C287" s="351" t="s">
        <v>567</v>
      </c>
      <c r="D287" s="352" t="s">
        <v>196</v>
      </c>
      <c r="E287" s="352" t="s">
        <v>196</v>
      </c>
      <c r="F287" s="352" t="s">
        <v>196</v>
      </c>
      <c r="G287" s="351">
        <v>32390.631664594664</v>
      </c>
      <c r="H287" s="351">
        <v>42.78562494471668</v>
      </c>
      <c r="I287" s="351">
        <v>22.8286814646106</v>
      </c>
      <c r="J287" s="65" t="s">
        <v>509</v>
      </c>
    </row>
    <row r="288" spans="1:10" x14ac:dyDescent="0.25">
      <c r="A288" s="315" t="s">
        <v>568</v>
      </c>
      <c r="B288" s="351" t="s">
        <v>607</v>
      </c>
      <c r="C288" s="351" t="s">
        <v>567</v>
      </c>
      <c r="D288" s="351" t="s">
        <v>607</v>
      </c>
      <c r="E288" s="351" t="s">
        <v>607</v>
      </c>
      <c r="F288" s="351" t="s">
        <v>607</v>
      </c>
      <c r="G288" s="351" t="s">
        <v>607</v>
      </c>
      <c r="H288" s="351">
        <v>40.930380256173969</v>
      </c>
      <c r="I288" s="351">
        <v>22.744244376797859</v>
      </c>
      <c r="J288" s="65" t="s">
        <v>509</v>
      </c>
    </row>
    <row r="289" spans="1:10" x14ac:dyDescent="0.25">
      <c r="A289" s="315" t="s">
        <v>569</v>
      </c>
      <c r="B289" s="351" t="s">
        <v>538</v>
      </c>
      <c r="C289" s="351" t="s">
        <v>567</v>
      </c>
      <c r="D289" s="351" t="s">
        <v>538</v>
      </c>
      <c r="E289" s="351" t="s">
        <v>538</v>
      </c>
      <c r="F289" s="351" t="s">
        <v>538</v>
      </c>
      <c r="G289" s="351" t="s">
        <v>538</v>
      </c>
      <c r="H289" s="351" t="s">
        <v>538</v>
      </c>
      <c r="I289" s="351" t="s">
        <v>538</v>
      </c>
      <c r="J289" s="65" t="s">
        <v>509</v>
      </c>
    </row>
    <row r="290" spans="1:10" x14ac:dyDescent="0.25">
      <c r="A290" s="315" t="s">
        <v>570</v>
      </c>
      <c r="B290" s="351">
        <v>644614.3919557624</v>
      </c>
      <c r="C290" s="351" t="s">
        <v>567</v>
      </c>
      <c r="D290" s="351">
        <v>50.248073994006511</v>
      </c>
      <c r="E290" s="351">
        <v>2.8780689846434999</v>
      </c>
      <c r="F290" s="351">
        <v>0.13098852409508999</v>
      </c>
      <c r="G290" s="351">
        <v>32390.631664594664</v>
      </c>
      <c r="H290" s="351">
        <v>1.8552446885427101</v>
      </c>
      <c r="I290" s="351">
        <v>8.4437087812739994E-2</v>
      </c>
      <c r="J290" s="65" t="s">
        <v>509</v>
      </c>
    </row>
    <row r="291" spans="1:10" x14ac:dyDescent="0.25">
      <c r="A291" s="315" t="s">
        <v>3314</v>
      </c>
      <c r="B291" s="351" t="s">
        <v>583</v>
      </c>
      <c r="C291" s="351" t="s">
        <v>567</v>
      </c>
      <c r="D291" s="351" t="s">
        <v>583</v>
      </c>
      <c r="E291" s="351" t="s">
        <v>538</v>
      </c>
      <c r="F291" s="351" t="s">
        <v>538</v>
      </c>
      <c r="G291" s="351" t="s">
        <v>583</v>
      </c>
      <c r="H291" s="351" t="s">
        <v>538</v>
      </c>
      <c r="I291" s="351" t="s">
        <v>538</v>
      </c>
      <c r="J291" s="65" t="s">
        <v>509</v>
      </c>
    </row>
    <row r="292" spans="1:10" x14ac:dyDescent="0.25">
      <c r="A292" s="315" t="s">
        <v>3316</v>
      </c>
      <c r="B292" s="351" t="s">
        <v>511</v>
      </c>
      <c r="C292" s="351" t="s">
        <v>567</v>
      </c>
      <c r="D292" s="351" t="s">
        <v>511</v>
      </c>
      <c r="E292" s="351" t="s">
        <v>608</v>
      </c>
      <c r="F292" s="351" t="s">
        <v>608</v>
      </c>
      <c r="G292" s="351" t="s">
        <v>511</v>
      </c>
      <c r="H292" s="351" t="s">
        <v>608</v>
      </c>
      <c r="I292" s="351" t="s">
        <v>608</v>
      </c>
      <c r="J292" s="65" t="s">
        <v>509</v>
      </c>
    </row>
    <row r="293" spans="1:10" x14ac:dyDescent="0.25">
      <c r="A293" s="322" t="s">
        <v>609</v>
      </c>
      <c r="B293" s="351">
        <v>644614.3919557624</v>
      </c>
      <c r="C293" s="351" t="s">
        <v>567</v>
      </c>
      <c r="D293" s="352" t="s">
        <v>196</v>
      </c>
      <c r="E293" s="352" t="s">
        <v>196</v>
      </c>
      <c r="F293" s="352" t="s">
        <v>196</v>
      </c>
      <c r="G293" s="351">
        <v>32390.631664594664</v>
      </c>
      <c r="H293" s="351" t="s">
        <v>608</v>
      </c>
      <c r="I293" s="351" t="s">
        <v>608</v>
      </c>
      <c r="J293" s="65" t="s">
        <v>509</v>
      </c>
    </row>
    <row r="294" spans="1:10" x14ac:dyDescent="0.25">
      <c r="A294" s="315" t="s">
        <v>568</v>
      </c>
      <c r="B294" s="353" t="s">
        <v>536</v>
      </c>
      <c r="C294" s="351" t="s">
        <v>567</v>
      </c>
      <c r="D294" s="351" t="s">
        <v>536</v>
      </c>
      <c r="E294" s="351" t="s">
        <v>536</v>
      </c>
      <c r="F294" s="351" t="s">
        <v>536</v>
      </c>
      <c r="G294" s="353" t="s">
        <v>536</v>
      </c>
      <c r="H294" s="353" t="s">
        <v>536</v>
      </c>
      <c r="I294" s="353" t="s">
        <v>536</v>
      </c>
      <c r="J294" s="65" t="s">
        <v>509</v>
      </c>
    </row>
    <row r="295" spans="1:10" x14ac:dyDescent="0.25">
      <c r="A295" s="315" t="s">
        <v>569</v>
      </c>
      <c r="B295" s="353" t="s">
        <v>538</v>
      </c>
      <c r="C295" s="351" t="s">
        <v>567</v>
      </c>
      <c r="D295" s="351" t="s">
        <v>538</v>
      </c>
      <c r="E295" s="351" t="s">
        <v>538</v>
      </c>
      <c r="F295" s="351" t="s">
        <v>538</v>
      </c>
      <c r="G295" s="353" t="s">
        <v>538</v>
      </c>
      <c r="H295" s="353" t="s">
        <v>538</v>
      </c>
      <c r="I295" s="353" t="s">
        <v>538</v>
      </c>
      <c r="J295" s="65" t="s">
        <v>509</v>
      </c>
    </row>
    <row r="296" spans="1:10" x14ac:dyDescent="0.25">
      <c r="A296" s="315" t="s">
        <v>570</v>
      </c>
      <c r="B296" s="353">
        <v>644614.3919557624</v>
      </c>
      <c r="C296" s="351" t="s">
        <v>567</v>
      </c>
      <c r="D296" s="351">
        <v>50.248073994006511</v>
      </c>
      <c r="E296" s="351" t="s">
        <v>536</v>
      </c>
      <c r="F296" s="351" t="s">
        <v>536</v>
      </c>
      <c r="G296" s="353">
        <v>32390.631664594664</v>
      </c>
      <c r="H296" s="353" t="s">
        <v>536</v>
      </c>
      <c r="I296" s="353" t="s">
        <v>536</v>
      </c>
      <c r="J296" s="65" t="s">
        <v>509</v>
      </c>
    </row>
    <row r="297" spans="1:10" x14ac:dyDescent="0.25">
      <c r="A297" s="315" t="s">
        <v>3314</v>
      </c>
      <c r="B297" s="353" t="s">
        <v>511</v>
      </c>
      <c r="C297" s="351" t="s">
        <v>567</v>
      </c>
      <c r="D297" s="351" t="s">
        <v>511</v>
      </c>
      <c r="E297" s="351" t="s">
        <v>538</v>
      </c>
      <c r="F297" s="351" t="s">
        <v>538</v>
      </c>
      <c r="G297" s="353" t="s">
        <v>511</v>
      </c>
      <c r="H297" s="353" t="s">
        <v>538</v>
      </c>
      <c r="I297" s="353" t="s">
        <v>538</v>
      </c>
      <c r="J297" s="65" t="s">
        <v>509</v>
      </c>
    </row>
    <row r="298" spans="1:10" x14ac:dyDescent="0.25">
      <c r="A298" s="315" t="s">
        <v>3316</v>
      </c>
      <c r="B298" s="353" t="s">
        <v>511</v>
      </c>
      <c r="C298" s="351" t="s">
        <v>567</v>
      </c>
      <c r="D298" s="351" t="s">
        <v>511</v>
      </c>
      <c r="E298" s="351" t="s">
        <v>538</v>
      </c>
      <c r="F298" s="351" t="s">
        <v>538</v>
      </c>
      <c r="G298" s="353" t="s">
        <v>511</v>
      </c>
      <c r="H298" s="353" t="s">
        <v>538</v>
      </c>
      <c r="I298" s="353" t="s">
        <v>538</v>
      </c>
      <c r="J298" s="65" t="s">
        <v>509</v>
      </c>
    </row>
    <row r="299" spans="1:10" x14ac:dyDescent="0.25">
      <c r="A299" s="322" t="s">
        <v>3328</v>
      </c>
      <c r="B299" s="351" t="s">
        <v>583</v>
      </c>
      <c r="C299" s="351" t="s">
        <v>567</v>
      </c>
      <c r="D299" s="352" t="s">
        <v>196</v>
      </c>
      <c r="E299" s="352" t="s">
        <v>196</v>
      </c>
      <c r="F299" s="352" t="s">
        <v>196</v>
      </c>
      <c r="G299" s="351" t="s">
        <v>583</v>
      </c>
      <c r="H299" s="351">
        <v>42.78562494471668</v>
      </c>
      <c r="I299" s="351">
        <v>22.8286814646106</v>
      </c>
      <c r="J299" s="65" t="s">
        <v>509</v>
      </c>
    </row>
    <row r="300" spans="1:10" x14ac:dyDescent="0.25">
      <c r="A300" s="311" t="s">
        <v>610</v>
      </c>
      <c r="B300" s="351" t="s">
        <v>583</v>
      </c>
      <c r="C300" s="351" t="s">
        <v>567</v>
      </c>
      <c r="D300" s="352" t="s">
        <v>196</v>
      </c>
      <c r="E300" s="352" t="s">
        <v>196</v>
      </c>
      <c r="F300" s="352" t="s">
        <v>196</v>
      </c>
      <c r="G300" s="351" t="s">
        <v>583</v>
      </c>
      <c r="H300" s="351">
        <v>42.78562494471668</v>
      </c>
      <c r="I300" s="351">
        <v>22.8286814646106</v>
      </c>
      <c r="J300" s="65" t="s">
        <v>509</v>
      </c>
    </row>
    <row r="301" spans="1:10" x14ac:dyDescent="0.25">
      <c r="A301" s="312" t="s">
        <v>574</v>
      </c>
      <c r="B301" s="353" t="s">
        <v>511</v>
      </c>
      <c r="C301" s="351" t="s">
        <v>567</v>
      </c>
      <c r="D301" s="351" t="s">
        <v>511</v>
      </c>
      <c r="E301" s="351" t="s">
        <v>511</v>
      </c>
      <c r="F301" s="351" t="s">
        <v>511</v>
      </c>
      <c r="G301" s="353" t="s">
        <v>511</v>
      </c>
      <c r="H301" s="353">
        <v>40.930380256173969</v>
      </c>
      <c r="I301" s="353">
        <v>22.744244376797859</v>
      </c>
      <c r="J301" s="65" t="s">
        <v>509</v>
      </c>
    </row>
    <row r="302" spans="1:10" x14ac:dyDescent="0.25">
      <c r="A302" s="312" t="s">
        <v>575</v>
      </c>
      <c r="B302" s="353" t="s">
        <v>538</v>
      </c>
      <c r="C302" s="351" t="s">
        <v>567</v>
      </c>
      <c r="D302" s="351" t="s">
        <v>538</v>
      </c>
      <c r="E302" s="351" t="s">
        <v>538</v>
      </c>
      <c r="F302" s="351" t="s">
        <v>538</v>
      </c>
      <c r="G302" s="353" t="s">
        <v>538</v>
      </c>
      <c r="H302" s="353" t="s">
        <v>538</v>
      </c>
      <c r="I302" s="353" t="s">
        <v>538</v>
      </c>
      <c r="J302" s="65" t="s">
        <v>509</v>
      </c>
    </row>
    <row r="303" spans="1:10" x14ac:dyDescent="0.25">
      <c r="A303" s="312" t="s">
        <v>576</v>
      </c>
      <c r="B303" s="353" t="s">
        <v>511</v>
      </c>
      <c r="C303" s="351" t="s">
        <v>567</v>
      </c>
      <c r="D303" s="351" t="s">
        <v>511</v>
      </c>
      <c r="E303" s="351" t="s">
        <v>511</v>
      </c>
      <c r="F303" s="351" t="s">
        <v>511</v>
      </c>
      <c r="G303" s="353" t="s">
        <v>511</v>
      </c>
      <c r="H303" s="353">
        <v>1.8552446885427101</v>
      </c>
      <c r="I303" s="353">
        <v>8.4437087812739994E-2</v>
      </c>
      <c r="J303" s="65" t="s">
        <v>509</v>
      </c>
    </row>
    <row r="304" spans="1:10" x14ac:dyDescent="0.25">
      <c r="A304" s="312" t="s">
        <v>577</v>
      </c>
      <c r="B304" s="353" t="s">
        <v>538</v>
      </c>
      <c r="C304" s="351" t="s">
        <v>567</v>
      </c>
      <c r="D304" s="351" t="s">
        <v>538</v>
      </c>
      <c r="E304" s="351" t="s">
        <v>538</v>
      </c>
      <c r="F304" s="351" t="s">
        <v>538</v>
      </c>
      <c r="G304" s="353" t="s">
        <v>538</v>
      </c>
      <c r="H304" s="353" t="s">
        <v>538</v>
      </c>
      <c r="I304" s="353" t="s">
        <v>538</v>
      </c>
      <c r="J304" s="65" t="s">
        <v>509</v>
      </c>
    </row>
    <row r="305" spans="1:10" x14ac:dyDescent="0.25">
      <c r="A305" s="312" t="s">
        <v>93</v>
      </c>
      <c r="B305" s="353" t="s">
        <v>511</v>
      </c>
      <c r="C305" s="351" t="s">
        <v>567</v>
      </c>
      <c r="D305" s="351" t="s">
        <v>511</v>
      </c>
      <c r="E305" s="351" t="s">
        <v>536</v>
      </c>
      <c r="F305" s="351" t="s">
        <v>536</v>
      </c>
      <c r="G305" s="353" t="s">
        <v>511</v>
      </c>
      <c r="H305" s="353" t="s">
        <v>536</v>
      </c>
      <c r="I305" s="353" t="s">
        <v>536</v>
      </c>
      <c r="J305" s="65" t="s">
        <v>509</v>
      </c>
    </row>
    <row r="306" spans="1:10" x14ac:dyDescent="0.25">
      <c r="A306" s="308" t="s">
        <v>611</v>
      </c>
      <c r="B306" s="351">
        <v>11350565.440672889</v>
      </c>
      <c r="C306" s="351" t="s">
        <v>567</v>
      </c>
      <c r="D306" s="352" t="s">
        <v>196</v>
      </c>
      <c r="E306" s="352" t="s">
        <v>196</v>
      </c>
      <c r="F306" s="352" t="s">
        <v>196</v>
      </c>
      <c r="G306" s="351">
        <v>586285.4434706961</v>
      </c>
      <c r="H306" s="351">
        <v>205.34813377159594</v>
      </c>
      <c r="I306" s="351">
        <v>4.1002059296026401</v>
      </c>
      <c r="J306" s="351" t="s">
        <v>571</v>
      </c>
    </row>
    <row r="307" spans="1:10" x14ac:dyDescent="0.25">
      <c r="A307" s="307" t="s">
        <v>568</v>
      </c>
      <c r="B307" s="351">
        <v>2244284.3614724921</v>
      </c>
      <c r="C307" s="351" t="s">
        <v>567</v>
      </c>
      <c r="D307" s="351">
        <v>67.197268126614205</v>
      </c>
      <c r="E307" s="351">
        <v>9.4999509612768396</v>
      </c>
      <c r="F307" s="351">
        <v>0.57001685543420999</v>
      </c>
      <c r="G307" s="351">
        <v>150809.77799023423</v>
      </c>
      <c r="H307" s="351">
        <v>21.320591377149189</v>
      </c>
      <c r="I307" s="351">
        <v>1.2792799144267299</v>
      </c>
      <c r="J307" s="351" t="s">
        <v>509</v>
      </c>
    </row>
    <row r="308" spans="1:10" x14ac:dyDescent="0.25">
      <c r="A308" s="307" t="s">
        <v>569</v>
      </c>
      <c r="B308" s="351">
        <v>112366.54296457814</v>
      </c>
      <c r="C308" s="351" t="s">
        <v>567</v>
      </c>
      <c r="D308" s="351">
        <v>90.475845936581024</v>
      </c>
      <c r="E308" s="351">
        <v>31.31951642816826</v>
      </c>
      <c r="F308" s="351">
        <v>1.4249999999999701</v>
      </c>
      <c r="G308" s="351">
        <v>10166.458029689384</v>
      </c>
      <c r="H308" s="351">
        <v>3.5192657883555798</v>
      </c>
      <c r="I308" s="351">
        <v>0.16012232372452001</v>
      </c>
      <c r="J308" s="351" t="s">
        <v>509</v>
      </c>
    </row>
    <row r="309" spans="1:10" x14ac:dyDescent="0.25">
      <c r="A309" s="307" t="s">
        <v>570</v>
      </c>
      <c r="B309" s="351">
        <v>8464063.9996716734</v>
      </c>
      <c r="C309" s="351" t="s">
        <v>567</v>
      </c>
      <c r="D309" s="351">
        <v>50.248817526340829</v>
      </c>
      <c r="E309" s="351">
        <v>4.4986853631150696</v>
      </c>
      <c r="F309" s="351">
        <v>8.9994847365319999E-2</v>
      </c>
      <c r="G309" s="351">
        <v>425309.20745077246</v>
      </c>
      <c r="H309" s="351">
        <v>38.07716082779217</v>
      </c>
      <c r="I309" s="351">
        <v>0.76172214774073999</v>
      </c>
      <c r="J309" s="351" t="s">
        <v>509</v>
      </c>
    </row>
    <row r="310" spans="1:10" x14ac:dyDescent="0.25">
      <c r="A310" s="307" t="s">
        <v>3309</v>
      </c>
      <c r="B310" s="351" t="s">
        <v>538</v>
      </c>
      <c r="C310" s="351" t="s">
        <v>567</v>
      </c>
      <c r="D310" s="351" t="s">
        <v>538</v>
      </c>
      <c r="E310" s="351" t="s">
        <v>538</v>
      </c>
      <c r="F310" s="351" t="s">
        <v>538</v>
      </c>
      <c r="G310" s="351" t="s">
        <v>538</v>
      </c>
      <c r="H310" s="351" t="s">
        <v>538</v>
      </c>
      <c r="I310" s="351" t="s">
        <v>538</v>
      </c>
      <c r="J310" s="351" t="s">
        <v>538</v>
      </c>
    </row>
    <row r="311" spans="1:10" x14ac:dyDescent="0.25">
      <c r="A311" s="307" t="s">
        <v>3310</v>
      </c>
      <c r="B311" s="351" t="s">
        <v>538</v>
      </c>
      <c r="C311" s="351" t="s">
        <v>567</v>
      </c>
      <c r="D311" s="351" t="s">
        <v>538</v>
      </c>
      <c r="E311" s="351" t="s">
        <v>538</v>
      </c>
      <c r="F311" s="351" t="s">
        <v>538</v>
      </c>
      <c r="G311" s="351" t="s">
        <v>538</v>
      </c>
      <c r="H311" s="351" t="s">
        <v>538</v>
      </c>
      <c r="I311" s="351" t="s">
        <v>538</v>
      </c>
      <c r="J311" s="351" t="s">
        <v>538</v>
      </c>
    </row>
    <row r="312" spans="1:10" x14ac:dyDescent="0.25">
      <c r="A312" s="307" t="s">
        <v>3311</v>
      </c>
      <c r="B312" s="351">
        <v>529850.53656414582</v>
      </c>
      <c r="C312" s="351" t="s">
        <v>567</v>
      </c>
      <c r="D312" s="351">
        <v>97.591405250278996</v>
      </c>
      <c r="E312" s="351">
        <v>268.8137615220773</v>
      </c>
      <c r="F312" s="351">
        <v>3.5841834869610198</v>
      </c>
      <c r="G312" s="351">
        <v>51708.858435909322</v>
      </c>
      <c r="H312" s="351">
        <v>142.43111577829899</v>
      </c>
      <c r="I312" s="351">
        <v>1.8990815437106501</v>
      </c>
      <c r="J312" s="351" t="s">
        <v>509</v>
      </c>
    </row>
    <row r="313" spans="1:10" x14ac:dyDescent="0.25">
      <c r="A313" s="320" t="s">
        <v>3329</v>
      </c>
      <c r="B313" s="351">
        <v>4223544.2202831479</v>
      </c>
      <c r="C313" s="351" t="s">
        <v>567</v>
      </c>
      <c r="D313" s="352" t="s">
        <v>196</v>
      </c>
      <c r="E313" s="352" t="s">
        <v>196</v>
      </c>
      <c r="F313" s="352" t="s">
        <v>196</v>
      </c>
      <c r="G313" s="351">
        <v>227130.02298152124</v>
      </c>
      <c r="H313" s="351">
        <v>43.127051806573057</v>
      </c>
      <c r="I313" s="351">
        <v>1.1609958550767701</v>
      </c>
      <c r="J313" s="351" t="s">
        <v>571</v>
      </c>
    </row>
    <row r="314" spans="1:10" x14ac:dyDescent="0.25">
      <c r="A314" s="307" t="s">
        <v>568</v>
      </c>
      <c r="B314" s="351">
        <v>802613.81053188839</v>
      </c>
      <c r="C314" s="351" t="s">
        <v>567</v>
      </c>
      <c r="D314" s="351">
        <v>68.457376341550798</v>
      </c>
      <c r="E314" s="351">
        <v>9.5</v>
      </c>
      <c r="F314" s="351">
        <v>0.56999999999999995</v>
      </c>
      <c r="G314" s="351">
        <v>54944.835684507634</v>
      </c>
      <c r="H314" s="351">
        <v>7.6248312000529399</v>
      </c>
      <c r="I314" s="351">
        <v>0.45748987200317998</v>
      </c>
      <c r="J314" s="351" t="s">
        <v>509</v>
      </c>
    </row>
    <row r="315" spans="1:10" x14ac:dyDescent="0.25">
      <c r="A315" s="307" t="s">
        <v>569</v>
      </c>
      <c r="B315" s="351">
        <v>102339.36264828738</v>
      </c>
      <c r="C315" s="351" t="s">
        <v>567</v>
      </c>
      <c r="D315" s="351">
        <v>90.484267022339296</v>
      </c>
      <c r="E315" s="351">
        <v>9.5</v>
      </c>
      <c r="F315" s="351">
        <v>1.425</v>
      </c>
      <c r="G315" s="351">
        <v>9260.1022167636511</v>
      </c>
      <c r="H315" s="351">
        <v>0.97222394515873001</v>
      </c>
      <c r="I315" s="351">
        <v>0.14583359177381</v>
      </c>
      <c r="J315" s="351" t="s">
        <v>509</v>
      </c>
    </row>
    <row r="316" spans="1:10" x14ac:dyDescent="0.25">
      <c r="A316" s="307" t="s">
        <v>570</v>
      </c>
      <c r="B316" s="351">
        <v>3242414.5271654259</v>
      </c>
      <c r="C316" s="351" t="s">
        <v>567</v>
      </c>
      <c r="D316" s="351">
        <v>50.248073994006511</v>
      </c>
      <c r="E316" s="351">
        <v>4.5</v>
      </c>
      <c r="F316" s="351">
        <v>0.09</v>
      </c>
      <c r="G316" s="351">
        <v>162925.08508024996</v>
      </c>
      <c r="H316" s="351">
        <v>14.590865372244419</v>
      </c>
      <c r="I316" s="351">
        <v>0.29181730744488998</v>
      </c>
      <c r="J316" s="351" t="s">
        <v>509</v>
      </c>
    </row>
    <row r="317" spans="1:10" x14ac:dyDescent="0.25">
      <c r="A317" s="307" t="s">
        <v>3309</v>
      </c>
      <c r="B317" s="351" t="s">
        <v>538</v>
      </c>
      <c r="C317" s="351" t="s">
        <v>567</v>
      </c>
      <c r="D317" s="351" t="s">
        <v>538</v>
      </c>
      <c r="E317" s="351" t="s">
        <v>538</v>
      </c>
      <c r="F317" s="351" t="s">
        <v>538</v>
      </c>
      <c r="G317" s="351" t="s">
        <v>538</v>
      </c>
      <c r="H317" s="351" t="s">
        <v>538</v>
      </c>
      <c r="I317" s="351" t="s">
        <v>538</v>
      </c>
      <c r="J317" s="351" t="s">
        <v>538</v>
      </c>
    </row>
    <row r="318" spans="1:10" x14ac:dyDescent="0.25">
      <c r="A318" s="307" t="s">
        <v>3310</v>
      </c>
      <c r="B318" s="351" t="s">
        <v>538</v>
      </c>
      <c r="C318" s="351" t="s">
        <v>567</v>
      </c>
      <c r="D318" s="351" t="s">
        <v>538</v>
      </c>
      <c r="E318" s="351" t="s">
        <v>538</v>
      </c>
      <c r="F318" s="351" t="s">
        <v>538</v>
      </c>
      <c r="G318" s="351" t="s">
        <v>538</v>
      </c>
      <c r="H318" s="351" t="s">
        <v>538</v>
      </c>
      <c r="I318" s="351" t="s">
        <v>538</v>
      </c>
      <c r="J318" s="351" t="s">
        <v>538</v>
      </c>
    </row>
    <row r="319" spans="1:10" x14ac:dyDescent="0.25">
      <c r="A319" s="307" t="s">
        <v>3311</v>
      </c>
      <c r="B319" s="351">
        <v>76176.519937545774</v>
      </c>
      <c r="C319" s="351" t="s">
        <v>567</v>
      </c>
      <c r="D319" s="351">
        <v>96.731829689896188</v>
      </c>
      <c r="E319" s="351">
        <v>261.74904426540229</v>
      </c>
      <c r="F319" s="351">
        <v>3.4899872568719901</v>
      </c>
      <c r="G319" s="351">
        <v>7368.6941529676596</v>
      </c>
      <c r="H319" s="351">
        <v>19.939131289116968</v>
      </c>
      <c r="I319" s="351">
        <v>0.26585508385488998</v>
      </c>
      <c r="J319" s="351" t="s">
        <v>509</v>
      </c>
    </row>
    <row r="320" spans="1:10" x14ac:dyDescent="0.25">
      <c r="A320" s="312" t="s">
        <v>612</v>
      </c>
      <c r="B320" s="351">
        <v>4223544.2202831479</v>
      </c>
      <c r="C320" s="351" t="s">
        <v>567</v>
      </c>
      <c r="D320" s="352" t="s">
        <v>196</v>
      </c>
      <c r="E320" s="352" t="s">
        <v>196</v>
      </c>
      <c r="F320" s="352" t="s">
        <v>196</v>
      </c>
      <c r="G320" s="351">
        <v>227130.02298152124</v>
      </c>
      <c r="H320" s="351">
        <v>43.127051806573057</v>
      </c>
      <c r="I320" s="351">
        <v>1.1609958550767701</v>
      </c>
      <c r="J320" s="351" t="s">
        <v>571</v>
      </c>
    </row>
    <row r="321" spans="1:10" x14ac:dyDescent="0.25">
      <c r="A321" s="318" t="s">
        <v>574</v>
      </c>
      <c r="B321" s="353">
        <v>802613.81053188839</v>
      </c>
      <c r="C321" s="351" t="s">
        <v>567</v>
      </c>
      <c r="D321" s="351">
        <v>68.457376341550798</v>
      </c>
      <c r="E321" s="351">
        <v>9.5</v>
      </c>
      <c r="F321" s="351">
        <v>0.56999999999999995</v>
      </c>
      <c r="G321" s="353">
        <v>54944.835684507634</v>
      </c>
      <c r="H321" s="353">
        <v>7.6248312000529399</v>
      </c>
      <c r="I321" s="353">
        <v>0.45748987200317998</v>
      </c>
      <c r="J321" s="353" t="s">
        <v>509</v>
      </c>
    </row>
    <row r="322" spans="1:10" x14ac:dyDescent="0.25">
      <c r="A322" s="318" t="s">
        <v>575</v>
      </c>
      <c r="B322" s="353">
        <v>102339.36264828738</v>
      </c>
      <c r="C322" s="351" t="s">
        <v>567</v>
      </c>
      <c r="D322" s="351">
        <v>90.484267022339296</v>
      </c>
      <c r="E322" s="351">
        <v>9.5</v>
      </c>
      <c r="F322" s="351">
        <v>1.425</v>
      </c>
      <c r="G322" s="353">
        <v>9260.1022167636511</v>
      </c>
      <c r="H322" s="353">
        <v>0.97222394515873001</v>
      </c>
      <c r="I322" s="353">
        <v>0.14583359177381</v>
      </c>
      <c r="J322" s="353" t="s">
        <v>509</v>
      </c>
    </row>
    <row r="323" spans="1:10" x14ac:dyDescent="0.25">
      <c r="A323" s="318" t="s">
        <v>576</v>
      </c>
      <c r="B323" s="353">
        <v>3242414.5271654259</v>
      </c>
      <c r="C323" s="351" t="s">
        <v>567</v>
      </c>
      <c r="D323" s="351">
        <v>50.248073994006511</v>
      </c>
      <c r="E323" s="351">
        <v>4.5</v>
      </c>
      <c r="F323" s="351">
        <v>0.09</v>
      </c>
      <c r="G323" s="353">
        <v>162925.08508024996</v>
      </c>
      <c r="H323" s="353">
        <v>14.590865372244419</v>
      </c>
      <c r="I323" s="353">
        <v>0.29181730744488998</v>
      </c>
      <c r="J323" s="353" t="s">
        <v>509</v>
      </c>
    </row>
    <row r="324" spans="1:10" x14ac:dyDescent="0.25">
      <c r="A324" s="318" t="s">
        <v>577</v>
      </c>
      <c r="B324" s="353" t="s">
        <v>538</v>
      </c>
      <c r="C324" s="351" t="s">
        <v>567</v>
      </c>
      <c r="D324" s="351" t="s">
        <v>538</v>
      </c>
      <c r="E324" s="351" t="s">
        <v>538</v>
      </c>
      <c r="F324" s="351" t="s">
        <v>538</v>
      </c>
      <c r="G324" s="353" t="s">
        <v>538</v>
      </c>
      <c r="H324" s="353" t="s">
        <v>538</v>
      </c>
      <c r="I324" s="353" t="s">
        <v>538</v>
      </c>
      <c r="J324" s="353" t="s">
        <v>538</v>
      </c>
    </row>
    <row r="325" spans="1:10" x14ac:dyDescent="0.25">
      <c r="A325" s="318" t="s">
        <v>578</v>
      </c>
      <c r="B325" s="353" t="s">
        <v>538</v>
      </c>
      <c r="C325" s="351" t="s">
        <v>567</v>
      </c>
      <c r="D325" s="351" t="s">
        <v>538</v>
      </c>
      <c r="E325" s="351" t="s">
        <v>538</v>
      </c>
      <c r="F325" s="351" t="s">
        <v>538</v>
      </c>
      <c r="G325" s="353" t="s">
        <v>538</v>
      </c>
      <c r="H325" s="353" t="s">
        <v>538</v>
      </c>
      <c r="I325" s="353" t="s">
        <v>538</v>
      </c>
      <c r="J325" s="353" t="s">
        <v>538</v>
      </c>
    </row>
    <row r="326" spans="1:10" x14ac:dyDescent="0.25">
      <c r="A326" s="318" t="s">
        <v>93</v>
      </c>
      <c r="B326" s="353">
        <v>76176.519937545774</v>
      </c>
      <c r="C326" s="351" t="s">
        <v>567</v>
      </c>
      <c r="D326" s="351">
        <v>96.731829689896188</v>
      </c>
      <c r="E326" s="351">
        <v>261.74904426540229</v>
      </c>
      <c r="F326" s="351">
        <v>3.4899872568719901</v>
      </c>
      <c r="G326" s="353">
        <v>7368.6941529676596</v>
      </c>
      <c r="H326" s="353">
        <v>19.939131289116968</v>
      </c>
      <c r="I326" s="353">
        <v>0.26585508385488998</v>
      </c>
      <c r="J326" s="353" t="s">
        <v>509</v>
      </c>
    </row>
    <row r="327" spans="1:10" x14ac:dyDescent="0.25">
      <c r="A327" s="320" t="s">
        <v>3330</v>
      </c>
      <c r="B327" s="351">
        <v>7122906.3888648106</v>
      </c>
      <c r="C327" s="351" t="s">
        <v>567</v>
      </c>
      <c r="D327" s="352" t="s">
        <v>196</v>
      </c>
      <c r="E327" s="352" t="s">
        <v>196</v>
      </c>
      <c r="F327" s="352" t="s">
        <v>196</v>
      </c>
      <c r="G327" s="351">
        <v>358897.51072027022</v>
      </c>
      <c r="H327" s="351">
        <v>162.20807697148538</v>
      </c>
      <c r="I327" s="351">
        <v>2.9373316220328798</v>
      </c>
      <c r="J327" s="351" t="s">
        <v>571</v>
      </c>
    </row>
    <row r="328" spans="1:10" x14ac:dyDescent="0.25">
      <c r="A328" s="307" t="s">
        <v>568</v>
      </c>
      <c r="B328" s="351">
        <v>1441653.2392910132</v>
      </c>
      <c r="C328" s="351" t="s">
        <v>567</v>
      </c>
      <c r="D328" s="351">
        <v>66.495636541257568</v>
      </c>
      <c r="E328" s="351">
        <v>9.5</v>
      </c>
      <c r="F328" s="351">
        <v>0.56999999999999995</v>
      </c>
      <c r="G328" s="351">
        <v>95863.649818421836</v>
      </c>
      <c r="H328" s="351">
        <v>13.695705773264629</v>
      </c>
      <c r="I328" s="351">
        <v>0.82174234639587995</v>
      </c>
      <c r="J328" s="351" t="s">
        <v>509</v>
      </c>
    </row>
    <row r="329" spans="1:10" x14ac:dyDescent="0.25">
      <c r="A329" s="307" t="s">
        <v>569</v>
      </c>
      <c r="B329" s="351">
        <v>8899.3961168497008</v>
      </c>
      <c r="C329" s="351" t="s">
        <v>567</v>
      </c>
      <c r="D329" s="351">
        <v>90.484267022339282</v>
      </c>
      <c r="E329" s="351">
        <v>284.99999999999949</v>
      </c>
      <c r="F329" s="351">
        <v>1.4249999999999099</v>
      </c>
      <c r="G329" s="351">
        <v>805.25533457459767</v>
      </c>
      <c r="H329" s="351">
        <v>2.5363278933021598</v>
      </c>
      <c r="I329" s="351">
        <v>1.2681639466510001E-2</v>
      </c>
      <c r="J329" s="351" t="s">
        <v>509</v>
      </c>
    </row>
    <row r="330" spans="1:10" x14ac:dyDescent="0.25">
      <c r="A330" s="307" t="s">
        <v>570</v>
      </c>
      <c r="B330" s="351">
        <v>5218679.7368303481</v>
      </c>
      <c r="C330" s="351" t="s">
        <v>567</v>
      </c>
      <c r="D330" s="351">
        <v>50.248073994006518</v>
      </c>
      <c r="E330" s="351">
        <v>4.5</v>
      </c>
      <c r="F330" s="351">
        <v>0.09</v>
      </c>
      <c r="G330" s="351">
        <v>262228.6055672738</v>
      </c>
      <c r="H330" s="351">
        <v>23.484058815736571</v>
      </c>
      <c r="I330" s="351">
        <v>0.46968117631473</v>
      </c>
      <c r="J330" s="351" t="s">
        <v>509</v>
      </c>
    </row>
    <row r="331" spans="1:10" x14ac:dyDescent="0.25">
      <c r="A331" s="307" t="s">
        <v>3309</v>
      </c>
      <c r="B331" s="351" t="s">
        <v>538</v>
      </c>
      <c r="C331" s="351" t="s">
        <v>567</v>
      </c>
      <c r="D331" s="351" t="s">
        <v>538</v>
      </c>
      <c r="E331" s="351" t="s">
        <v>538</v>
      </c>
      <c r="F331" s="351" t="s">
        <v>538</v>
      </c>
      <c r="G331" s="351" t="s">
        <v>538</v>
      </c>
      <c r="H331" s="351" t="s">
        <v>538</v>
      </c>
      <c r="I331" s="351" t="s">
        <v>538</v>
      </c>
      <c r="J331" s="351" t="s">
        <v>538</v>
      </c>
    </row>
    <row r="332" spans="1:10" x14ac:dyDescent="0.25">
      <c r="A332" s="307" t="s">
        <v>3310</v>
      </c>
      <c r="B332" s="351" t="s">
        <v>538</v>
      </c>
      <c r="C332" s="351" t="s">
        <v>567</v>
      </c>
      <c r="D332" s="351" t="s">
        <v>538</v>
      </c>
      <c r="E332" s="351" t="s">
        <v>538</v>
      </c>
      <c r="F332" s="351" t="s">
        <v>538</v>
      </c>
      <c r="G332" s="351" t="s">
        <v>538</v>
      </c>
      <c r="H332" s="351" t="s">
        <v>538</v>
      </c>
      <c r="I332" s="351" t="s">
        <v>538</v>
      </c>
      <c r="J332" s="351" t="s">
        <v>538</v>
      </c>
    </row>
    <row r="333" spans="1:10" x14ac:dyDescent="0.25">
      <c r="A333" s="307" t="s">
        <v>3311</v>
      </c>
      <c r="B333" s="351">
        <v>453674.0166266</v>
      </c>
      <c r="C333" s="351" t="s">
        <v>567</v>
      </c>
      <c r="D333" s="351">
        <v>97.735736802039924</v>
      </c>
      <c r="E333" s="351">
        <v>270.00000000000006</v>
      </c>
      <c r="F333" s="351">
        <v>3.6</v>
      </c>
      <c r="G333" s="351">
        <v>44340.16428294166</v>
      </c>
      <c r="H333" s="351">
        <v>122.49198448918202</v>
      </c>
      <c r="I333" s="351">
        <v>1.63322645985576</v>
      </c>
      <c r="J333" s="351" t="s">
        <v>509</v>
      </c>
    </row>
    <row r="334" spans="1:10" x14ac:dyDescent="0.25">
      <c r="A334" s="311" t="s">
        <v>613</v>
      </c>
      <c r="B334" s="351">
        <v>7122906.3888648106</v>
      </c>
      <c r="C334" s="351" t="s">
        <v>567</v>
      </c>
      <c r="D334" s="352" t="s">
        <v>196</v>
      </c>
      <c r="E334" s="352" t="s">
        <v>196</v>
      </c>
      <c r="F334" s="352" t="s">
        <v>196</v>
      </c>
      <c r="G334" s="351">
        <v>358897.51072027022</v>
      </c>
      <c r="H334" s="351">
        <v>162.20807697148538</v>
      </c>
      <c r="I334" s="351">
        <v>2.9373316220328798</v>
      </c>
      <c r="J334" s="351" t="s">
        <v>571</v>
      </c>
    </row>
    <row r="335" spans="1:10" x14ac:dyDescent="0.25">
      <c r="A335" s="312" t="s">
        <v>614</v>
      </c>
      <c r="B335" s="351">
        <v>7122906.3888648106</v>
      </c>
      <c r="C335" s="351" t="s">
        <v>567</v>
      </c>
      <c r="D335" s="352" t="s">
        <v>196</v>
      </c>
      <c r="E335" s="352" t="s">
        <v>196</v>
      </c>
      <c r="F335" s="352" t="s">
        <v>196</v>
      </c>
      <c r="G335" s="351">
        <v>358897.51072027022</v>
      </c>
      <c r="H335" s="351">
        <v>162.20807697148538</v>
      </c>
      <c r="I335" s="351">
        <v>2.9373316220328798</v>
      </c>
      <c r="J335" s="351" t="s">
        <v>571</v>
      </c>
    </row>
    <row r="336" spans="1:10" x14ac:dyDescent="0.25">
      <c r="A336" s="318" t="s">
        <v>574</v>
      </c>
      <c r="B336" s="353">
        <v>1441653.2392910132</v>
      </c>
      <c r="C336" s="351" t="s">
        <v>567</v>
      </c>
      <c r="D336" s="351">
        <v>66.495636541257568</v>
      </c>
      <c r="E336" s="351">
        <v>9.5</v>
      </c>
      <c r="F336" s="351">
        <v>0.56999999999999995</v>
      </c>
      <c r="G336" s="353">
        <v>95863.649818421836</v>
      </c>
      <c r="H336" s="353">
        <v>13.695705773264629</v>
      </c>
      <c r="I336" s="353">
        <v>0.82174234639587995</v>
      </c>
      <c r="J336" s="353" t="s">
        <v>509</v>
      </c>
    </row>
    <row r="337" spans="1:10" x14ac:dyDescent="0.25">
      <c r="A337" s="318" t="s">
        <v>575</v>
      </c>
      <c r="B337" s="353">
        <v>8899.3961168497008</v>
      </c>
      <c r="C337" s="351" t="s">
        <v>567</v>
      </c>
      <c r="D337" s="351">
        <v>90.484267022339282</v>
      </c>
      <c r="E337" s="351">
        <v>284.99999999999949</v>
      </c>
      <c r="F337" s="351">
        <v>1.4249999999999099</v>
      </c>
      <c r="G337" s="353">
        <v>805.25533457459767</v>
      </c>
      <c r="H337" s="353">
        <v>2.5363278933021598</v>
      </c>
      <c r="I337" s="353">
        <v>1.2681639466510001E-2</v>
      </c>
      <c r="J337" s="353" t="s">
        <v>509</v>
      </c>
    </row>
    <row r="338" spans="1:10" x14ac:dyDescent="0.25">
      <c r="A338" s="318" t="s">
        <v>576</v>
      </c>
      <c r="B338" s="353">
        <v>5218679.7368303481</v>
      </c>
      <c r="C338" s="351" t="s">
        <v>567</v>
      </c>
      <c r="D338" s="351">
        <v>50.248073994006518</v>
      </c>
      <c r="E338" s="351">
        <v>4.5</v>
      </c>
      <c r="F338" s="351">
        <v>0.09</v>
      </c>
      <c r="G338" s="353">
        <v>262228.6055672738</v>
      </c>
      <c r="H338" s="353">
        <v>23.484058815736571</v>
      </c>
      <c r="I338" s="353">
        <v>0.46968117631473</v>
      </c>
      <c r="J338" s="353" t="s">
        <v>509</v>
      </c>
    </row>
    <row r="339" spans="1:10" x14ac:dyDescent="0.25">
      <c r="A339" s="318" t="s">
        <v>577</v>
      </c>
      <c r="B339" s="353" t="s">
        <v>538</v>
      </c>
      <c r="C339" s="351" t="s">
        <v>567</v>
      </c>
      <c r="D339" s="351" t="s">
        <v>538</v>
      </c>
      <c r="E339" s="351" t="s">
        <v>538</v>
      </c>
      <c r="F339" s="351" t="s">
        <v>538</v>
      </c>
      <c r="G339" s="353" t="s">
        <v>538</v>
      </c>
      <c r="H339" s="353" t="s">
        <v>538</v>
      </c>
      <c r="I339" s="353" t="s">
        <v>538</v>
      </c>
      <c r="J339" s="353" t="s">
        <v>538</v>
      </c>
    </row>
    <row r="340" spans="1:10" x14ac:dyDescent="0.25">
      <c r="A340" s="318" t="s">
        <v>578</v>
      </c>
      <c r="B340" s="353" t="s">
        <v>538</v>
      </c>
      <c r="C340" s="351" t="s">
        <v>567</v>
      </c>
      <c r="D340" s="351" t="s">
        <v>538</v>
      </c>
      <c r="E340" s="351" t="s">
        <v>538</v>
      </c>
      <c r="F340" s="351" t="s">
        <v>538</v>
      </c>
      <c r="G340" s="353" t="s">
        <v>538</v>
      </c>
      <c r="H340" s="353" t="s">
        <v>538</v>
      </c>
      <c r="I340" s="353" t="s">
        <v>538</v>
      </c>
      <c r="J340" s="353" t="s">
        <v>538</v>
      </c>
    </row>
    <row r="341" spans="1:10" x14ac:dyDescent="0.25">
      <c r="A341" s="318" t="s">
        <v>93</v>
      </c>
      <c r="B341" s="353">
        <v>453674.0166266</v>
      </c>
      <c r="C341" s="351" t="s">
        <v>567</v>
      </c>
      <c r="D341" s="351">
        <v>97.735736802039924</v>
      </c>
      <c r="E341" s="351">
        <v>270.00000000000006</v>
      </c>
      <c r="F341" s="351">
        <v>3.6</v>
      </c>
      <c r="G341" s="353">
        <v>44340.16428294166</v>
      </c>
      <c r="H341" s="353">
        <v>122.49198448918202</v>
      </c>
      <c r="I341" s="353">
        <v>1.63322645985576</v>
      </c>
      <c r="J341" s="353" t="s">
        <v>509</v>
      </c>
    </row>
    <row r="342" spans="1:10" x14ac:dyDescent="0.25">
      <c r="A342" s="320" t="s">
        <v>528</v>
      </c>
      <c r="B342" s="351">
        <v>4114.8315249317002</v>
      </c>
      <c r="C342" s="351" t="s">
        <v>567</v>
      </c>
      <c r="D342" s="352" t="s">
        <v>196</v>
      </c>
      <c r="E342" s="352" t="s">
        <v>196</v>
      </c>
      <c r="F342" s="352" t="s">
        <v>196</v>
      </c>
      <c r="G342" s="351">
        <v>257.90976890459297</v>
      </c>
      <c r="H342" s="351">
        <v>1.300499353749E-2</v>
      </c>
      <c r="I342" s="351">
        <v>1.87845249299E-3</v>
      </c>
      <c r="J342" s="351" t="s">
        <v>571</v>
      </c>
    </row>
    <row r="343" spans="1:10" x14ac:dyDescent="0.25">
      <c r="A343" s="307" t="s">
        <v>568</v>
      </c>
      <c r="B343" s="351">
        <v>17.3116495903528</v>
      </c>
      <c r="C343" s="351" t="s">
        <v>567</v>
      </c>
      <c r="D343" s="351">
        <v>74.659973794072144</v>
      </c>
      <c r="E343" s="351">
        <v>3.14261395692282</v>
      </c>
      <c r="F343" s="351">
        <v>2.75514054400566</v>
      </c>
      <c r="G343" s="351">
        <v>1.2924873047479</v>
      </c>
      <c r="H343" s="351">
        <v>5.4403831620000003E-5</v>
      </c>
      <c r="I343" s="351">
        <v>4.7696027669999998E-5</v>
      </c>
      <c r="J343" s="351" t="s">
        <v>509</v>
      </c>
    </row>
    <row r="344" spans="1:10" x14ac:dyDescent="0.25">
      <c r="A344" s="307" t="s">
        <v>569</v>
      </c>
      <c r="B344" s="351">
        <v>1127.7841994410535</v>
      </c>
      <c r="C344" s="351" t="s">
        <v>567</v>
      </c>
      <c r="D344" s="351">
        <v>89.645233903118736</v>
      </c>
      <c r="E344" s="351">
        <v>9.4999999999999893</v>
      </c>
      <c r="F344" s="351">
        <v>1.4249999999969001</v>
      </c>
      <c r="G344" s="351">
        <v>101.10047835113475</v>
      </c>
      <c r="H344" s="351">
        <v>1.071394989469E-2</v>
      </c>
      <c r="I344" s="351">
        <v>1.6070924842E-3</v>
      </c>
      <c r="J344" s="351" t="s">
        <v>509</v>
      </c>
    </row>
    <row r="345" spans="1:10" x14ac:dyDescent="0.25">
      <c r="A345" s="307" t="s">
        <v>570</v>
      </c>
      <c r="B345" s="351">
        <v>2969.7356759002942</v>
      </c>
      <c r="C345" s="351" t="s">
        <v>567</v>
      </c>
      <c r="D345" s="351">
        <v>52.367220594999388</v>
      </c>
      <c r="E345" s="351">
        <v>0.75314440585758002</v>
      </c>
      <c r="F345" s="351">
        <v>7.5314440586429998E-2</v>
      </c>
      <c r="G345" s="351">
        <v>155.51680324871032</v>
      </c>
      <c r="H345" s="351">
        <v>2.2366398111799998E-3</v>
      </c>
      <c r="I345" s="351">
        <v>2.2366398112E-4</v>
      </c>
      <c r="J345" s="351" t="s">
        <v>509</v>
      </c>
    </row>
    <row r="346" spans="1:10" x14ac:dyDescent="0.25">
      <c r="A346" s="307" t="s">
        <v>3309</v>
      </c>
      <c r="B346" s="351" t="s">
        <v>538</v>
      </c>
      <c r="C346" s="351" t="s">
        <v>567</v>
      </c>
      <c r="D346" s="351" t="s">
        <v>538</v>
      </c>
      <c r="E346" s="351" t="s">
        <v>538</v>
      </c>
      <c r="F346" s="351" t="s">
        <v>538</v>
      </c>
      <c r="G346" s="351" t="s">
        <v>538</v>
      </c>
      <c r="H346" s="351" t="s">
        <v>538</v>
      </c>
      <c r="I346" s="351" t="s">
        <v>538</v>
      </c>
      <c r="J346" s="351" t="s">
        <v>538</v>
      </c>
    </row>
    <row r="347" spans="1:10" x14ac:dyDescent="0.25">
      <c r="A347" s="307" t="s">
        <v>3310</v>
      </c>
      <c r="B347" s="351" t="s">
        <v>538</v>
      </c>
      <c r="C347" s="351" t="s">
        <v>567</v>
      </c>
      <c r="D347" s="351" t="s">
        <v>538</v>
      </c>
      <c r="E347" s="351" t="s">
        <v>538</v>
      </c>
      <c r="F347" s="351" t="s">
        <v>538</v>
      </c>
      <c r="G347" s="351" t="s">
        <v>538</v>
      </c>
      <c r="H347" s="351" t="s">
        <v>538</v>
      </c>
      <c r="I347" s="351" t="s">
        <v>538</v>
      </c>
      <c r="J347" s="351" t="s">
        <v>538</v>
      </c>
    </row>
    <row r="348" spans="1:10" x14ac:dyDescent="0.25">
      <c r="A348" s="307" t="s">
        <v>3311</v>
      </c>
      <c r="B348" s="351" t="s">
        <v>511</v>
      </c>
      <c r="C348" s="351" t="s">
        <v>567</v>
      </c>
      <c r="D348" s="351" t="s">
        <v>543</v>
      </c>
      <c r="E348" s="351" t="s">
        <v>509</v>
      </c>
      <c r="F348" s="351" t="s">
        <v>509</v>
      </c>
      <c r="G348" s="351" t="s">
        <v>511</v>
      </c>
      <c r="H348" s="351" t="s">
        <v>509</v>
      </c>
      <c r="I348" s="351" t="s">
        <v>509</v>
      </c>
      <c r="J348" s="351" t="s">
        <v>509</v>
      </c>
    </row>
    <row r="349" spans="1:10" x14ac:dyDescent="0.25">
      <c r="A349" s="314" t="s">
        <v>615</v>
      </c>
      <c r="B349" s="351">
        <v>4114.8315249317002</v>
      </c>
      <c r="C349" s="351" t="s">
        <v>567</v>
      </c>
      <c r="D349" s="352" t="s">
        <v>196</v>
      </c>
      <c r="E349" s="352" t="s">
        <v>196</v>
      </c>
      <c r="F349" s="352" t="s">
        <v>196</v>
      </c>
      <c r="G349" s="351">
        <v>257.90976890459297</v>
      </c>
      <c r="H349" s="351">
        <v>1.300499353749E-2</v>
      </c>
      <c r="I349" s="351">
        <v>1.87845249299E-3</v>
      </c>
      <c r="J349" s="351" t="s">
        <v>571</v>
      </c>
    </row>
    <row r="350" spans="1:10" x14ac:dyDescent="0.25">
      <c r="A350" s="307" t="s">
        <v>568</v>
      </c>
      <c r="B350" s="353">
        <v>17.3116495903528</v>
      </c>
      <c r="C350" s="351" t="s">
        <v>567</v>
      </c>
      <c r="D350" s="351">
        <v>74.659973794072144</v>
      </c>
      <c r="E350" s="351">
        <v>3.14261395692282</v>
      </c>
      <c r="F350" s="351">
        <v>2.75514054400566</v>
      </c>
      <c r="G350" s="353">
        <v>1.2924873047479</v>
      </c>
      <c r="H350" s="353">
        <v>5.4403831620000003E-5</v>
      </c>
      <c r="I350" s="353">
        <v>4.7696027669999998E-5</v>
      </c>
      <c r="J350" s="353" t="s">
        <v>509</v>
      </c>
    </row>
    <row r="351" spans="1:10" x14ac:dyDescent="0.25">
      <c r="A351" s="307" t="s">
        <v>569</v>
      </c>
      <c r="B351" s="353">
        <v>1127.7841994410535</v>
      </c>
      <c r="C351" s="351" t="s">
        <v>567</v>
      </c>
      <c r="D351" s="351">
        <v>89.645233903118736</v>
      </c>
      <c r="E351" s="351">
        <v>9.4999999999999893</v>
      </c>
      <c r="F351" s="351">
        <v>1.4249999999969001</v>
      </c>
      <c r="G351" s="353">
        <v>101.10047835113475</v>
      </c>
      <c r="H351" s="353">
        <v>1.071394989469E-2</v>
      </c>
      <c r="I351" s="353">
        <v>1.6070924842E-3</v>
      </c>
      <c r="J351" s="353" t="s">
        <v>509</v>
      </c>
    </row>
    <row r="352" spans="1:10" x14ac:dyDescent="0.25">
      <c r="A352" s="307" t="s">
        <v>570</v>
      </c>
      <c r="B352" s="353">
        <v>2969.7356759002942</v>
      </c>
      <c r="C352" s="351" t="s">
        <v>567</v>
      </c>
      <c r="D352" s="351">
        <v>52.367220594999388</v>
      </c>
      <c r="E352" s="351">
        <v>0.75314440585758002</v>
      </c>
      <c r="F352" s="351">
        <v>7.5314440586429998E-2</v>
      </c>
      <c r="G352" s="353">
        <v>155.51680324871032</v>
      </c>
      <c r="H352" s="353">
        <v>2.2366398111799998E-3</v>
      </c>
      <c r="I352" s="353">
        <v>2.2366398112E-4</v>
      </c>
      <c r="J352" s="353" t="s">
        <v>509</v>
      </c>
    </row>
    <row r="353" spans="1:10" x14ac:dyDescent="0.25">
      <c r="A353" s="307" t="s">
        <v>3309</v>
      </c>
      <c r="B353" s="353" t="s">
        <v>538</v>
      </c>
      <c r="C353" s="351" t="s">
        <v>567</v>
      </c>
      <c r="D353" s="351" t="s">
        <v>538</v>
      </c>
      <c r="E353" s="351" t="s">
        <v>538</v>
      </c>
      <c r="F353" s="351" t="s">
        <v>538</v>
      </c>
      <c r="G353" s="353" t="s">
        <v>538</v>
      </c>
      <c r="H353" s="353" t="s">
        <v>538</v>
      </c>
      <c r="I353" s="353" t="s">
        <v>538</v>
      </c>
      <c r="J353" s="353" t="s">
        <v>538</v>
      </c>
    </row>
    <row r="354" spans="1:10" x14ac:dyDescent="0.25">
      <c r="A354" s="307" t="s">
        <v>3310</v>
      </c>
      <c r="B354" s="353" t="s">
        <v>538</v>
      </c>
      <c r="C354" s="351" t="s">
        <v>567</v>
      </c>
      <c r="D354" s="351" t="s">
        <v>538</v>
      </c>
      <c r="E354" s="351" t="s">
        <v>538</v>
      </c>
      <c r="F354" s="351" t="s">
        <v>538</v>
      </c>
      <c r="G354" s="353" t="s">
        <v>538</v>
      </c>
      <c r="H354" s="353" t="s">
        <v>538</v>
      </c>
      <c r="I354" s="353" t="s">
        <v>538</v>
      </c>
      <c r="J354" s="353" t="s">
        <v>538</v>
      </c>
    </row>
    <row r="355" spans="1:10" x14ac:dyDescent="0.25">
      <c r="A355" s="307" t="s">
        <v>3311</v>
      </c>
      <c r="B355" s="353" t="s">
        <v>511</v>
      </c>
      <c r="C355" s="351" t="s">
        <v>567</v>
      </c>
      <c r="D355" s="351" t="s">
        <v>543</v>
      </c>
      <c r="E355" s="351" t="s">
        <v>509</v>
      </c>
      <c r="F355" s="351" t="s">
        <v>509</v>
      </c>
      <c r="G355" s="353" t="s">
        <v>511</v>
      </c>
      <c r="H355" s="353" t="s">
        <v>509</v>
      </c>
      <c r="I355" s="353" t="s">
        <v>509</v>
      </c>
      <c r="J355" s="353" t="s">
        <v>509</v>
      </c>
    </row>
    <row r="356" spans="1:10" x14ac:dyDescent="0.25">
      <c r="A356" s="314" t="s">
        <v>616</v>
      </c>
      <c r="B356" s="351" t="s">
        <v>583</v>
      </c>
      <c r="C356" s="351" t="s">
        <v>567</v>
      </c>
      <c r="D356" s="352" t="s">
        <v>196</v>
      </c>
      <c r="E356" s="352" t="s">
        <v>196</v>
      </c>
      <c r="F356" s="352" t="s">
        <v>196</v>
      </c>
      <c r="G356" s="351" t="s">
        <v>583</v>
      </c>
      <c r="H356" s="351" t="s">
        <v>3189</v>
      </c>
      <c r="I356" s="351" t="s">
        <v>3189</v>
      </c>
      <c r="J356" s="352" t="s">
        <v>196</v>
      </c>
    </row>
    <row r="357" spans="1:10" x14ac:dyDescent="0.25">
      <c r="A357" s="307" t="s">
        <v>591</v>
      </c>
      <c r="B357" s="353" t="s">
        <v>511</v>
      </c>
      <c r="C357" s="351" t="s">
        <v>567</v>
      </c>
      <c r="D357" s="351" t="s">
        <v>511</v>
      </c>
      <c r="E357" s="351" t="s">
        <v>511</v>
      </c>
      <c r="F357" s="351" t="s">
        <v>511</v>
      </c>
      <c r="G357" s="353" t="s">
        <v>511</v>
      </c>
      <c r="H357" s="353" t="s">
        <v>511</v>
      </c>
      <c r="I357" s="353" t="s">
        <v>511</v>
      </c>
      <c r="J357" s="352" t="s">
        <v>196</v>
      </c>
    </row>
    <row r="358" spans="1:10" x14ac:dyDescent="0.25">
      <c r="A358" s="307" t="s">
        <v>592</v>
      </c>
      <c r="B358" s="353" t="s">
        <v>511</v>
      </c>
      <c r="C358" s="351" t="s">
        <v>567</v>
      </c>
      <c r="D358" s="351" t="s">
        <v>511</v>
      </c>
      <c r="E358" s="351" t="s">
        <v>511</v>
      </c>
      <c r="F358" s="351" t="s">
        <v>511</v>
      </c>
      <c r="G358" s="353" t="s">
        <v>511</v>
      </c>
      <c r="H358" s="353" t="s">
        <v>511</v>
      </c>
      <c r="I358" s="353" t="s">
        <v>511</v>
      </c>
      <c r="J358" s="352" t="s">
        <v>196</v>
      </c>
    </row>
    <row r="359" spans="1:10" x14ac:dyDescent="0.25">
      <c r="A359" s="307" t="s">
        <v>593</v>
      </c>
      <c r="B359" s="353" t="s">
        <v>511</v>
      </c>
      <c r="C359" s="351" t="s">
        <v>567</v>
      </c>
      <c r="D359" s="351" t="s">
        <v>511</v>
      </c>
      <c r="E359" s="351" t="s">
        <v>511</v>
      </c>
      <c r="F359" s="351" t="s">
        <v>511</v>
      </c>
      <c r="G359" s="353" t="s">
        <v>511</v>
      </c>
      <c r="H359" s="353" t="s">
        <v>511</v>
      </c>
      <c r="I359" s="353" t="s">
        <v>511</v>
      </c>
      <c r="J359" s="352" t="s">
        <v>196</v>
      </c>
    </row>
    <row r="360" spans="1:10" x14ac:dyDescent="0.25">
      <c r="A360" s="307" t="s">
        <v>3320</v>
      </c>
      <c r="B360" s="351" t="s">
        <v>511</v>
      </c>
      <c r="C360" s="351" t="s">
        <v>567</v>
      </c>
      <c r="D360" s="352" t="s">
        <v>196</v>
      </c>
      <c r="E360" s="352" t="s">
        <v>196</v>
      </c>
      <c r="F360" s="352" t="s">
        <v>196</v>
      </c>
      <c r="G360" s="351" t="s">
        <v>511</v>
      </c>
      <c r="H360" s="351" t="s">
        <v>538</v>
      </c>
      <c r="I360" s="351" t="s">
        <v>538</v>
      </c>
      <c r="J360" s="352" t="s">
        <v>196</v>
      </c>
    </row>
    <row r="361" spans="1:10" x14ac:dyDescent="0.25">
      <c r="A361" s="307" t="s">
        <v>570</v>
      </c>
      <c r="B361" s="353" t="s">
        <v>511</v>
      </c>
      <c r="C361" s="351" t="s">
        <v>567</v>
      </c>
      <c r="D361" s="351" t="s">
        <v>511</v>
      </c>
      <c r="E361" s="351" t="s">
        <v>511</v>
      </c>
      <c r="F361" s="351" t="s">
        <v>511</v>
      </c>
      <c r="G361" s="353" t="s">
        <v>511</v>
      </c>
      <c r="H361" s="353" t="s">
        <v>511</v>
      </c>
      <c r="I361" s="353" t="s">
        <v>511</v>
      </c>
      <c r="J361" s="352" t="s">
        <v>196</v>
      </c>
    </row>
    <row r="362" spans="1:10" x14ac:dyDescent="0.25">
      <c r="A362" s="307" t="s">
        <v>3311</v>
      </c>
      <c r="B362" s="353" t="s">
        <v>511</v>
      </c>
      <c r="C362" s="351" t="s">
        <v>567</v>
      </c>
      <c r="D362" s="351" t="s">
        <v>511</v>
      </c>
      <c r="E362" s="351" t="s">
        <v>509</v>
      </c>
      <c r="F362" s="351" t="s">
        <v>509</v>
      </c>
      <c r="G362" s="353" t="s">
        <v>511</v>
      </c>
      <c r="H362" s="353" t="s">
        <v>509</v>
      </c>
      <c r="I362" s="353" t="s">
        <v>509</v>
      </c>
      <c r="J362" s="352" t="s">
        <v>196</v>
      </c>
    </row>
    <row r="363" spans="1:10" x14ac:dyDescent="0.25">
      <c r="A363" s="307" t="s">
        <v>3321</v>
      </c>
      <c r="B363" s="351" t="s">
        <v>538</v>
      </c>
      <c r="C363" s="351" t="s">
        <v>567</v>
      </c>
      <c r="D363" s="352" t="s">
        <v>196</v>
      </c>
      <c r="E363" s="352" t="s">
        <v>196</v>
      </c>
      <c r="F363" s="352" t="s">
        <v>196</v>
      </c>
      <c r="G363" s="351" t="s">
        <v>538</v>
      </c>
      <c r="H363" s="351" t="s">
        <v>538</v>
      </c>
      <c r="I363" s="351" t="s">
        <v>538</v>
      </c>
      <c r="J363" s="352" t="s">
        <v>196</v>
      </c>
    </row>
    <row r="364" spans="1:10" x14ac:dyDescent="0.25">
      <c r="A364" s="314" t="s">
        <v>617</v>
      </c>
      <c r="B364" s="351" t="s">
        <v>583</v>
      </c>
      <c r="C364" s="351" t="s">
        <v>567</v>
      </c>
      <c r="D364" s="352" t="s">
        <v>196</v>
      </c>
      <c r="E364" s="352" t="s">
        <v>196</v>
      </c>
      <c r="F364" s="352" t="s">
        <v>196</v>
      </c>
      <c r="G364" s="351" t="s">
        <v>583</v>
      </c>
      <c r="H364" s="351" t="s">
        <v>3189</v>
      </c>
      <c r="I364" s="351" t="s">
        <v>3189</v>
      </c>
      <c r="J364" s="352" t="s">
        <v>196</v>
      </c>
    </row>
    <row r="365" spans="1:10" x14ac:dyDescent="0.25">
      <c r="A365" s="307" t="s">
        <v>605</v>
      </c>
      <c r="B365" s="353" t="s">
        <v>511</v>
      </c>
      <c r="C365" s="351" t="s">
        <v>567</v>
      </c>
      <c r="D365" s="351" t="s">
        <v>511</v>
      </c>
      <c r="E365" s="351" t="s">
        <v>511</v>
      </c>
      <c r="F365" s="351" t="s">
        <v>511</v>
      </c>
      <c r="G365" s="353" t="s">
        <v>511</v>
      </c>
      <c r="H365" s="353" t="s">
        <v>511</v>
      </c>
      <c r="I365" s="353" t="s">
        <v>511</v>
      </c>
      <c r="J365" s="352" t="s">
        <v>196</v>
      </c>
    </row>
    <row r="366" spans="1:10" x14ac:dyDescent="0.25">
      <c r="A366" s="307" t="s">
        <v>606</v>
      </c>
      <c r="B366" s="353" t="s">
        <v>511</v>
      </c>
      <c r="C366" s="351" t="s">
        <v>567</v>
      </c>
      <c r="D366" s="351" t="s">
        <v>511</v>
      </c>
      <c r="E366" s="351" t="s">
        <v>511</v>
      </c>
      <c r="F366" s="351" t="s">
        <v>511</v>
      </c>
      <c r="G366" s="353" t="s">
        <v>511</v>
      </c>
      <c r="H366" s="353" t="s">
        <v>511</v>
      </c>
      <c r="I366" s="353" t="s">
        <v>511</v>
      </c>
      <c r="J366" s="352" t="s">
        <v>196</v>
      </c>
    </row>
    <row r="367" spans="1:10" x14ac:dyDescent="0.25">
      <c r="A367" s="307" t="s">
        <v>591</v>
      </c>
      <c r="B367" s="353" t="s">
        <v>511</v>
      </c>
      <c r="C367" s="351" t="s">
        <v>567</v>
      </c>
      <c r="D367" s="351" t="s">
        <v>511</v>
      </c>
      <c r="E367" s="351" t="s">
        <v>511</v>
      </c>
      <c r="F367" s="351" t="s">
        <v>511</v>
      </c>
      <c r="G367" s="353" t="s">
        <v>511</v>
      </c>
      <c r="H367" s="353" t="s">
        <v>511</v>
      </c>
      <c r="I367" s="353" t="s">
        <v>511</v>
      </c>
      <c r="J367" s="352" t="s">
        <v>196</v>
      </c>
    </row>
    <row r="368" spans="1:10" x14ac:dyDescent="0.25">
      <c r="A368" s="307" t="s">
        <v>3325</v>
      </c>
      <c r="B368" s="351" t="s">
        <v>511</v>
      </c>
      <c r="C368" s="351" t="s">
        <v>567</v>
      </c>
      <c r="D368" s="352" t="s">
        <v>196</v>
      </c>
      <c r="E368" s="352" t="s">
        <v>196</v>
      </c>
      <c r="F368" s="352" t="s">
        <v>196</v>
      </c>
      <c r="G368" s="351" t="s">
        <v>511</v>
      </c>
      <c r="H368" s="351" t="s">
        <v>511</v>
      </c>
      <c r="I368" s="351" t="s">
        <v>511</v>
      </c>
      <c r="J368" s="352" t="s">
        <v>196</v>
      </c>
    </row>
    <row r="369" spans="1:10" x14ac:dyDescent="0.25">
      <c r="A369" s="307" t="s">
        <v>570</v>
      </c>
      <c r="B369" s="353" t="s">
        <v>511</v>
      </c>
      <c r="C369" s="351" t="s">
        <v>567</v>
      </c>
      <c r="D369" s="351" t="s">
        <v>511</v>
      </c>
      <c r="E369" s="351" t="s">
        <v>511</v>
      </c>
      <c r="F369" s="351" t="s">
        <v>511</v>
      </c>
      <c r="G369" s="353" t="s">
        <v>511</v>
      </c>
      <c r="H369" s="353" t="s">
        <v>511</v>
      </c>
      <c r="I369" s="353" t="s">
        <v>511</v>
      </c>
      <c r="J369" s="352" t="s">
        <v>196</v>
      </c>
    </row>
    <row r="370" spans="1:10" x14ac:dyDescent="0.25">
      <c r="A370" s="307" t="s">
        <v>3311</v>
      </c>
      <c r="B370" s="353" t="s">
        <v>511</v>
      </c>
      <c r="C370" s="351" t="s">
        <v>567</v>
      </c>
      <c r="D370" s="351" t="s">
        <v>511</v>
      </c>
      <c r="E370" s="351" t="s">
        <v>509</v>
      </c>
      <c r="F370" s="351" t="s">
        <v>509</v>
      </c>
      <c r="G370" s="353" t="s">
        <v>511</v>
      </c>
      <c r="H370" s="353" t="s">
        <v>509</v>
      </c>
      <c r="I370" s="353" t="s">
        <v>509</v>
      </c>
      <c r="J370" s="352" t="s">
        <v>196</v>
      </c>
    </row>
    <row r="371" spans="1:10" x14ac:dyDescent="0.25">
      <c r="A371" s="307" t="s">
        <v>3326</v>
      </c>
      <c r="B371" s="351" t="s">
        <v>538</v>
      </c>
      <c r="C371" s="351" t="s">
        <v>567</v>
      </c>
      <c r="D371" s="352" t="s">
        <v>196</v>
      </c>
      <c r="E371" s="352" t="s">
        <v>196</v>
      </c>
      <c r="F371" s="352" t="s">
        <v>196</v>
      </c>
      <c r="G371" s="351" t="s">
        <v>538</v>
      </c>
      <c r="H371" s="351" t="s">
        <v>538</v>
      </c>
      <c r="I371" s="351" t="s">
        <v>538</v>
      </c>
      <c r="J371" s="352" t="s">
        <v>196</v>
      </c>
    </row>
    <row r="372" spans="1:10" x14ac:dyDescent="0.25">
      <c r="A372" s="66" t="s">
        <v>618</v>
      </c>
      <c r="B372" s="351">
        <v>7178206.5629088432</v>
      </c>
      <c r="C372" s="351" t="s">
        <v>567</v>
      </c>
      <c r="D372" s="352" t="s">
        <v>196</v>
      </c>
      <c r="E372" s="352" t="s">
        <v>196</v>
      </c>
      <c r="F372" s="352" t="s">
        <v>196</v>
      </c>
      <c r="G372" s="351">
        <v>226133.22271687587</v>
      </c>
      <c r="H372" s="351">
        <v>4.1196270916394298</v>
      </c>
      <c r="I372" s="351">
        <v>2.5601844175807398</v>
      </c>
      <c r="J372" s="351" t="s">
        <v>571</v>
      </c>
    </row>
    <row r="373" spans="1:10" x14ac:dyDescent="0.25">
      <c r="A373" s="67" t="s">
        <v>619</v>
      </c>
      <c r="B373" s="351">
        <v>6789839.4054550147</v>
      </c>
      <c r="C373" s="351" t="s">
        <v>567</v>
      </c>
      <c r="D373" s="352" t="s">
        <v>196</v>
      </c>
      <c r="E373" s="352" t="s">
        <v>196</v>
      </c>
      <c r="F373" s="352" t="s">
        <v>196</v>
      </c>
      <c r="G373" s="351">
        <v>198086.65897924625</v>
      </c>
      <c r="H373" s="351">
        <v>3.6313603130694299</v>
      </c>
      <c r="I373" s="351">
        <v>1.7785747835824199</v>
      </c>
      <c r="J373" s="351" t="s">
        <v>571</v>
      </c>
    </row>
    <row r="374" spans="1:10" x14ac:dyDescent="0.25">
      <c r="A374" s="311" t="s">
        <v>620</v>
      </c>
      <c r="B374" s="351">
        <v>300563.24352238874</v>
      </c>
      <c r="C374" s="351" t="s">
        <v>567</v>
      </c>
      <c r="D374" s="352" t="s">
        <v>196</v>
      </c>
      <c r="E374" s="352" t="s">
        <v>196</v>
      </c>
      <c r="F374" s="352" t="s">
        <v>196</v>
      </c>
      <c r="G374" s="351">
        <v>13282.915919456782</v>
      </c>
      <c r="H374" s="351">
        <v>5.1948184495699996E-3</v>
      </c>
      <c r="I374" s="351">
        <v>1.29867598133739</v>
      </c>
      <c r="J374" s="351" t="s">
        <v>571</v>
      </c>
    </row>
    <row r="375" spans="1:10" x14ac:dyDescent="0.25">
      <c r="A375" s="312" t="s">
        <v>574</v>
      </c>
      <c r="B375" s="353" t="s">
        <v>509</v>
      </c>
      <c r="C375" s="351" t="s">
        <v>567</v>
      </c>
      <c r="D375" s="351" t="s">
        <v>509</v>
      </c>
      <c r="E375" s="351" t="s">
        <v>509</v>
      </c>
      <c r="F375" s="351" t="s">
        <v>509</v>
      </c>
      <c r="G375" s="353" t="s">
        <v>509</v>
      </c>
      <c r="H375" s="353" t="s">
        <v>509</v>
      </c>
      <c r="I375" s="353" t="s">
        <v>509</v>
      </c>
      <c r="J375" s="353" t="s">
        <v>509</v>
      </c>
    </row>
    <row r="376" spans="1:10" x14ac:dyDescent="0.25">
      <c r="A376" s="312" t="s">
        <v>575</v>
      </c>
      <c r="B376" s="353" t="s">
        <v>509</v>
      </c>
      <c r="C376" s="351" t="s">
        <v>567</v>
      </c>
      <c r="D376" s="351" t="s">
        <v>509</v>
      </c>
      <c r="E376" s="351" t="s">
        <v>509</v>
      </c>
      <c r="F376" s="351" t="s">
        <v>509</v>
      </c>
      <c r="G376" s="353" t="s">
        <v>509</v>
      </c>
      <c r="H376" s="353" t="s">
        <v>509</v>
      </c>
      <c r="I376" s="353" t="s">
        <v>509</v>
      </c>
      <c r="J376" s="353" t="s">
        <v>509</v>
      </c>
    </row>
    <row r="377" spans="1:10" x14ac:dyDescent="0.25">
      <c r="A377" s="312" t="s">
        <v>576</v>
      </c>
      <c r="B377" s="353" t="s">
        <v>509</v>
      </c>
      <c r="C377" s="351" t="s">
        <v>567</v>
      </c>
      <c r="D377" s="351" t="s">
        <v>509</v>
      </c>
      <c r="E377" s="351" t="s">
        <v>509</v>
      </c>
      <c r="F377" s="351" t="s">
        <v>509</v>
      </c>
      <c r="G377" s="353" t="s">
        <v>509</v>
      </c>
      <c r="H377" s="353" t="s">
        <v>509</v>
      </c>
      <c r="I377" s="353" t="s">
        <v>509</v>
      </c>
      <c r="J377" s="353" t="s">
        <v>509</v>
      </c>
    </row>
    <row r="378" spans="1:10" x14ac:dyDescent="0.25">
      <c r="A378" s="312" t="s">
        <v>577</v>
      </c>
      <c r="B378" s="353">
        <v>300563.24352238874</v>
      </c>
      <c r="C378" s="351" t="s">
        <v>567</v>
      </c>
      <c r="D378" s="351">
        <v>44.193414217222298</v>
      </c>
      <c r="E378" s="351">
        <v>1.7283611890430001E-2</v>
      </c>
      <c r="F378" s="351">
        <v>4.3208077146021804</v>
      </c>
      <c r="G378" s="353">
        <v>13282.915919456782</v>
      </c>
      <c r="H378" s="353">
        <v>5.1948184495699996E-3</v>
      </c>
      <c r="I378" s="353">
        <v>1.29867598133739</v>
      </c>
      <c r="J378" s="353" t="s">
        <v>509</v>
      </c>
    </row>
    <row r="379" spans="1:10" x14ac:dyDescent="0.25">
      <c r="A379" s="312" t="s">
        <v>578</v>
      </c>
      <c r="B379" s="353" t="s">
        <v>538</v>
      </c>
      <c r="C379" s="351" t="s">
        <v>567</v>
      </c>
      <c r="D379" s="351" t="s">
        <v>538</v>
      </c>
      <c r="E379" s="351" t="s">
        <v>538</v>
      </c>
      <c r="F379" s="351" t="s">
        <v>538</v>
      </c>
      <c r="G379" s="353" t="s">
        <v>538</v>
      </c>
      <c r="H379" s="353" t="s">
        <v>538</v>
      </c>
      <c r="I379" s="353" t="s">
        <v>538</v>
      </c>
      <c r="J379" s="353" t="s">
        <v>538</v>
      </c>
    </row>
    <row r="380" spans="1:10" x14ac:dyDescent="0.25">
      <c r="A380" s="312" t="s">
        <v>93</v>
      </c>
      <c r="B380" s="353" t="s">
        <v>509</v>
      </c>
      <c r="C380" s="351" t="s">
        <v>567</v>
      </c>
      <c r="D380" s="351" t="s">
        <v>509</v>
      </c>
      <c r="E380" s="351" t="s">
        <v>509</v>
      </c>
      <c r="F380" s="351" t="s">
        <v>509</v>
      </c>
      <c r="G380" s="353" t="s">
        <v>509</v>
      </c>
      <c r="H380" s="353" t="s">
        <v>509</v>
      </c>
      <c r="I380" s="353" t="s">
        <v>509</v>
      </c>
      <c r="J380" s="353" t="s">
        <v>509</v>
      </c>
    </row>
    <row r="381" spans="1:10" x14ac:dyDescent="0.25">
      <c r="A381" s="311" t="s">
        <v>621</v>
      </c>
      <c r="B381" s="351">
        <v>811798.30166600703</v>
      </c>
      <c r="C381" s="351" t="s">
        <v>567</v>
      </c>
      <c r="D381" s="352" t="s">
        <v>196</v>
      </c>
      <c r="E381" s="352" t="s">
        <v>196</v>
      </c>
      <c r="F381" s="352" t="s">
        <v>196</v>
      </c>
      <c r="G381" s="351">
        <v>63474.462414260372</v>
      </c>
      <c r="H381" s="351">
        <v>3.62616549461986</v>
      </c>
      <c r="I381" s="351">
        <v>0.47989880224503001</v>
      </c>
      <c r="J381" s="351" t="s">
        <v>571</v>
      </c>
    </row>
    <row r="382" spans="1:10" x14ac:dyDescent="0.25">
      <c r="A382" s="312" t="s">
        <v>574</v>
      </c>
      <c r="B382" s="353">
        <v>751642.169400585</v>
      </c>
      <c r="C382" s="351" t="s">
        <v>567</v>
      </c>
      <c r="D382" s="351">
        <v>78.722669403891274</v>
      </c>
      <c r="E382" s="351">
        <v>4.75</v>
      </c>
      <c r="F382" s="351">
        <v>0.56999999999999995</v>
      </c>
      <c r="G382" s="353">
        <v>59171.278011745897</v>
      </c>
      <c r="H382" s="353">
        <v>3.5703003046527799</v>
      </c>
      <c r="I382" s="353">
        <v>0.42843603655833001</v>
      </c>
      <c r="J382" s="353" t="s">
        <v>509</v>
      </c>
    </row>
    <row r="383" spans="1:10" x14ac:dyDescent="0.25">
      <c r="A383" s="312" t="s">
        <v>575</v>
      </c>
      <c r="B383" s="353">
        <v>34493.418563901811</v>
      </c>
      <c r="C383" s="351" t="s">
        <v>567</v>
      </c>
      <c r="D383" s="351">
        <v>87.369782150481583</v>
      </c>
      <c r="E383" s="351">
        <v>0.95000000000009999</v>
      </c>
      <c r="F383" s="351">
        <v>1.425</v>
      </c>
      <c r="G383" s="353">
        <v>3013.6824655534788</v>
      </c>
      <c r="H383" s="353">
        <v>3.2768747635709999E-2</v>
      </c>
      <c r="I383" s="353">
        <v>4.9153121453560003E-2</v>
      </c>
      <c r="J383" s="353" t="s">
        <v>509</v>
      </c>
    </row>
    <row r="384" spans="1:10" x14ac:dyDescent="0.25">
      <c r="A384" s="312" t="s">
        <v>576</v>
      </c>
      <c r="B384" s="353">
        <v>25662.713701520213</v>
      </c>
      <c r="C384" s="351" t="s">
        <v>567</v>
      </c>
      <c r="D384" s="351">
        <v>50.248073994006532</v>
      </c>
      <c r="E384" s="351">
        <v>0.90000000000006997</v>
      </c>
      <c r="F384" s="351">
        <v>9.0000000000119998E-2</v>
      </c>
      <c r="G384" s="353">
        <v>1289.5019369609929</v>
      </c>
      <c r="H384" s="353">
        <v>2.3096442331369999E-2</v>
      </c>
      <c r="I384" s="353">
        <v>2.3096442331399999E-3</v>
      </c>
      <c r="J384" s="353" t="s">
        <v>509</v>
      </c>
    </row>
    <row r="385" spans="1:10" x14ac:dyDescent="0.25">
      <c r="A385" s="312" t="s">
        <v>577</v>
      </c>
      <c r="B385" s="353" t="s">
        <v>538</v>
      </c>
      <c r="C385" s="351" t="s">
        <v>567</v>
      </c>
      <c r="D385" s="351" t="s">
        <v>538</v>
      </c>
      <c r="E385" s="351" t="s">
        <v>538</v>
      </c>
      <c r="F385" s="351" t="s">
        <v>538</v>
      </c>
      <c r="G385" s="353" t="s">
        <v>538</v>
      </c>
      <c r="H385" s="353" t="s">
        <v>538</v>
      </c>
      <c r="I385" s="353" t="s">
        <v>538</v>
      </c>
      <c r="J385" s="353" t="s">
        <v>538</v>
      </c>
    </row>
    <row r="386" spans="1:10" x14ac:dyDescent="0.25">
      <c r="A386" s="312" t="s">
        <v>578</v>
      </c>
      <c r="B386" s="353" t="s">
        <v>538</v>
      </c>
      <c r="C386" s="351" t="s">
        <v>567</v>
      </c>
      <c r="D386" s="351" t="s">
        <v>538</v>
      </c>
      <c r="E386" s="351" t="s">
        <v>538</v>
      </c>
      <c r="F386" s="351" t="s">
        <v>538</v>
      </c>
      <c r="G386" s="353" t="s">
        <v>538</v>
      </c>
      <c r="H386" s="353" t="s">
        <v>538</v>
      </c>
      <c r="I386" s="353" t="s">
        <v>538</v>
      </c>
      <c r="J386" s="353" t="s">
        <v>538</v>
      </c>
    </row>
    <row r="387" spans="1:10" x14ac:dyDescent="0.25">
      <c r="A387" s="312" t="s">
        <v>93</v>
      </c>
      <c r="B387" s="353" t="s">
        <v>536</v>
      </c>
      <c r="C387" s="351" t="s">
        <v>567</v>
      </c>
      <c r="D387" s="351" t="s">
        <v>532</v>
      </c>
      <c r="E387" s="351" t="s">
        <v>536</v>
      </c>
      <c r="F387" s="351" t="s">
        <v>536</v>
      </c>
      <c r="G387" s="353" t="s">
        <v>536</v>
      </c>
      <c r="H387" s="353" t="s">
        <v>536</v>
      </c>
      <c r="I387" s="353" t="s">
        <v>536</v>
      </c>
      <c r="J387" s="353" t="s">
        <v>509</v>
      </c>
    </row>
    <row r="388" spans="1:10" x14ac:dyDescent="0.25">
      <c r="A388" s="311" t="s">
        <v>622</v>
      </c>
      <c r="B388" s="351">
        <v>5677477.8602666184</v>
      </c>
      <c r="C388" s="351" t="s">
        <v>567</v>
      </c>
      <c r="D388" s="352" t="s">
        <v>196</v>
      </c>
      <c r="E388" s="352" t="s">
        <v>196</v>
      </c>
      <c r="F388" s="352" t="s">
        <v>196</v>
      </c>
      <c r="G388" s="351">
        <v>121329.28064552911</v>
      </c>
      <c r="H388" s="351" t="s">
        <v>571</v>
      </c>
      <c r="I388" s="351" t="s">
        <v>571</v>
      </c>
      <c r="J388" s="351" t="s">
        <v>571</v>
      </c>
    </row>
    <row r="389" spans="1:10" x14ac:dyDescent="0.25">
      <c r="A389" s="312" t="s">
        <v>574</v>
      </c>
      <c r="B389" s="353">
        <v>5122279.9912827471</v>
      </c>
      <c r="C389" s="351" t="s">
        <v>567</v>
      </c>
      <c r="D389" s="351">
        <v>19.402931317907768</v>
      </c>
      <c r="E389" s="351" t="s">
        <v>509</v>
      </c>
      <c r="F389" s="351" t="s">
        <v>509</v>
      </c>
      <c r="G389" s="353">
        <v>99387.246861952342</v>
      </c>
      <c r="H389" s="353" t="s">
        <v>509</v>
      </c>
      <c r="I389" s="353" t="s">
        <v>509</v>
      </c>
      <c r="J389" s="353" t="s">
        <v>509</v>
      </c>
    </row>
    <row r="390" spans="1:10" x14ac:dyDescent="0.25">
      <c r="A390" s="312" t="s">
        <v>575</v>
      </c>
      <c r="B390" s="353">
        <v>208587.74337946158</v>
      </c>
      <c r="C390" s="351" t="s">
        <v>567</v>
      </c>
      <c r="D390" s="351">
        <v>70.948187124442754</v>
      </c>
      <c r="E390" s="351" t="s">
        <v>509</v>
      </c>
      <c r="F390" s="351" t="s">
        <v>509</v>
      </c>
      <c r="G390" s="353">
        <v>14798.922249151285</v>
      </c>
      <c r="H390" s="353" t="s">
        <v>509</v>
      </c>
      <c r="I390" s="353" t="s">
        <v>509</v>
      </c>
      <c r="J390" s="353" t="s">
        <v>509</v>
      </c>
    </row>
    <row r="391" spans="1:10" x14ac:dyDescent="0.25">
      <c r="A391" s="312" t="s">
        <v>576</v>
      </c>
      <c r="B391" s="353">
        <v>346610.12560441019</v>
      </c>
      <c r="C391" s="351" t="s">
        <v>567</v>
      </c>
      <c r="D391" s="351">
        <v>20.608490654938318</v>
      </c>
      <c r="E391" s="351" t="s">
        <v>509</v>
      </c>
      <c r="F391" s="351" t="s">
        <v>509</v>
      </c>
      <c r="G391" s="353">
        <v>7143.1115344254831</v>
      </c>
      <c r="H391" s="353" t="s">
        <v>509</v>
      </c>
      <c r="I391" s="353" t="s">
        <v>509</v>
      </c>
      <c r="J391" s="353" t="s">
        <v>509</v>
      </c>
    </row>
    <row r="392" spans="1:10" x14ac:dyDescent="0.25">
      <c r="A392" s="312" t="s">
        <v>577</v>
      </c>
      <c r="B392" s="353" t="s">
        <v>538</v>
      </c>
      <c r="C392" s="351" t="s">
        <v>567</v>
      </c>
      <c r="D392" s="351" t="s">
        <v>538</v>
      </c>
      <c r="E392" s="351" t="s">
        <v>538</v>
      </c>
      <c r="F392" s="351" t="s">
        <v>538</v>
      </c>
      <c r="G392" s="353" t="s">
        <v>538</v>
      </c>
      <c r="H392" s="353" t="s">
        <v>538</v>
      </c>
      <c r="I392" s="353" t="s">
        <v>538</v>
      </c>
      <c r="J392" s="353" t="s">
        <v>538</v>
      </c>
    </row>
    <row r="393" spans="1:10" x14ac:dyDescent="0.25">
      <c r="A393" s="312" t="s">
        <v>578</v>
      </c>
      <c r="B393" s="353" t="s">
        <v>538</v>
      </c>
      <c r="C393" s="351" t="s">
        <v>567</v>
      </c>
      <c r="D393" s="351" t="s">
        <v>538</v>
      </c>
      <c r="E393" s="351" t="s">
        <v>538</v>
      </c>
      <c r="F393" s="351" t="s">
        <v>538</v>
      </c>
      <c r="G393" s="353" t="s">
        <v>538</v>
      </c>
      <c r="H393" s="353" t="s">
        <v>538</v>
      </c>
      <c r="I393" s="353" t="s">
        <v>538</v>
      </c>
      <c r="J393" s="353" t="s">
        <v>538</v>
      </c>
    </row>
    <row r="394" spans="1:10" x14ac:dyDescent="0.25">
      <c r="A394" s="312" t="s">
        <v>93</v>
      </c>
      <c r="B394" s="353" t="s">
        <v>509</v>
      </c>
      <c r="C394" s="351" t="s">
        <v>567</v>
      </c>
      <c r="D394" s="351" t="s">
        <v>509</v>
      </c>
      <c r="E394" s="351" t="s">
        <v>509</v>
      </c>
      <c r="F394" s="351" t="s">
        <v>509</v>
      </c>
      <c r="G394" s="353" t="s">
        <v>509</v>
      </c>
      <c r="H394" s="353" t="s">
        <v>509</v>
      </c>
      <c r="I394" s="353" t="s">
        <v>509</v>
      </c>
      <c r="J394" s="353" t="s">
        <v>509</v>
      </c>
    </row>
    <row r="395" spans="1:10" x14ac:dyDescent="0.25">
      <c r="A395" s="67" t="s">
        <v>623</v>
      </c>
      <c r="B395" s="351">
        <v>388367.15745382814</v>
      </c>
      <c r="C395" s="351" t="s">
        <v>567</v>
      </c>
      <c r="D395" s="352" t="s">
        <v>196</v>
      </c>
      <c r="E395" s="352" t="s">
        <v>196</v>
      </c>
      <c r="F395" s="352" t="s">
        <v>196</v>
      </c>
      <c r="G395" s="351">
        <v>28046.5637376296</v>
      </c>
      <c r="H395" s="351">
        <v>0.48826677857</v>
      </c>
      <c r="I395" s="351">
        <v>0.78160963399831995</v>
      </c>
      <c r="J395" s="352" t="s">
        <v>196</v>
      </c>
    </row>
    <row r="396" spans="1:10" x14ac:dyDescent="0.25">
      <c r="A396" s="311" t="s">
        <v>624</v>
      </c>
      <c r="B396" s="351">
        <v>388367.15745382814</v>
      </c>
      <c r="C396" s="351" t="s">
        <v>567</v>
      </c>
      <c r="D396" s="352" t="s">
        <v>196</v>
      </c>
      <c r="E396" s="352" t="s">
        <v>196</v>
      </c>
      <c r="F396" s="352" t="s">
        <v>196</v>
      </c>
      <c r="G396" s="351">
        <v>28046.5637376296</v>
      </c>
      <c r="H396" s="351">
        <v>0.48826677857</v>
      </c>
      <c r="I396" s="351">
        <v>0.78160963399831995</v>
      </c>
      <c r="J396" s="352" t="s">
        <v>196</v>
      </c>
    </row>
    <row r="397" spans="1:10" x14ac:dyDescent="0.25">
      <c r="A397" s="312" t="s">
        <v>574</v>
      </c>
      <c r="B397" s="353">
        <v>388367.15745382814</v>
      </c>
      <c r="C397" s="351" t="s">
        <v>567</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575</v>
      </c>
      <c r="B398" s="353" t="s">
        <v>538</v>
      </c>
      <c r="C398" s="351" t="s">
        <v>567</v>
      </c>
      <c r="D398" s="351" t="s">
        <v>538</v>
      </c>
      <c r="E398" s="351" t="s">
        <v>538</v>
      </c>
      <c r="F398" s="351" t="s">
        <v>538</v>
      </c>
      <c r="G398" s="353" t="s">
        <v>538</v>
      </c>
      <c r="H398" s="353" t="s">
        <v>538</v>
      </c>
      <c r="I398" s="353" t="s">
        <v>538</v>
      </c>
      <c r="J398" s="352" t="s">
        <v>196</v>
      </c>
    </row>
    <row r="399" spans="1:10" x14ac:dyDescent="0.25">
      <c r="A399" s="312" t="s">
        <v>576</v>
      </c>
      <c r="B399" s="353" t="s">
        <v>538</v>
      </c>
      <c r="C399" s="351" t="s">
        <v>567</v>
      </c>
      <c r="D399" s="351" t="s">
        <v>538</v>
      </c>
      <c r="E399" s="351" t="s">
        <v>538</v>
      </c>
      <c r="F399" s="351" t="s">
        <v>538</v>
      </c>
      <c r="G399" s="353" t="s">
        <v>538</v>
      </c>
      <c r="H399" s="353" t="s">
        <v>538</v>
      </c>
      <c r="I399" s="353" t="s">
        <v>538</v>
      </c>
      <c r="J399" s="352" t="s">
        <v>196</v>
      </c>
    </row>
    <row r="400" spans="1:10" x14ac:dyDescent="0.25">
      <c r="A400" s="312" t="s">
        <v>577</v>
      </c>
      <c r="B400" s="353" t="s">
        <v>538</v>
      </c>
      <c r="C400" s="351" t="s">
        <v>567</v>
      </c>
      <c r="D400" s="351" t="s">
        <v>538</v>
      </c>
      <c r="E400" s="351" t="s">
        <v>538</v>
      </c>
      <c r="F400" s="351" t="s">
        <v>538</v>
      </c>
      <c r="G400" s="353" t="s">
        <v>538</v>
      </c>
      <c r="H400" s="353" t="s">
        <v>538</v>
      </c>
      <c r="I400" s="353" t="s">
        <v>538</v>
      </c>
      <c r="J400" s="352" t="s">
        <v>196</v>
      </c>
    </row>
    <row r="401" spans="1:13" x14ac:dyDescent="0.25">
      <c r="A401" s="312" t="s">
        <v>93</v>
      </c>
      <c r="B401" s="353" t="s">
        <v>538</v>
      </c>
      <c r="C401" s="351" t="s">
        <v>567</v>
      </c>
      <c r="D401" s="351" t="s">
        <v>538</v>
      </c>
      <c r="E401" s="351" t="s">
        <v>538</v>
      </c>
      <c r="F401" s="351" t="s">
        <v>538</v>
      </c>
      <c r="G401" s="353" t="s">
        <v>538</v>
      </c>
      <c r="H401" s="353" t="s">
        <v>538</v>
      </c>
      <c r="I401" s="353" t="s">
        <v>538</v>
      </c>
      <c r="J401" s="352" t="s">
        <v>196</v>
      </c>
    </row>
    <row r="402" spans="1:13" x14ac:dyDescent="0.25">
      <c r="A402" s="68" t="s">
        <v>625</v>
      </c>
      <c r="B402" s="354"/>
      <c r="C402" s="354"/>
      <c r="D402" s="354"/>
      <c r="E402" s="354"/>
      <c r="F402" s="354"/>
      <c r="G402" s="354"/>
      <c r="H402" s="354"/>
      <c r="I402" s="354"/>
      <c r="J402" s="354"/>
    </row>
    <row r="403" spans="1:13" x14ac:dyDescent="0.25">
      <c r="A403" s="69" t="s">
        <v>626</v>
      </c>
      <c r="B403" s="352" t="s">
        <v>196</v>
      </c>
      <c r="C403" s="352" t="s">
        <v>196</v>
      </c>
      <c r="D403" s="352" t="s">
        <v>196</v>
      </c>
      <c r="E403" s="352" t="s">
        <v>196</v>
      </c>
      <c r="F403" s="352" t="s">
        <v>196</v>
      </c>
      <c r="G403" s="352" t="s">
        <v>196</v>
      </c>
      <c r="H403" s="352" t="s">
        <v>196</v>
      </c>
      <c r="I403" s="352" t="s">
        <v>196</v>
      </c>
      <c r="J403" s="352" t="s">
        <v>196</v>
      </c>
    </row>
    <row r="404" spans="1:13" x14ac:dyDescent="0.25">
      <c r="A404" s="314" t="s">
        <v>3311</v>
      </c>
      <c r="B404" s="353" t="s">
        <v>509</v>
      </c>
      <c r="C404" s="351" t="s">
        <v>567</v>
      </c>
      <c r="D404" s="351" t="s">
        <v>509</v>
      </c>
      <c r="E404" s="351" t="s">
        <v>509</v>
      </c>
      <c r="F404" s="351" t="s">
        <v>509</v>
      </c>
      <c r="G404" s="353" t="s">
        <v>509</v>
      </c>
      <c r="H404" s="353" t="s">
        <v>509</v>
      </c>
      <c r="I404" s="353" t="s">
        <v>509</v>
      </c>
      <c r="J404" s="353" t="s">
        <v>509</v>
      </c>
    </row>
    <row r="405" spans="1:13" x14ac:dyDescent="0.25">
      <c r="A405" s="314" t="s">
        <v>3331</v>
      </c>
      <c r="B405" s="353" t="s">
        <v>509</v>
      </c>
      <c r="C405" s="351" t="s">
        <v>567</v>
      </c>
      <c r="D405" s="351" t="s">
        <v>509</v>
      </c>
      <c r="E405" s="351" t="s">
        <v>509</v>
      </c>
      <c r="F405" s="351" t="s">
        <v>509</v>
      </c>
      <c r="G405" s="353" t="s">
        <v>509</v>
      </c>
      <c r="H405" s="353" t="s">
        <v>509</v>
      </c>
      <c r="I405" s="353" t="s">
        <v>509</v>
      </c>
      <c r="J405" s="353"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11" t="s">
        <v>628</v>
      </c>
      <c r="B409" s="411"/>
      <c r="C409" s="411"/>
      <c r="D409" s="411"/>
      <c r="E409" s="411"/>
      <c r="F409" s="411"/>
      <c r="G409" s="411"/>
      <c r="H409" s="238"/>
      <c r="I409" s="238"/>
      <c r="J409" s="238"/>
      <c r="K409" s="238"/>
      <c r="L409" s="238"/>
      <c r="M409" s="57" t="s">
        <v>493</v>
      </c>
    </row>
    <row r="410" spans="1:13" ht="15.75" x14ac:dyDescent="0.25">
      <c r="A410" s="233" t="s">
        <v>738</v>
      </c>
      <c r="B410" s="60"/>
      <c r="C410" s="60"/>
      <c r="D410" s="60"/>
      <c r="E410" s="60"/>
      <c r="F410" s="60"/>
      <c r="G410" s="60"/>
      <c r="H410" s="238"/>
      <c r="I410" s="238"/>
      <c r="J410" s="238"/>
      <c r="K410" s="238"/>
      <c r="L410" s="238"/>
      <c r="M410" s="57" t="s">
        <v>3510</v>
      </c>
    </row>
    <row r="411" spans="1:13" x14ac:dyDescent="0.25">
      <c r="A411" s="240"/>
      <c r="B411" s="238"/>
      <c r="C411" s="238"/>
      <c r="D411" s="238"/>
      <c r="E411" s="238"/>
      <c r="F411" s="238"/>
      <c r="G411" s="238"/>
      <c r="H411" s="238"/>
      <c r="I411" s="238"/>
      <c r="J411" s="238"/>
      <c r="K411" s="238"/>
      <c r="L411" s="239"/>
      <c r="M411" s="57" t="s">
        <v>494</v>
      </c>
    </row>
    <row r="412" spans="1:13" x14ac:dyDescent="0.25">
      <c r="A412" s="238"/>
      <c r="B412" s="238"/>
      <c r="C412" s="238"/>
      <c r="D412" s="238"/>
      <c r="E412" s="238"/>
      <c r="F412" s="238"/>
      <c r="G412" s="238"/>
      <c r="H412" s="238"/>
      <c r="I412" s="238"/>
      <c r="J412" s="238"/>
      <c r="K412" s="238"/>
      <c r="L412" s="238"/>
      <c r="M412" s="241"/>
    </row>
    <row r="413" spans="1:13" ht="38.25" x14ac:dyDescent="0.25">
      <c r="A413" s="242" t="s">
        <v>495</v>
      </c>
      <c r="B413" s="243" t="s">
        <v>496</v>
      </c>
      <c r="C413" s="244" t="s">
        <v>497</v>
      </c>
      <c r="D413" s="244" t="s">
        <v>498</v>
      </c>
      <c r="E413" s="245" t="s">
        <v>629</v>
      </c>
      <c r="F413" s="245" t="s">
        <v>630</v>
      </c>
      <c r="G413" s="246" t="s">
        <v>631</v>
      </c>
      <c r="H413" s="244" t="s">
        <v>632</v>
      </c>
      <c r="I413" s="71" t="s">
        <v>633</v>
      </c>
      <c r="J413" s="244" t="s">
        <v>634</v>
      </c>
      <c r="K413" s="245" t="s">
        <v>500</v>
      </c>
      <c r="L413" s="245" t="s">
        <v>501</v>
      </c>
      <c r="M413" s="247" t="s">
        <v>635</v>
      </c>
    </row>
    <row r="414" spans="1:13" ht="15.75" thickBot="1" x14ac:dyDescent="0.3">
      <c r="A414" s="248"/>
      <c r="B414" s="405" t="s">
        <v>503</v>
      </c>
      <c r="C414" s="405"/>
      <c r="D414" s="406"/>
      <c r="E414" s="404" t="s">
        <v>636</v>
      </c>
      <c r="F414" s="405"/>
      <c r="G414" s="406"/>
      <c r="H414" s="404" t="s">
        <v>503</v>
      </c>
      <c r="I414" s="412"/>
      <c r="J414" s="412"/>
      <c r="K414" s="412"/>
      <c r="L414" s="412"/>
      <c r="M414" s="413"/>
    </row>
    <row r="415" spans="1:13" ht="15.75" thickTop="1" x14ac:dyDescent="0.25">
      <c r="A415" s="249" t="s">
        <v>637</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638</v>
      </c>
      <c r="B416" s="355">
        <v>70637.721174907623</v>
      </c>
      <c r="C416" s="352" t="s">
        <v>196</v>
      </c>
      <c r="D416" s="352" t="s">
        <v>196</v>
      </c>
      <c r="E416" s="352" t="s">
        <v>196</v>
      </c>
      <c r="F416" s="352" t="s">
        <v>196</v>
      </c>
      <c r="G416" s="352" t="s">
        <v>196</v>
      </c>
      <c r="H416" s="352" t="s">
        <v>196</v>
      </c>
      <c r="I416" s="352" t="s">
        <v>196</v>
      </c>
      <c r="J416" s="355" t="s">
        <v>509</v>
      </c>
      <c r="K416" s="355" t="s">
        <v>509</v>
      </c>
      <c r="L416" s="355" t="s">
        <v>509</v>
      </c>
      <c r="M416" s="355">
        <v>134.03649648504052</v>
      </c>
    </row>
    <row r="417" spans="1:13" x14ac:dyDescent="0.25">
      <c r="A417" s="323" t="s">
        <v>639</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640</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641</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642</v>
      </c>
      <c r="B420" s="355">
        <v>7459.2392775907283</v>
      </c>
      <c r="C420" s="352" t="s">
        <v>196</v>
      </c>
      <c r="D420" s="352" t="s">
        <v>196</v>
      </c>
      <c r="E420" s="352" t="s">
        <v>196</v>
      </c>
      <c r="F420" s="352" t="s">
        <v>196</v>
      </c>
      <c r="G420" s="352" t="s">
        <v>196</v>
      </c>
      <c r="H420" s="352" t="s">
        <v>196</v>
      </c>
      <c r="I420" s="352" t="s">
        <v>196</v>
      </c>
      <c r="J420" s="355" t="s">
        <v>509</v>
      </c>
      <c r="K420" s="355" t="s">
        <v>509</v>
      </c>
      <c r="L420" s="355" t="s">
        <v>509</v>
      </c>
      <c r="M420" s="355" t="s">
        <v>509</v>
      </c>
    </row>
    <row r="421" spans="1:13" x14ac:dyDescent="0.25">
      <c r="A421" s="251" t="s">
        <v>643</v>
      </c>
      <c r="B421" s="355">
        <v>46553.765996456706</v>
      </c>
      <c r="C421" s="355">
        <v>3.4620000000000002</v>
      </c>
      <c r="D421" s="355">
        <v>69.090317678675007</v>
      </c>
      <c r="E421" s="355">
        <v>20040.325102040817</v>
      </c>
      <c r="F421" s="355" t="s">
        <v>509</v>
      </c>
      <c r="G421" s="355" t="s">
        <v>509</v>
      </c>
      <c r="H421" s="355" t="s">
        <v>509</v>
      </c>
      <c r="I421" s="355" t="s">
        <v>509</v>
      </c>
      <c r="J421" s="355">
        <v>55.249069497127223</v>
      </c>
      <c r="K421" s="355">
        <v>188.72091220254887</v>
      </c>
      <c r="L421" s="355">
        <v>213.37603828081271</v>
      </c>
      <c r="M421" s="355">
        <v>228.15769905799976</v>
      </c>
    </row>
    <row r="422" spans="1:13" x14ac:dyDescent="0.25">
      <c r="A422" s="324" t="s">
        <v>644</v>
      </c>
      <c r="B422" s="355">
        <v>9177.0984327999995</v>
      </c>
      <c r="C422" s="355" t="s">
        <v>509</v>
      </c>
      <c r="D422" s="355" t="s">
        <v>509</v>
      </c>
      <c r="E422" s="352" t="s">
        <v>196</v>
      </c>
      <c r="F422" s="352" t="s">
        <v>196</v>
      </c>
      <c r="G422" s="352" t="s">
        <v>196</v>
      </c>
      <c r="H422" s="352" t="s">
        <v>196</v>
      </c>
      <c r="I422" s="352" t="s">
        <v>196</v>
      </c>
      <c r="J422" s="353" t="s">
        <v>511</v>
      </c>
      <c r="K422" s="353" t="s">
        <v>511</v>
      </c>
      <c r="L422" s="353" t="s">
        <v>511</v>
      </c>
      <c r="M422" s="353" t="s">
        <v>511</v>
      </c>
    </row>
    <row r="423" spans="1:13" x14ac:dyDescent="0.25">
      <c r="A423" s="323" t="s">
        <v>645</v>
      </c>
      <c r="B423" s="352" t="s">
        <v>196</v>
      </c>
      <c r="C423" s="352" t="s">
        <v>196</v>
      </c>
      <c r="D423" s="355">
        <v>37.974850892036372</v>
      </c>
      <c r="E423" s="352" t="s">
        <v>196</v>
      </c>
      <c r="F423" s="352" t="s">
        <v>196</v>
      </c>
      <c r="G423" s="352" t="s">
        <v>196</v>
      </c>
      <c r="H423" s="352" t="s">
        <v>196</v>
      </c>
      <c r="I423" s="352" t="s">
        <v>196</v>
      </c>
      <c r="J423" s="353" t="s">
        <v>511</v>
      </c>
      <c r="K423" s="352" t="s">
        <v>196</v>
      </c>
      <c r="L423" s="352" t="s">
        <v>196</v>
      </c>
      <c r="M423" s="352" t="s">
        <v>196</v>
      </c>
    </row>
    <row r="424" spans="1:13" x14ac:dyDescent="0.25">
      <c r="A424" s="323" t="s">
        <v>646</v>
      </c>
      <c r="B424" s="355" t="s">
        <v>509</v>
      </c>
      <c r="C424" s="352" t="s">
        <v>196</v>
      </c>
      <c r="D424" s="355">
        <v>23.960466786638641</v>
      </c>
      <c r="E424" s="352" t="s">
        <v>196</v>
      </c>
      <c r="F424" s="352" t="s">
        <v>196</v>
      </c>
      <c r="G424" s="352" t="s">
        <v>196</v>
      </c>
      <c r="H424" s="352" t="s">
        <v>196</v>
      </c>
      <c r="I424" s="352" t="s">
        <v>196</v>
      </c>
      <c r="J424" s="353" t="s">
        <v>511</v>
      </c>
      <c r="K424" s="353" t="s">
        <v>511</v>
      </c>
      <c r="L424" s="353" t="s">
        <v>511</v>
      </c>
      <c r="M424" s="352" t="s">
        <v>196</v>
      </c>
    </row>
    <row r="425" spans="1:13" x14ac:dyDescent="0.25">
      <c r="A425" s="323" t="s">
        <v>647</v>
      </c>
      <c r="B425" s="355" t="s">
        <v>532</v>
      </c>
      <c r="C425" s="352" t="s">
        <v>196</v>
      </c>
      <c r="D425" s="355">
        <v>7.1550000000000002</v>
      </c>
      <c r="E425" s="352" t="s">
        <v>196</v>
      </c>
      <c r="F425" s="352" t="s">
        <v>196</v>
      </c>
      <c r="G425" s="352" t="s">
        <v>196</v>
      </c>
      <c r="H425" s="352" t="s">
        <v>196</v>
      </c>
      <c r="I425" s="352" t="s">
        <v>196</v>
      </c>
      <c r="J425" s="352" t="s">
        <v>196</v>
      </c>
      <c r="K425" s="352" t="s">
        <v>196</v>
      </c>
      <c r="L425" s="353" t="s">
        <v>511</v>
      </c>
      <c r="M425" s="353" t="s">
        <v>511</v>
      </c>
    </row>
    <row r="426" spans="1:13" x14ac:dyDescent="0.25">
      <c r="A426" s="323" t="s">
        <v>648</v>
      </c>
      <c r="B426" s="355">
        <v>91.7</v>
      </c>
      <c r="C426" s="355">
        <v>0.40600000000000003</v>
      </c>
      <c r="D426" s="352" t="s">
        <v>196</v>
      </c>
      <c r="E426" s="352" t="s">
        <v>196</v>
      </c>
      <c r="F426" s="352" t="s">
        <v>196</v>
      </c>
      <c r="G426" s="352" t="s">
        <v>196</v>
      </c>
      <c r="H426" s="352" t="s">
        <v>196</v>
      </c>
      <c r="I426" s="352" t="s">
        <v>196</v>
      </c>
      <c r="J426" s="353" t="s">
        <v>511</v>
      </c>
      <c r="K426" s="353" t="s">
        <v>511</v>
      </c>
      <c r="L426" s="353" t="s">
        <v>511</v>
      </c>
      <c r="M426" s="353" t="s">
        <v>511</v>
      </c>
    </row>
    <row r="427" spans="1:13" x14ac:dyDescent="0.25">
      <c r="A427" s="323" t="s">
        <v>649</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650</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651</v>
      </c>
      <c r="B429" s="355">
        <v>27383.218865213978</v>
      </c>
      <c r="C429" s="355">
        <v>3.056</v>
      </c>
      <c r="D429" s="352" t="s">
        <v>196</v>
      </c>
      <c r="E429" s="352" t="s">
        <v>196</v>
      </c>
      <c r="F429" s="352" t="s">
        <v>196</v>
      </c>
      <c r="G429" s="352" t="s">
        <v>196</v>
      </c>
      <c r="H429" s="352" t="s">
        <v>196</v>
      </c>
      <c r="I429" s="352" t="s">
        <v>196</v>
      </c>
      <c r="J429" s="353" t="s">
        <v>511</v>
      </c>
      <c r="K429" s="353" t="s">
        <v>511</v>
      </c>
      <c r="L429" s="353" t="s">
        <v>511</v>
      </c>
      <c r="M429" s="353" t="s">
        <v>511</v>
      </c>
    </row>
    <row r="430" spans="1:13" x14ac:dyDescent="0.25">
      <c r="A430" s="323" t="s">
        <v>652</v>
      </c>
      <c r="B430" s="352" t="s">
        <v>196</v>
      </c>
      <c r="C430" s="352" t="s">
        <v>196</v>
      </c>
      <c r="D430" s="352" t="s">
        <v>196</v>
      </c>
      <c r="E430" s="355">
        <v>20040.325102040817</v>
      </c>
      <c r="F430" s="355" t="s">
        <v>509</v>
      </c>
      <c r="G430" s="355" t="s">
        <v>509</v>
      </c>
      <c r="H430" s="355" t="s">
        <v>509</v>
      </c>
      <c r="I430" s="355" t="s">
        <v>509</v>
      </c>
      <c r="J430" s="352" t="s">
        <v>196</v>
      </c>
      <c r="K430" s="352" t="s">
        <v>196</v>
      </c>
      <c r="L430" s="352" t="s">
        <v>196</v>
      </c>
      <c r="M430" s="352" t="s">
        <v>196</v>
      </c>
    </row>
    <row r="431" spans="1:13" x14ac:dyDescent="0.25">
      <c r="A431" s="325" t="s">
        <v>3332</v>
      </c>
      <c r="B431" s="355">
        <v>6491.041979844872</v>
      </c>
      <c r="C431" s="355" t="s">
        <v>571</v>
      </c>
      <c r="D431" s="355" t="s">
        <v>509</v>
      </c>
      <c r="E431" s="355" t="s">
        <v>509</v>
      </c>
      <c r="F431" s="355" t="s">
        <v>509</v>
      </c>
      <c r="G431" s="355" t="s">
        <v>509</v>
      </c>
      <c r="H431" s="355" t="s">
        <v>509</v>
      </c>
      <c r="I431" s="355" t="s">
        <v>509</v>
      </c>
      <c r="J431" s="355">
        <v>55.249069497127223</v>
      </c>
      <c r="K431" s="355">
        <v>188.72091220254887</v>
      </c>
      <c r="L431" s="355">
        <v>213.37603828081271</v>
      </c>
      <c r="M431" s="355">
        <v>228.15769905799976</v>
      </c>
    </row>
    <row r="432" spans="1:13" x14ac:dyDescent="0.25">
      <c r="A432" s="250" t="s">
        <v>653</v>
      </c>
      <c r="B432" s="355">
        <v>77197.044032646372</v>
      </c>
      <c r="C432" s="355">
        <v>0.96083966399999998</v>
      </c>
      <c r="D432" s="355" t="s">
        <v>509</v>
      </c>
      <c r="E432" s="355" t="s">
        <v>571</v>
      </c>
      <c r="F432" s="355">
        <v>3439.7541856200496</v>
      </c>
      <c r="G432" s="355" t="s">
        <v>509</v>
      </c>
      <c r="H432" s="355">
        <v>0.12041830440901</v>
      </c>
      <c r="I432" s="355" t="s">
        <v>509</v>
      </c>
      <c r="J432" s="355">
        <v>60.032090854165958</v>
      </c>
      <c r="K432" s="355">
        <v>752.39490757758881</v>
      </c>
      <c r="L432" s="355">
        <v>44.874287061635293</v>
      </c>
      <c r="M432" s="355">
        <v>158.39225986800554</v>
      </c>
    </row>
    <row r="433" spans="1:13" x14ac:dyDescent="0.25">
      <c r="A433" s="323" t="s">
        <v>654</v>
      </c>
      <c r="B433" s="355">
        <v>70076.465574306625</v>
      </c>
      <c r="C433" s="355">
        <v>0.57413966400000005</v>
      </c>
      <c r="D433" s="352" t="s">
        <v>196</v>
      </c>
      <c r="E433" s="352" t="s">
        <v>196</v>
      </c>
      <c r="F433" s="352" t="s">
        <v>196</v>
      </c>
      <c r="G433" s="352" t="s">
        <v>196</v>
      </c>
      <c r="H433" s="352" t="s">
        <v>196</v>
      </c>
      <c r="I433" s="352" t="s">
        <v>196</v>
      </c>
      <c r="J433" s="353" t="s">
        <v>511</v>
      </c>
      <c r="K433" s="353" t="s">
        <v>511</v>
      </c>
      <c r="L433" s="353" t="s">
        <v>511</v>
      </c>
      <c r="M433" s="353" t="s">
        <v>511</v>
      </c>
    </row>
    <row r="434" spans="1:13" x14ac:dyDescent="0.25">
      <c r="A434" s="323" t="s">
        <v>655</v>
      </c>
      <c r="B434" s="355">
        <v>1391.9</v>
      </c>
      <c r="C434" s="355">
        <v>0.38669999999999999</v>
      </c>
      <c r="D434" s="352" t="s">
        <v>196</v>
      </c>
      <c r="E434" s="352" t="s">
        <v>196</v>
      </c>
      <c r="F434" s="352" t="s">
        <v>196</v>
      </c>
      <c r="G434" s="352" t="s">
        <v>196</v>
      </c>
      <c r="H434" s="352" t="s">
        <v>196</v>
      </c>
      <c r="I434" s="352" t="s">
        <v>196</v>
      </c>
      <c r="J434" s="353" t="s">
        <v>511</v>
      </c>
      <c r="K434" s="353" t="s">
        <v>511</v>
      </c>
      <c r="L434" s="353" t="s">
        <v>511</v>
      </c>
      <c r="M434" s="353" t="s">
        <v>511</v>
      </c>
    </row>
    <row r="435" spans="1:13" x14ac:dyDescent="0.25">
      <c r="A435" s="323" t="s">
        <v>656</v>
      </c>
      <c r="B435" s="355">
        <v>4142.0497045616085</v>
      </c>
      <c r="C435" s="352" t="s">
        <v>196</v>
      </c>
      <c r="D435" s="352" t="s">
        <v>196</v>
      </c>
      <c r="E435" s="352" t="s">
        <v>196</v>
      </c>
      <c r="F435" s="355">
        <v>3439.7541856200496</v>
      </c>
      <c r="G435" s="352" t="s">
        <v>196</v>
      </c>
      <c r="H435" s="355" t="s">
        <v>509</v>
      </c>
      <c r="I435" s="352" t="s">
        <v>196</v>
      </c>
      <c r="J435" s="353" t="s">
        <v>511</v>
      </c>
      <c r="K435" s="353" t="s">
        <v>511</v>
      </c>
      <c r="L435" s="353" t="s">
        <v>511</v>
      </c>
      <c r="M435" s="353" t="s">
        <v>511</v>
      </c>
    </row>
    <row r="436" spans="1:13" x14ac:dyDescent="0.25">
      <c r="A436" s="325" t="s">
        <v>657</v>
      </c>
      <c r="B436" s="355">
        <v>3.2962224463777599</v>
      </c>
      <c r="C436" s="352" t="s">
        <v>196</v>
      </c>
      <c r="D436" s="352" t="s">
        <v>196</v>
      </c>
      <c r="E436" s="355" t="s">
        <v>571</v>
      </c>
      <c r="F436" s="355" t="s">
        <v>509</v>
      </c>
      <c r="G436" s="355" t="s">
        <v>509</v>
      </c>
      <c r="H436" s="355">
        <v>0.12041830440901</v>
      </c>
      <c r="I436" s="352" t="s">
        <v>196</v>
      </c>
      <c r="J436" s="353" t="s">
        <v>511</v>
      </c>
      <c r="K436" s="353" t="s">
        <v>511</v>
      </c>
      <c r="L436" s="353" t="s">
        <v>511</v>
      </c>
      <c r="M436" s="353" t="s">
        <v>511</v>
      </c>
    </row>
    <row r="437" spans="1:13" x14ac:dyDescent="0.25">
      <c r="A437" s="326" t="s">
        <v>658</v>
      </c>
      <c r="B437" s="355">
        <v>553.25</v>
      </c>
      <c r="C437" s="352" t="s">
        <v>196</v>
      </c>
      <c r="D437" s="352" t="s">
        <v>196</v>
      </c>
      <c r="E437" s="352" t="s">
        <v>196</v>
      </c>
      <c r="F437" s="352" t="s">
        <v>196</v>
      </c>
      <c r="G437" s="352" t="s">
        <v>196</v>
      </c>
      <c r="H437" s="352" t="s">
        <v>196</v>
      </c>
      <c r="I437" s="352" t="s">
        <v>196</v>
      </c>
      <c r="J437" s="353" t="s">
        <v>511</v>
      </c>
      <c r="K437" s="353" t="s">
        <v>511</v>
      </c>
      <c r="L437" s="353" t="s">
        <v>511</v>
      </c>
      <c r="M437" s="353" t="s">
        <v>511</v>
      </c>
    </row>
    <row r="438" spans="1:13" x14ac:dyDescent="0.25">
      <c r="A438" s="326" t="s">
        <v>659</v>
      </c>
      <c r="B438" s="355">
        <v>1030.0825313317564</v>
      </c>
      <c r="C438" s="352" t="s">
        <v>196</v>
      </c>
      <c r="D438" s="352" t="s">
        <v>196</v>
      </c>
      <c r="E438" s="352" t="s">
        <v>196</v>
      </c>
      <c r="F438" s="352" t="s">
        <v>196</v>
      </c>
      <c r="G438" s="352" t="s">
        <v>196</v>
      </c>
      <c r="H438" s="352" t="s">
        <v>196</v>
      </c>
      <c r="I438" s="352" t="s">
        <v>196</v>
      </c>
      <c r="J438" s="353" t="s">
        <v>511</v>
      </c>
      <c r="K438" s="353" t="s">
        <v>511</v>
      </c>
      <c r="L438" s="353" t="s">
        <v>511</v>
      </c>
      <c r="M438" s="353" t="s">
        <v>511</v>
      </c>
    </row>
    <row r="439" spans="1:13" x14ac:dyDescent="0.25">
      <c r="A439" s="323" t="s">
        <v>3333</v>
      </c>
      <c r="B439" s="355" t="s">
        <v>509</v>
      </c>
      <c r="C439" s="355" t="s">
        <v>509</v>
      </c>
      <c r="D439" s="355" t="s">
        <v>509</v>
      </c>
      <c r="E439" s="355" t="s">
        <v>509</v>
      </c>
      <c r="F439" s="355" t="s">
        <v>509</v>
      </c>
      <c r="G439" s="355" t="s">
        <v>509</v>
      </c>
      <c r="H439" s="355" t="s">
        <v>509</v>
      </c>
      <c r="I439" s="355" t="s">
        <v>509</v>
      </c>
      <c r="J439" s="355">
        <v>60.032090854165958</v>
      </c>
      <c r="K439" s="355">
        <v>752.39490757758881</v>
      </c>
      <c r="L439" s="355">
        <v>44.874287061635293</v>
      </c>
      <c r="M439" s="355">
        <v>158.39225986800554</v>
      </c>
    </row>
    <row r="440" spans="1:13" x14ac:dyDescent="0.25">
      <c r="A440" s="327" t="s">
        <v>660</v>
      </c>
      <c r="B440" s="355" t="s">
        <v>511</v>
      </c>
      <c r="C440" s="355" t="s">
        <v>509</v>
      </c>
      <c r="D440" s="355" t="s">
        <v>509</v>
      </c>
      <c r="E440" s="352" t="s">
        <v>196</v>
      </c>
      <c r="F440" s="352" t="s">
        <v>196</v>
      </c>
      <c r="G440" s="352" t="s">
        <v>196</v>
      </c>
      <c r="H440" s="352" t="s">
        <v>196</v>
      </c>
      <c r="I440" s="352" t="s">
        <v>196</v>
      </c>
      <c r="J440" s="355" t="s">
        <v>509</v>
      </c>
      <c r="K440" s="355" t="s">
        <v>509</v>
      </c>
      <c r="L440" s="355" t="s">
        <v>509</v>
      </c>
      <c r="M440" s="355" t="s">
        <v>509</v>
      </c>
    </row>
    <row r="441" spans="1:13" x14ac:dyDescent="0.25">
      <c r="A441" s="328" t="s">
        <v>661</v>
      </c>
      <c r="B441" s="355" t="s">
        <v>511</v>
      </c>
      <c r="C441" s="355" t="s">
        <v>509</v>
      </c>
      <c r="D441" s="355" t="s">
        <v>509</v>
      </c>
      <c r="E441" s="352" t="s">
        <v>196</v>
      </c>
      <c r="F441" s="352" t="s">
        <v>196</v>
      </c>
      <c r="G441" s="352" t="s">
        <v>196</v>
      </c>
      <c r="H441" s="352" t="s">
        <v>196</v>
      </c>
      <c r="I441" s="352" t="s">
        <v>196</v>
      </c>
      <c r="J441" s="353" t="s">
        <v>509</v>
      </c>
      <c r="K441" s="353" t="s">
        <v>509</v>
      </c>
      <c r="L441" s="353" t="s">
        <v>509</v>
      </c>
      <c r="M441" s="353" t="s">
        <v>509</v>
      </c>
    </row>
    <row r="442" spans="1:13" x14ac:dyDescent="0.25">
      <c r="A442" s="328" t="s">
        <v>662</v>
      </c>
      <c r="B442" s="355" t="s">
        <v>511</v>
      </c>
      <c r="C442" s="355" t="s">
        <v>509</v>
      </c>
      <c r="D442" s="355" t="s">
        <v>509</v>
      </c>
      <c r="E442" s="352" t="s">
        <v>196</v>
      </c>
      <c r="F442" s="352" t="s">
        <v>196</v>
      </c>
      <c r="G442" s="352" t="s">
        <v>196</v>
      </c>
      <c r="H442" s="352" t="s">
        <v>196</v>
      </c>
      <c r="I442" s="352" t="s">
        <v>196</v>
      </c>
      <c r="J442" s="353" t="s">
        <v>509</v>
      </c>
      <c r="K442" s="353" t="s">
        <v>509</v>
      </c>
      <c r="L442" s="353" t="s">
        <v>509</v>
      </c>
      <c r="M442" s="353" t="s">
        <v>509</v>
      </c>
    </row>
    <row r="443" spans="1:13" x14ac:dyDescent="0.25">
      <c r="A443" s="329" t="s">
        <v>663</v>
      </c>
      <c r="B443" s="355" t="s">
        <v>511</v>
      </c>
      <c r="C443" s="355" t="s">
        <v>509</v>
      </c>
      <c r="D443" s="355" t="s">
        <v>509</v>
      </c>
      <c r="E443" s="352" t="s">
        <v>196</v>
      </c>
      <c r="F443" s="352" t="s">
        <v>196</v>
      </c>
      <c r="G443" s="352" t="s">
        <v>196</v>
      </c>
      <c r="H443" s="352" t="s">
        <v>196</v>
      </c>
      <c r="I443" s="352" t="s">
        <v>196</v>
      </c>
      <c r="J443" s="355" t="s">
        <v>509</v>
      </c>
      <c r="K443" s="355" t="s">
        <v>509</v>
      </c>
      <c r="L443" s="355" t="s">
        <v>509</v>
      </c>
      <c r="M443" s="355" t="s">
        <v>509</v>
      </c>
    </row>
    <row r="444" spans="1:13" x14ac:dyDescent="0.25">
      <c r="A444" s="330" t="s">
        <v>664</v>
      </c>
      <c r="B444" s="352" t="s">
        <v>196</v>
      </c>
      <c r="C444" s="352" t="s">
        <v>196</v>
      </c>
      <c r="D444" s="352" t="s">
        <v>196</v>
      </c>
      <c r="E444" s="355">
        <v>205.03642790644966</v>
      </c>
      <c r="F444" s="355">
        <v>3258.5392489035653</v>
      </c>
      <c r="G444" s="355" t="s">
        <v>608</v>
      </c>
      <c r="H444" s="355">
        <v>3.1103247907929999E-2</v>
      </c>
      <c r="I444" s="355">
        <v>2.8530150025699998E-2</v>
      </c>
      <c r="J444" s="352" t="s">
        <v>196</v>
      </c>
      <c r="K444" s="352" t="s">
        <v>196</v>
      </c>
      <c r="L444" s="352" t="s">
        <v>196</v>
      </c>
      <c r="M444" s="352" t="s">
        <v>196</v>
      </c>
    </row>
    <row r="445" spans="1:13" x14ac:dyDescent="0.25">
      <c r="A445" s="328" t="s">
        <v>665</v>
      </c>
      <c r="B445" s="352" t="s">
        <v>196</v>
      </c>
      <c r="C445" s="352" t="s">
        <v>196</v>
      </c>
      <c r="D445" s="352" t="s">
        <v>196</v>
      </c>
      <c r="E445" s="355">
        <v>203.14150729415826</v>
      </c>
      <c r="F445" s="355">
        <v>3249.4595465139037</v>
      </c>
      <c r="G445" s="355" t="s">
        <v>536</v>
      </c>
      <c r="H445" s="355">
        <v>3.0668042743200001E-2</v>
      </c>
      <c r="I445" s="355">
        <v>2.8530150025699998E-2</v>
      </c>
      <c r="J445" s="352" t="s">
        <v>196</v>
      </c>
      <c r="K445" s="352" t="s">
        <v>196</v>
      </c>
      <c r="L445" s="352" t="s">
        <v>196</v>
      </c>
      <c r="M445" s="352" t="s">
        <v>196</v>
      </c>
    </row>
    <row r="446" spans="1:13" x14ac:dyDescent="0.25">
      <c r="A446" s="328" t="s">
        <v>666</v>
      </c>
      <c r="B446" s="352" t="s">
        <v>196</v>
      </c>
      <c r="C446" s="352" t="s">
        <v>196</v>
      </c>
      <c r="D446" s="352" t="s">
        <v>196</v>
      </c>
      <c r="E446" s="355" t="s">
        <v>536</v>
      </c>
      <c r="F446" s="355" t="s">
        <v>536</v>
      </c>
      <c r="G446" s="355" t="s">
        <v>536</v>
      </c>
      <c r="H446" s="355" t="s">
        <v>536</v>
      </c>
      <c r="I446" s="355" t="s">
        <v>536</v>
      </c>
      <c r="J446" s="352" t="s">
        <v>196</v>
      </c>
      <c r="K446" s="352" t="s">
        <v>196</v>
      </c>
      <c r="L446" s="352" t="s">
        <v>196</v>
      </c>
      <c r="M446" s="352" t="s">
        <v>196</v>
      </c>
    </row>
    <row r="447" spans="1:13" x14ac:dyDescent="0.25">
      <c r="A447" s="328" t="s">
        <v>667</v>
      </c>
      <c r="B447" s="352" t="s">
        <v>196</v>
      </c>
      <c r="C447" s="352" t="s">
        <v>196</v>
      </c>
      <c r="D447" s="352" t="s">
        <v>196</v>
      </c>
      <c r="E447" s="355">
        <v>0.10311480095790999</v>
      </c>
      <c r="F447" s="355">
        <v>3.6569522277920501</v>
      </c>
      <c r="G447" s="355" t="s">
        <v>536</v>
      </c>
      <c r="H447" s="355" t="s">
        <v>538</v>
      </c>
      <c r="I447" s="355" t="s">
        <v>538</v>
      </c>
      <c r="J447" s="352" t="s">
        <v>196</v>
      </c>
      <c r="K447" s="352" t="s">
        <v>196</v>
      </c>
      <c r="L447" s="352" t="s">
        <v>196</v>
      </c>
      <c r="M447" s="352" t="s">
        <v>196</v>
      </c>
    </row>
    <row r="448" spans="1:13" x14ac:dyDescent="0.25">
      <c r="A448" s="328" t="s">
        <v>668</v>
      </c>
      <c r="B448" s="352" t="s">
        <v>196</v>
      </c>
      <c r="C448" s="352" t="s">
        <v>196</v>
      </c>
      <c r="D448" s="352" t="s">
        <v>196</v>
      </c>
      <c r="E448" s="355">
        <v>1.6984600970478201</v>
      </c>
      <c r="F448" s="355">
        <v>3.5883231618697602</v>
      </c>
      <c r="G448" s="355" t="s">
        <v>538</v>
      </c>
      <c r="H448" s="355">
        <v>3.4476945044E-4</v>
      </c>
      <c r="I448" s="355" t="s">
        <v>538</v>
      </c>
      <c r="J448" s="352" t="s">
        <v>196</v>
      </c>
      <c r="K448" s="352" t="s">
        <v>196</v>
      </c>
      <c r="L448" s="352" t="s">
        <v>196</v>
      </c>
      <c r="M448" s="352" t="s">
        <v>196</v>
      </c>
    </row>
    <row r="449" spans="1:13" x14ac:dyDescent="0.25">
      <c r="A449" s="328" t="s">
        <v>3334</v>
      </c>
      <c r="B449" s="352" t="s">
        <v>196</v>
      </c>
      <c r="C449" s="352" t="s">
        <v>196</v>
      </c>
      <c r="D449" s="352" t="s">
        <v>196</v>
      </c>
      <c r="E449" s="355">
        <v>9.3345714285669998E-2</v>
      </c>
      <c r="F449" s="355">
        <v>1.83442699999999</v>
      </c>
      <c r="G449" s="355" t="s">
        <v>536</v>
      </c>
      <c r="H449" s="355">
        <v>9.0435714290000002E-5</v>
      </c>
      <c r="I449" s="355" t="s">
        <v>538</v>
      </c>
      <c r="J449" s="352" t="s">
        <v>196</v>
      </c>
      <c r="K449" s="352" t="s">
        <v>196</v>
      </c>
      <c r="L449" s="352" t="s">
        <v>196</v>
      </c>
      <c r="M449" s="352" t="s">
        <v>196</v>
      </c>
    </row>
    <row r="450" spans="1:13" x14ac:dyDescent="0.25">
      <c r="A450" s="331" t="s">
        <v>669</v>
      </c>
      <c r="B450" s="352" t="s">
        <v>196</v>
      </c>
      <c r="C450" s="352" t="s">
        <v>196</v>
      </c>
      <c r="D450" s="352" t="s">
        <v>196</v>
      </c>
      <c r="E450" s="355">
        <v>99945.755582500002</v>
      </c>
      <c r="F450" s="355">
        <v>15.660888</v>
      </c>
      <c r="G450" s="355">
        <v>7230.4559117999988</v>
      </c>
      <c r="H450" s="355" t="s">
        <v>509</v>
      </c>
      <c r="I450" s="355" t="s">
        <v>509</v>
      </c>
      <c r="J450" s="352" t="s">
        <v>196</v>
      </c>
      <c r="K450" s="352" t="s">
        <v>196</v>
      </c>
      <c r="L450" s="352" t="s">
        <v>196</v>
      </c>
      <c r="M450" s="352" t="s">
        <v>196</v>
      </c>
    </row>
    <row r="451" spans="1:13" x14ac:dyDescent="0.25">
      <c r="A451" s="328" t="s">
        <v>670</v>
      </c>
      <c r="B451" s="352" t="s">
        <v>196</v>
      </c>
      <c r="C451" s="352" t="s">
        <v>196</v>
      </c>
      <c r="D451" s="352" t="s">
        <v>196</v>
      </c>
      <c r="E451" s="355">
        <v>89653.230582500008</v>
      </c>
      <c r="F451" s="355" t="s">
        <v>509</v>
      </c>
      <c r="G451" s="355" t="s">
        <v>3189</v>
      </c>
      <c r="H451" s="355" t="s">
        <v>509</v>
      </c>
      <c r="I451" s="355" t="s">
        <v>509</v>
      </c>
      <c r="J451" s="352" t="s">
        <v>196</v>
      </c>
      <c r="K451" s="352" t="s">
        <v>196</v>
      </c>
      <c r="L451" s="352" t="s">
        <v>196</v>
      </c>
      <c r="M451" s="352" t="s">
        <v>196</v>
      </c>
    </row>
    <row r="452" spans="1:13" x14ac:dyDescent="0.25">
      <c r="A452" s="328" t="s">
        <v>671</v>
      </c>
      <c r="B452" s="352" t="s">
        <v>196</v>
      </c>
      <c r="C452" s="352" t="s">
        <v>196</v>
      </c>
      <c r="D452" s="352" t="s">
        <v>196</v>
      </c>
      <c r="E452" s="355">
        <v>1457.742</v>
      </c>
      <c r="F452" s="355" t="s">
        <v>509</v>
      </c>
      <c r="G452" s="355" t="s">
        <v>511</v>
      </c>
      <c r="H452" s="355" t="s">
        <v>509</v>
      </c>
      <c r="I452" s="355" t="s">
        <v>509</v>
      </c>
      <c r="J452" s="352" t="s">
        <v>196</v>
      </c>
      <c r="K452" s="352" t="s">
        <v>196</v>
      </c>
      <c r="L452" s="352" t="s">
        <v>196</v>
      </c>
      <c r="M452" s="352" t="s">
        <v>196</v>
      </c>
    </row>
    <row r="453" spans="1:13" x14ac:dyDescent="0.25">
      <c r="A453" s="328" t="s">
        <v>672</v>
      </c>
      <c r="B453" s="352" t="s">
        <v>196</v>
      </c>
      <c r="C453" s="352" t="s">
        <v>196</v>
      </c>
      <c r="D453" s="352" t="s">
        <v>196</v>
      </c>
      <c r="E453" s="355">
        <v>301.25799999999998</v>
      </c>
      <c r="F453" s="355">
        <v>15.660888</v>
      </c>
      <c r="G453" s="355" t="s">
        <v>511</v>
      </c>
      <c r="H453" s="355" t="s">
        <v>509</v>
      </c>
      <c r="I453" s="355" t="s">
        <v>509</v>
      </c>
      <c r="J453" s="352" t="s">
        <v>196</v>
      </c>
      <c r="K453" s="352" t="s">
        <v>196</v>
      </c>
      <c r="L453" s="352" t="s">
        <v>196</v>
      </c>
      <c r="M453" s="352" t="s">
        <v>196</v>
      </c>
    </row>
    <row r="454" spans="1:13" x14ac:dyDescent="0.25">
      <c r="A454" s="328" t="s">
        <v>673</v>
      </c>
      <c r="B454" s="352" t="s">
        <v>196</v>
      </c>
      <c r="C454" s="352" t="s">
        <v>196</v>
      </c>
      <c r="D454" s="352" t="s">
        <v>196</v>
      </c>
      <c r="E454" s="355">
        <v>8533.5249999999996</v>
      </c>
      <c r="F454" s="355" t="s">
        <v>509</v>
      </c>
      <c r="G454" s="355" t="s">
        <v>583</v>
      </c>
      <c r="H454" s="355" t="s">
        <v>509</v>
      </c>
      <c r="I454" s="355" t="s">
        <v>509</v>
      </c>
      <c r="J454" s="352" t="s">
        <v>196</v>
      </c>
      <c r="K454" s="352" t="s">
        <v>196</v>
      </c>
      <c r="L454" s="352" t="s">
        <v>196</v>
      </c>
      <c r="M454" s="352" t="s">
        <v>196</v>
      </c>
    </row>
    <row r="455" spans="1:13" x14ac:dyDescent="0.25">
      <c r="A455" s="328" t="s">
        <v>674</v>
      </c>
      <c r="B455" s="352" t="s">
        <v>196</v>
      </c>
      <c r="C455" s="352" t="s">
        <v>196</v>
      </c>
      <c r="D455" s="352" t="s">
        <v>196</v>
      </c>
      <c r="E455" s="355" t="s">
        <v>509</v>
      </c>
      <c r="F455" s="355" t="s">
        <v>509</v>
      </c>
      <c r="G455" s="355" t="s">
        <v>511</v>
      </c>
      <c r="H455" s="355" t="s">
        <v>509</v>
      </c>
      <c r="I455" s="355" t="s">
        <v>509</v>
      </c>
      <c r="J455" s="352" t="s">
        <v>196</v>
      </c>
      <c r="K455" s="352" t="s">
        <v>196</v>
      </c>
      <c r="L455" s="352" t="s">
        <v>196</v>
      </c>
      <c r="M455" s="352" t="s">
        <v>196</v>
      </c>
    </row>
    <row r="456" spans="1:13" x14ac:dyDescent="0.25">
      <c r="A456" s="329" t="s">
        <v>675</v>
      </c>
      <c r="B456" s="352" t="s">
        <v>196</v>
      </c>
      <c r="C456" s="352" t="s">
        <v>196</v>
      </c>
      <c r="D456" s="352" t="s">
        <v>196</v>
      </c>
      <c r="E456" s="355" t="s">
        <v>509</v>
      </c>
      <c r="F456" s="355" t="s">
        <v>509</v>
      </c>
      <c r="G456" s="355">
        <v>7230.4559117999988</v>
      </c>
      <c r="H456" s="355" t="s">
        <v>509</v>
      </c>
      <c r="I456" s="355" t="s">
        <v>509</v>
      </c>
      <c r="J456" s="352" t="s">
        <v>196</v>
      </c>
      <c r="K456" s="352" t="s">
        <v>196</v>
      </c>
      <c r="L456" s="352" t="s">
        <v>196</v>
      </c>
      <c r="M456" s="352" t="s">
        <v>196</v>
      </c>
    </row>
    <row r="457" spans="1:13" x14ac:dyDescent="0.25">
      <c r="A457" s="330" t="s">
        <v>676</v>
      </c>
      <c r="B457" s="355" t="s">
        <v>532</v>
      </c>
      <c r="C457" s="355" t="s">
        <v>532</v>
      </c>
      <c r="D457" s="355">
        <v>14.15208194400004</v>
      </c>
      <c r="E457" s="355" t="s">
        <v>509</v>
      </c>
      <c r="F457" s="355">
        <v>2.3518718468133701</v>
      </c>
      <c r="G457" s="355" t="s">
        <v>509</v>
      </c>
      <c r="H457" s="355">
        <v>0.36618901378629998</v>
      </c>
      <c r="I457" s="355" t="s">
        <v>509</v>
      </c>
      <c r="J457" s="355">
        <v>3.0595650574289701</v>
      </c>
      <c r="K457" s="355">
        <v>2.2218459027463999</v>
      </c>
      <c r="L457" s="355">
        <v>3851.2231308671667</v>
      </c>
      <c r="M457" s="355">
        <v>0.17191986356898001</v>
      </c>
    </row>
    <row r="458" spans="1:13" x14ac:dyDescent="0.25">
      <c r="A458" s="328" t="s">
        <v>677</v>
      </c>
      <c r="B458" s="352" t="s">
        <v>196</v>
      </c>
      <c r="C458" s="352" t="s">
        <v>196</v>
      </c>
      <c r="D458" s="352" t="s">
        <v>196</v>
      </c>
      <c r="E458" s="355" t="s">
        <v>509</v>
      </c>
      <c r="F458" s="355">
        <v>2.3518718468133701</v>
      </c>
      <c r="G458" s="355" t="s">
        <v>509</v>
      </c>
      <c r="H458" s="355">
        <v>0.36618901378629998</v>
      </c>
      <c r="I458" s="355" t="s">
        <v>509</v>
      </c>
      <c r="J458" s="352" t="s">
        <v>196</v>
      </c>
      <c r="K458" s="352" t="s">
        <v>196</v>
      </c>
      <c r="L458" s="352" t="s">
        <v>196</v>
      </c>
      <c r="M458" s="352" t="s">
        <v>196</v>
      </c>
    </row>
    <row r="459" spans="1:13" x14ac:dyDescent="0.25">
      <c r="A459" s="328" t="s">
        <v>3335</v>
      </c>
      <c r="B459" s="352" t="s">
        <v>196</v>
      </c>
      <c r="C459" s="352" t="s">
        <v>196</v>
      </c>
      <c r="D459" s="352" t="s">
        <v>196</v>
      </c>
      <c r="E459" s="352" t="s">
        <v>196</v>
      </c>
      <c r="F459" s="355" t="s">
        <v>509</v>
      </c>
      <c r="G459" s="355" t="s">
        <v>196</v>
      </c>
      <c r="H459" s="355" t="s">
        <v>536</v>
      </c>
      <c r="I459" s="352" t="s">
        <v>196</v>
      </c>
      <c r="J459" s="352" t="s">
        <v>196</v>
      </c>
      <c r="K459" s="352" t="s">
        <v>196</v>
      </c>
      <c r="L459" s="352" t="s">
        <v>196</v>
      </c>
      <c r="M459" s="352" t="s">
        <v>196</v>
      </c>
    </row>
    <row r="460" spans="1:13" x14ac:dyDescent="0.25">
      <c r="A460" s="328" t="s">
        <v>3336</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678</v>
      </c>
      <c r="B461" s="355" t="s">
        <v>532</v>
      </c>
      <c r="C461" s="355" t="s">
        <v>532</v>
      </c>
      <c r="D461" s="355" t="s">
        <v>532</v>
      </c>
      <c r="E461" s="355" t="s">
        <v>509</v>
      </c>
      <c r="F461" s="355" t="s">
        <v>509</v>
      </c>
      <c r="G461" s="355" t="s">
        <v>509</v>
      </c>
      <c r="H461" s="355" t="s">
        <v>509</v>
      </c>
      <c r="I461" s="355" t="s">
        <v>509</v>
      </c>
      <c r="J461" s="355">
        <v>3.0595650574289701</v>
      </c>
      <c r="K461" s="355">
        <v>2.2218459027463999</v>
      </c>
      <c r="L461" s="355">
        <v>3851.2231308671667</v>
      </c>
      <c r="M461" s="355">
        <v>0.17191986356898001</v>
      </c>
    </row>
    <row r="462" spans="1:13" x14ac:dyDescent="0.25">
      <c r="A462" s="327" t="s">
        <v>679</v>
      </c>
      <c r="B462" s="355" t="s">
        <v>571</v>
      </c>
      <c r="C462" s="355" t="s">
        <v>509</v>
      </c>
      <c r="D462" s="355">
        <v>0.41291012709129998</v>
      </c>
      <c r="E462" s="355" t="s">
        <v>543</v>
      </c>
      <c r="F462" s="355" t="s">
        <v>543</v>
      </c>
      <c r="G462" s="355" t="s">
        <v>509</v>
      </c>
      <c r="H462" s="355" t="s">
        <v>543</v>
      </c>
      <c r="I462" s="355" t="s">
        <v>543</v>
      </c>
      <c r="J462" s="355">
        <v>453.82441954455231</v>
      </c>
      <c r="K462" s="355">
        <v>613.85632533670321</v>
      </c>
      <c r="L462" s="355">
        <v>1739.7462559347221</v>
      </c>
      <c r="M462" s="355">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8" t="s">
        <v>681</v>
      </c>
      <c r="B466" s="408"/>
      <c r="C466" s="408"/>
      <c r="D466" s="408"/>
      <c r="E466" s="408"/>
      <c r="F466" s="408"/>
      <c r="G466" s="408"/>
      <c r="H466" s="408"/>
      <c r="I466" s="408"/>
      <c r="J466" s="408"/>
      <c r="K466" s="408"/>
      <c r="L466" s="408"/>
      <c r="M466" s="408"/>
      <c r="N466" s="408"/>
      <c r="O466" s="408"/>
      <c r="P466" s="408"/>
      <c r="Q466" s="408"/>
      <c r="R466" s="241"/>
      <c r="S466" s="241"/>
      <c r="T466" s="241"/>
      <c r="U466" s="241"/>
      <c r="V466" s="241"/>
      <c r="W466" s="241"/>
      <c r="X466" s="241"/>
      <c r="Y466" s="241"/>
      <c r="Z466" s="241"/>
      <c r="AA466" s="241"/>
      <c r="AB466" s="241"/>
      <c r="AC466" s="241"/>
      <c r="AD466" s="241"/>
      <c r="AE466" s="241"/>
      <c r="AF466" s="252"/>
      <c r="AG466" s="241"/>
      <c r="AH466" s="241"/>
      <c r="AI466" s="57" t="s">
        <v>493</v>
      </c>
      <c r="AJ466" s="239"/>
    </row>
    <row r="467" spans="1:36" ht="15.75" x14ac:dyDescent="0.25">
      <c r="A467" s="253" t="s">
        <v>682</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3510</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494</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02" t="s">
        <v>495</v>
      </c>
      <c r="B470" s="255" t="s">
        <v>683</v>
      </c>
      <c r="C470" s="256" t="s">
        <v>684</v>
      </c>
      <c r="D470" s="256" t="s">
        <v>685</v>
      </c>
      <c r="E470" s="256" t="s">
        <v>686</v>
      </c>
      <c r="F470" s="256" t="s">
        <v>687</v>
      </c>
      <c r="G470" s="256" t="s">
        <v>688</v>
      </c>
      <c r="H470" s="256" t="s">
        <v>689</v>
      </c>
      <c r="I470" s="256" t="s">
        <v>690</v>
      </c>
      <c r="J470" s="256" t="s">
        <v>691</v>
      </c>
      <c r="K470" s="256" t="s">
        <v>692</v>
      </c>
      <c r="L470" s="256" t="s">
        <v>693</v>
      </c>
      <c r="M470" s="256" t="s">
        <v>694</v>
      </c>
      <c r="N470" s="256" t="s">
        <v>695</v>
      </c>
      <c r="O470" s="256" t="s">
        <v>696</v>
      </c>
      <c r="P470" s="256" t="s">
        <v>697</v>
      </c>
      <c r="Q470" s="256" t="s">
        <v>698</v>
      </c>
      <c r="R470" s="256" t="s">
        <v>699</v>
      </c>
      <c r="S470" s="257" t="s">
        <v>700</v>
      </c>
      <c r="T470" s="257" t="s">
        <v>701</v>
      </c>
      <c r="U470" s="258" t="s">
        <v>702</v>
      </c>
      <c r="V470" s="256" t="s">
        <v>703</v>
      </c>
      <c r="W470" s="259" t="s">
        <v>704</v>
      </c>
      <c r="X470" s="259" t="s">
        <v>705</v>
      </c>
      <c r="Y470" s="259" t="s">
        <v>706</v>
      </c>
      <c r="Z470" s="259" t="s">
        <v>707</v>
      </c>
      <c r="AA470" s="259" t="s">
        <v>708</v>
      </c>
      <c r="AB470" s="259" t="s">
        <v>709</v>
      </c>
      <c r="AC470" s="259" t="s">
        <v>710</v>
      </c>
      <c r="AD470" s="260" t="s">
        <v>711</v>
      </c>
      <c r="AE470" s="260" t="s">
        <v>712</v>
      </c>
      <c r="AF470" s="258" t="s">
        <v>713</v>
      </c>
      <c r="AG470" s="256" t="s">
        <v>714</v>
      </c>
      <c r="AH470" s="258" t="s">
        <v>631</v>
      </c>
      <c r="AI470" s="257" t="s">
        <v>632</v>
      </c>
      <c r="AJ470" s="74" t="s">
        <v>715</v>
      </c>
    </row>
    <row r="471" spans="1:36" ht="38.25" thickBot="1" x14ac:dyDescent="0.3">
      <c r="A471" s="403"/>
      <c r="B471" s="404" t="s">
        <v>3191</v>
      </c>
      <c r="C471" s="405"/>
      <c r="D471" s="405"/>
      <c r="E471" s="405"/>
      <c r="F471" s="405"/>
      <c r="G471" s="405"/>
      <c r="H471" s="405"/>
      <c r="I471" s="405"/>
      <c r="J471" s="405"/>
      <c r="K471" s="405"/>
      <c r="L471" s="405"/>
      <c r="M471" s="405"/>
      <c r="N471" s="405"/>
      <c r="O471" s="405"/>
      <c r="P471" s="405"/>
      <c r="Q471" s="405"/>
      <c r="R471" s="406"/>
      <c r="S471" s="288"/>
      <c r="T471" s="288"/>
      <c r="U471" s="395" t="s">
        <v>716</v>
      </c>
      <c r="V471" s="396"/>
      <c r="W471" s="404" t="s">
        <v>3191</v>
      </c>
      <c r="X471" s="405"/>
      <c r="Y471" s="405"/>
      <c r="Z471" s="405"/>
      <c r="AA471" s="405"/>
      <c r="AB471" s="405"/>
      <c r="AC471" s="406"/>
      <c r="AD471" s="288"/>
      <c r="AE471" s="288"/>
      <c r="AF471" s="395" t="s">
        <v>716</v>
      </c>
      <c r="AG471" s="396"/>
      <c r="AH471" s="261" t="s">
        <v>636</v>
      </c>
      <c r="AI471" s="289" t="s">
        <v>3191</v>
      </c>
      <c r="AJ471" s="262" t="s">
        <v>3191</v>
      </c>
    </row>
    <row r="472" spans="1:36" ht="15.75" thickTop="1" x14ac:dyDescent="0.25">
      <c r="A472" s="263" t="s">
        <v>717</v>
      </c>
      <c r="B472" s="355">
        <v>1368.6407622854913</v>
      </c>
      <c r="C472" s="355">
        <v>398.21997774743551</v>
      </c>
      <c r="D472" s="355">
        <v>1.9808273483516601</v>
      </c>
      <c r="E472" s="355" t="s">
        <v>814</v>
      </c>
      <c r="F472" s="355">
        <v>2580.4423400000001</v>
      </c>
      <c r="G472" s="355" t="s">
        <v>534</v>
      </c>
      <c r="H472" s="355">
        <v>56029.164606593971</v>
      </c>
      <c r="I472" s="355" t="s">
        <v>534</v>
      </c>
      <c r="J472" s="355">
        <v>2093.1475999999998</v>
      </c>
      <c r="K472" s="355" t="s">
        <v>534</v>
      </c>
      <c r="L472" s="355" t="s">
        <v>814</v>
      </c>
      <c r="M472" s="355" t="s">
        <v>534</v>
      </c>
      <c r="N472" s="355" t="s">
        <v>534</v>
      </c>
      <c r="O472" s="355" t="s">
        <v>534</v>
      </c>
      <c r="P472" s="355" t="s">
        <v>534</v>
      </c>
      <c r="Q472" s="355">
        <v>117.73</v>
      </c>
      <c r="R472" s="355" t="s">
        <v>534</v>
      </c>
      <c r="S472" s="355" t="s">
        <v>814</v>
      </c>
      <c r="T472" s="355" t="s">
        <v>814</v>
      </c>
      <c r="U472" s="355">
        <v>1.6984600970478201</v>
      </c>
      <c r="V472" s="352" t="s">
        <v>196</v>
      </c>
      <c r="W472" s="355">
        <v>540.06916717032652</v>
      </c>
      <c r="X472" s="355">
        <v>206.85707686944318</v>
      </c>
      <c r="Y472" s="355">
        <v>9.0276703162196608</v>
      </c>
      <c r="Z472" s="355" t="s">
        <v>534</v>
      </c>
      <c r="AA472" s="355">
        <v>11.47912170919709</v>
      </c>
      <c r="AB472" s="355" t="s">
        <v>534</v>
      </c>
      <c r="AC472" s="355" t="s">
        <v>814</v>
      </c>
      <c r="AD472" s="355" t="s">
        <v>534</v>
      </c>
      <c r="AE472" s="355" t="s">
        <v>534</v>
      </c>
      <c r="AF472" s="355">
        <v>3.5894286775586801</v>
      </c>
      <c r="AG472" s="352" t="s">
        <v>196</v>
      </c>
      <c r="AH472" s="355">
        <v>7230.4559117999988</v>
      </c>
      <c r="AI472" s="355">
        <v>517.71056610324001</v>
      </c>
      <c r="AJ472" s="355">
        <v>28.530150025699999</v>
      </c>
    </row>
    <row r="473" spans="1:36" x14ac:dyDescent="0.25">
      <c r="A473" s="263" t="s">
        <v>718</v>
      </c>
      <c r="B473" s="355">
        <v>1354.0760204081632</v>
      </c>
      <c r="C473" s="355" t="s">
        <v>509</v>
      </c>
      <c r="D473" s="355" t="s">
        <v>509</v>
      </c>
      <c r="E473" s="355" t="s">
        <v>509</v>
      </c>
      <c r="F473" s="355" t="s">
        <v>509</v>
      </c>
      <c r="G473" s="355" t="s">
        <v>509</v>
      </c>
      <c r="H473" s="355" t="s">
        <v>509</v>
      </c>
      <c r="I473" s="355" t="s">
        <v>509</v>
      </c>
      <c r="J473" s="355" t="s">
        <v>509</v>
      </c>
      <c r="K473" s="355" t="s">
        <v>509</v>
      </c>
      <c r="L473" s="355" t="s">
        <v>509</v>
      </c>
      <c r="M473" s="355" t="s">
        <v>509</v>
      </c>
      <c r="N473" s="355" t="s">
        <v>509</v>
      </c>
      <c r="O473" s="355" t="s">
        <v>509</v>
      </c>
      <c r="P473" s="355" t="s">
        <v>509</v>
      </c>
      <c r="Q473" s="355" t="s">
        <v>509</v>
      </c>
      <c r="R473" s="355" t="s">
        <v>509</v>
      </c>
      <c r="S473" s="355" t="s">
        <v>509</v>
      </c>
      <c r="T473" s="355" t="s">
        <v>509</v>
      </c>
      <c r="U473" s="355" t="s">
        <v>509</v>
      </c>
      <c r="V473" s="352" t="s">
        <v>196</v>
      </c>
      <c r="W473" s="355" t="s">
        <v>509</v>
      </c>
      <c r="X473" s="355" t="s">
        <v>509</v>
      </c>
      <c r="Y473" s="355" t="s">
        <v>509</v>
      </c>
      <c r="Z473" s="355" t="s">
        <v>509</v>
      </c>
      <c r="AA473" s="355" t="s">
        <v>509</v>
      </c>
      <c r="AB473" s="355" t="s">
        <v>509</v>
      </c>
      <c r="AC473" s="355" t="s">
        <v>509</v>
      </c>
      <c r="AD473" s="355" t="s">
        <v>509</v>
      </c>
      <c r="AE473" s="355" t="s">
        <v>509</v>
      </c>
      <c r="AF473" s="355" t="s">
        <v>509</v>
      </c>
      <c r="AG473" s="352" t="s">
        <v>196</v>
      </c>
      <c r="AH473" s="355" t="s">
        <v>509</v>
      </c>
      <c r="AI473" s="355" t="s">
        <v>509</v>
      </c>
      <c r="AJ473" s="355" t="s">
        <v>509</v>
      </c>
    </row>
    <row r="474" spans="1:36" x14ac:dyDescent="0.25">
      <c r="A474" s="356" t="s">
        <v>719</v>
      </c>
      <c r="B474" s="355">
        <v>1354.0760204081632</v>
      </c>
      <c r="C474" s="355" t="s">
        <v>509</v>
      </c>
      <c r="D474" s="355" t="s">
        <v>509</v>
      </c>
      <c r="E474" s="355" t="s">
        <v>509</v>
      </c>
      <c r="F474" s="355" t="s">
        <v>509</v>
      </c>
      <c r="G474" s="355" t="s">
        <v>509</v>
      </c>
      <c r="H474" s="355" t="s">
        <v>509</v>
      </c>
      <c r="I474" s="355" t="s">
        <v>509</v>
      </c>
      <c r="J474" s="355" t="s">
        <v>509</v>
      </c>
      <c r="K474" s="355" t="s">
        <v>509</v>
      </c>
      <c r="L474" s="355" t="s">
        <v>509</v>
      </c>
      <c r="M474" s="355" t="s">
        <v>509</v>
      </c>
      <c r="N474" s="355" t="s">
        <v>509</v>
      </c>
      <c r="O474" s="355" t="s">
        <v>509</v>
      </c>
      <c r="P474" s="355" t="s">
        <v>509</v>
      </c>
      <c r="Q474" s="355" t="s">
        <v>509</v>
      </c>
      <c r="R474" s="355" t="s">
        <v>509</v>
      </c>
      <c r="S474" s="355" t="s">
        <v>509</v>
      </c>
      <c r="T474" s="355" t="s">
        <v>509</v>
      </c>
      <c r="U474" s="355" t="s">
        <v>509</v>
      </c>
      <c r="V474" s="352" t="s">
        <v>196</v>
      </c>
      <c r="W474" s="355" t="s">
        <v>509</v>
      </c>
      <c r="X474" s="355" t="s">
        <v>509</v>
      </c>
      <c r="Y474" s="355" t="s">
        <v>509</v>
      </c>
      <c r="Z474" s="355" t="s">
        <v>509</v>
      </c>
      <c r="AA474" s="355" t="s">
        <v>509</v>
      </c>
      <c r="AB474" s="355" t="s">
        <v>509</v>
      </c>
      <c r="AC474" s="355" t="s">
        <v>509</v>
      </c>
      <c r="AD474" s="355" t="s">
        <v>509</v>
      </c>
      <c r="AE474" s="355" t="s">
        <v>509</v>
      </c>
      <c r="AF474" s="355" t="s">
        <v>509</v>
      </c>
      <c r="AG474" s="352" t="s">
        <v>196</v>
      </c>
      <c r="AH474" s="355" t="s">
        <v>509</v>
      </c>
      <c r="AI474" s="355" t="s">
        <v>509</v>
      </c>
      <c r="AJ474" s="355" t="s">
        <v>509</v>
      </c>
    </row>
    <row r="475" spans="1:36" x14ac:dyDescent="0.25">
      <c r="A475" s="357" t="s">
        <v>720</v>
      </c>
      <c r="B475" s="355">
        <v>1354.0760204081632</v>
      </c>
      <c r="C475" s="355" t="s">
        <v>509</v>
      </c>
      <c r="D475" s="355" t="s">
        <v>509</v>
      </c>
      <c r="E475" s="355" t="s">
        <v>509</v>
      </c>
      <c r="F475" s="355" t="s">
        <v>509</v>
      </c>
      <c r="G475" s="355" t="s">
        <v>509</v>
      </c>
      <c r="H475" s="355" t="s">
        <v>509</v>
      </c>
      <c r="I475" s="355" t="s">
        <v>509</v>
      </c>
      <c r="J475" s="355" t="s">
        <v>509</v>
      </c>
      <c r="K475" s="355" t="s">
        <v>509</v>
      </c>
      <c r="L475" s="355" t="s">
        <v>509</v>
      </c>
      <c r="M475" s="355" t="s">
        <v>509</v>
      </c>
      <c r="N475" s="355" t="s">
        <v>509</v>
      </c>
      <c r="O475" s="355" t="s">
        <v>509</v>
      </c>
      <c r="P475" s="355" t="s">
        <v>509</v>
      </c>
      <c r="Q475" s="355" t="s">
        <v>509</v>
      </c>
      <c r="R475" s="355" t="s">
        <v>509</v>
      </c>
      <c r="S475" s="355" t="s">
        <v>509</v>
      </c>
      <c r="T475" s="355" t="s">
        <v>509</v>
      </c>
      <c r="U475" s="355" t="s">
        <v>509</v>
      </c>
      <c r="V475" s="352" t="s">
        <v>196</v>
      </c>
      <c r="W475" s="355" t="s">
        <v>509</v>
      </c>
      <c r="X475" s="355" t="s">
        <v>509</v>
      </c>
      <c r="Y475" s="355" t="s">
        <v>509</v>
      </c>
      <c r="Z475" s="355" t="s">
        <v>509</v>
      </c>
      <c r="AA475" s="355" t="s">
        <v>509</v>
      </c>
      <c r="AB475" s="355" t="s">
        <v>509</v>
      </c>
      <c r="AC475" s="355" t="s">
        <v>509</v>
      </c>
      <c r="AD475" s="355" t="s">
        <v>509</v>
      </c>
      <c r="AE475" s="355" t="s">
        <v>509</v>
      </c>
      <c r="AF475" s="355" t="s">
        <v>509</v>
      </c>
      <c r="AG475" s="352" t="s">
        <v>196</v>
      </c>
      <c r="AH475" s="355" t="s">
        <v>509</v>
      </c>
      <c r="AI475" s="355" t="s">
        <v>509</v>
      </c>
      <c r="AJ475" s="355" t="s">
        <v>509</v>
      </c>
    </row>
    <row r="476" spans="1:36" x14ac:dyDescent="0.25">
      <c r="A476" s="357" t="s">
        <v>721</v>
      </c>
      <c r="B476" s="355" t="s">
        <v>509</v>
      </c>
      <c r="C476" s="355" t="s">
        <v>509</v>
      </c>
      <c r="D476" s="355" t="s">
        <v>509</v>
      </c>
      <c r="E476" s="355" t="s">
        <v>509</v>
      </c>
      <c r="F476" s="355" t="s">
        <v>509</v>
      </c>
      <c r="G476" s="355" t="s">
        <v>509</v>
      </c>
      <c r="H476" s="355" t="s">
        <v>509</v>
      </c>
      <c r="I476" s="355" t="s">
        <v>509</v>
      </c>
      <c r="J476" s="355" t="s">
        <v>509</v>
      </c>
      <c r="K476" s="355" t="s">
        <v>509</v>
      </c>
      <c r="L476" s="355" t="s">
        <v>509</v>
      </c>
      <c r="M476" s="355" t="s">
        <v>509</v>
      </c>
      <c r="N476" s="355" t="s">
        <v>509</v>
      </c>
      <c r="O476" s="355" t="s">
        <v>509</v>
      </c>
      <c r="P476" s="355" t="s">
        <v>509</v>
      </c>
      <c r="Q476" s="355" t="s">
        <v>509</v>
      </c>
      <c r="R476" s="355" t="s">
        <v>509</v>
      </c>
      <c r="S476" s="355" t="s">
        <v>509</v>
      </c>
      <c r="T476" s="355" t="s">
        <v>509</v>
      </c>
      <c r="U476" s="355" t="s">
        <v>509</v>
      </c>
      <c r="V476" s="352" t="s">
        <v>196</v>
      </c>
      <c r="W476" s="355" t="s">
        <v>509</v>
      </c>
      <c r="X476" s="355" t="s">
        <v>509</v>
      </c>
      <c r="Y476" s="355" t="s">
        <v>509</v>
      </c>
      <c r="Z476" s="355" t="s">
        <v>509</v>
      </c>
      <c r="AA476" s="355" t="s">
        <v>509</v>
      </c>
      <c r="AB476" s="355" t="s">
        <v>509</v>
      </c>
      <c r="AC476" s="355" t="s">
        <v>509</v>
      </c>
      <c r="AD476" s="355" t="s">
        <v>509</v>
      </c>
      <c r="AE476" s="355" t="s">
        <v>509</v>
      </c>
      <c r="AF476" s="355" t="s">
        <v>509</v>
      </c>
      <c r="AG476" s="352" t="s">
        <v>196</v>
      </c>
      <c r="AH476" s="355" t="s">
        <v>509</v>
      </c>
      <c r="AI476" s="355" t="s">
        <v>509</v>
      </c>
      <c r="AJ476" s="355" t="s">
        <v>509</v>
      </c>
    </row>
    <row r="477" spans="1:36" x14ac:dyDescent="0.25">
      <c r="A477" s="356" t="s">
        <v>722</v>
      </c>
      <c r="B477" s="355" t="s">
        <v>509</v>
      </c>
      <c r="C477" s="355" t="s">
        <v>509</v>
      </c>
      <c r="D477" s="355" t="s">
        <v>509</v>
      </c>
      <c r="E477" s="355" t="s">
        <v>509</v>
      </c>
      <c r="F477" s="355" t="s">
        <v>509</v>
      </c>
      <c r="G477" s="355" t="s">
        <v>509</v>
      </c>
      <c r="H477" s="355" t="s">
        <v>509</v>
      </c>
      <c r="I477" s="355" t="s">
        <v>509</v>
      </c>
      <c r="J477" s="355" t="s">
        <v>509</v>
      </c>
      <c r="K477" s="355" t="s">
        <v>509</v>
      </c>
      <c r="L477" s="355" t="s">
        <v>509</v>
      </c>
      <c r="M477" s="355" t="s">
        <v>509</v>
      </c>
      <c r="N477" s="355" t="s">
        <v>509</v>
      </c>
      <c r="O477" s="355" t="s">
        <v>509</v>
      </c>
      <c r="P477" s="355" t="s">
        <v>509</v>
      </c>
      <c r="Q477" s="355" t="s">
        <v>509</v>
      </c>
      <c r="R477" s="355" t="s">
        <v>509</v>
      </c>
      <c r="S477" s="355" t="s">
        <v>509</v>
      </c>
      <c r="T477" s="355" t="s">
        <v>509</v>
      </c>
      <c r="U477" s="355" t="s">
        <v>509</v>
      </c>
      <c r="V477" s="352" t="s">
        <v>196</v>
      </c>
      <c r="W477" s="355" t="s">
        <v>509</v>
      </c>
      <c r="X477" s="355" t="s">
        <v>509</v>
      </c>
      <c r="Y477" s="355" t="s">
        <v>509</v>
      </c>
      <c r="Z477" s="355" t="s">
        <v>509</v>
      </c>
      <c r="AA477" s="355" t="s">
        <v>509</v>
      </c>
      <c r="AB477" s="355" t="s">
        <v>509</v>
      </c>
      <c r="AC477" s="355" t="s">
        <v>509</v>
      </c>
      <c r="AD477" s="355" t="s">
        <v>509</v>
      </c>
      <c r="AE477" s="355" t="s">
        <v>509</v>
      </c>
      <c r="AF477" s="355" t="s">
        <v>509</v>
      </c>
      <c r="AG477" s="352" t="s">
        <v>196</v>
      </c>
      <c r="AH477" s="355" t="s">
        <v>509</v>
      </c>
      <c r="AI477" s="355" t="s">
        <v>509</v>
      </c>
      <c r="AJ477" s="355" t="s">
        <v>509</v>
      </c>
    </row>
    <row r="478" spans="1:36" x14ac:dyDescent="0.25">
      <c r="A478" s="263" t="s">
        <v>723</v>
      </c>
      <c r="B478" s="355" t="s">
        <v>509</v>
      </c>
      <c r="C478" s="355" t="s">
        <v>509</v>
      </c>
      <c r="D478" s="355" t="s">
        <v>509</v>
      </c>
      <c r="E478" s="355" t="s">
        <v>509</v>
      </c>
      <c r="F478" s="355" t="s">
        <v>509</v>
      </c>
      <c r="G478" s="355" t="s">
        <v>509</v>
      </c>
      <c r="H478" s="355" t="s">
        <v>571</v>
      </c>
      <c r="I478" s="355" t="s">
        <v>509</v>
      </c>
      <c r="J478" s="355" t="s">
        <v>509</v>
      </c>
      <c r="K478" s="355" t="s">
        <v>509</v>
      </c>
      <c r="L478" s="355" t="s">
        <v>509</v>
      </c>
      <c r="M478" s="355" t="s">
        <v>509</v>
      </c>
      <c r="N478" s="355" t="s">
        <v>509</v>
      </c>
      <c r="O478" s="355" t="s">
        <v>509</v>
      </c>
      <c r="P478" s="355" t="s">
        <v>509</v>
      </c>
      <c r="Q478" s="355" t="s">
        <v>509</v>
      </c>
      <c r="R478" s="355" t="s">
        <v>509</v>
      </c>
      <c r="S478" s="355" t="s">
        <v>509</v>
      </c>
      <c r="T478" s="355" t="s">
        <v>509</v>
      </c>
      <c r="U478" s="355" t="s">
        <v>509</v>
      </c>
      <c r="V478" s="352" t="s">
        <v>196</v>
      </c>
      <c r="W478" s="355">
        <v>391.00292248704386</v>
      </c>
      <c r="X478" s="355">
        <v>45.101851511540602</v>
      </c>
      <c r="Y478" s="355" t="s">
        <v>509</v>
      </c>
      <c r="Z478" s="355" t="s">
        <v>509</v>
      </c>
      <c r="AA478" s="355" t="s">
        <v>509</v>
      </c>
      <c r="AB478" s="355" t="s">
        <v>509</v>
      </c>
      <c r="AC478" s="355" t="s">
        <v>509</v>
      </c>
      <c r="AD478" s="355" t="s">
        <v>509</v>
      </c>
      <c r="AE478" s="355" t="s">
        <v>509</v>
      </c>
      <c r="AF478" s="355" t="s">
        <v>509</v>
      </c>
      <c r="AG478" s="352" t="s">
        <v>196</v>
      </c>
      <c r="AH478" s="355" t="s">
        <v>509</v>
      </c>
      <c r="AI478" s="355">
        <v>120.41830440901001</v>
      </c>
      <c r="AJ478" s="355" t="s">
        <v>509</v>
      </c>
    </row>
    <row r="479" spans="1:36" x14ac:dyDescent="0.25">
      <c r="A479" s="356" t="s">
        <v>724</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509</v>
      </c>
      <c r="Z479" s="355" t="s">
        <v>509</v>
      </c>
      <c r="AA479" s="355" t="s">
        <v>509</v>
      </c>
      <c r="AB479" s="355" t="s">
        <v>509</v>
      </c>
      <c r="AC479" s="355" t="s">
        <v>509</v>
      </c>
      <c r="AD479" s="355" t="s">
        <v>509</v>
      </c>
      <c r="AE479" s="355" t="s">
        <v>509</v>
      </c>
      <c r="AF479" s="355" t="s">
        <v>509</v>
      </c>
      <c r="AG479" s="352" t="s">
        <v>196</v>
      </c>
      <c r="AH479" s="352" t="s">
        <v>196</v>
      </c>
      <c r="AI479" s="355" t="s">
        <v>509</v>
      </c>
      <c r="AJ479" s="352" t="s">
        <v>196</v>
      </c>
    </row>
    <row r="480" spans="1:36" x14ac:dyDescent="0.25">
      <c r="A480" s="356" t="s">
        <v>725</v>
      </c>
      <c r="B480" s="355" t="s">
        <v>509</v>
      </c>
      <c r="C480" s="355" t="s">
        <v>509</v>
      </c>
      <c r="D480" s="355" t="s">
        <v>509</v>
      </c>
      <c r="E480" s="355" t="s">
        <v>509</v>
      </c>
      <c r="F480" s="355" t="s">
        <v>509</v>
      </c>
      <c r="G480" s="355" t="s">
        <v>509</v>
      </c>
      <c r="H480" s="355" t="s">
        <v>538</v>
      </c>
      <c r="I480" s="355" t="s">
        <v>509</v>
      </c>
      <c r="J480" s="355" t="s">
        <v>509</v>
      </c>
      <c r="K480" s="355" t="s">
        <v>509</v>
      </c>
      <c r="L480" s="355" t="s">
        <v>509</v>
      </c>
      <c r="M480" s="355" t="s">
        <v>509</v>
      </c>
      <c r="N480" s="355" t="s">
        <v>509</v>
      </c>
      <c r="O480" s="355" t="s">
        <v>509</v>
      </c>
      <c r="P480" s="355" t="s">
        <v>509</v>
      </c>
      <c r="Q480" s="355" t="s">
        <v>509</v>
      </c>
      <c r="R480" s="355" t="s">
        <v>509</v>
      </c>
      <c r="S480" s="355" t="s">
        <v>509</v>
      </c>
      <c r="T480" s="355" t="s">
        <v>509</v>
      </c>
      <c r="U480" s="355" t="s">
        <v>509</v>
      </c>
      <c r="V480" s="352" t="s">
        <v>196</v>
      </c>
      <c r="W480" s="355" t="s">
        <v>509</v>
      </c>
      <c r="X480" s="355" t="s">
        <v>509</v>
      </c>
      <c r="Y480" s="355" t="s">
        <v>509</v>
      </c>
      <c r="Z480" s="355" t="s">
        <v>509</v>
      </c>
      <c r="AA480" s="355" t="s">
        <v>509</v>
      </c>
      <c r="AB480" s="355" t="s">
        <v>509</v>
      </c>
      <c r="AC480" s="355" t="s">
        <v>509</v>
      </c>
      <c r="AD480" s="355" t="s">
        <v>509</v>
      </c>
      <c r="AE480" s="355" t="s">
        <v>509</v>
      </c>
      <c r="AF480" s="355" t="s">
        <v>509</v>
      </c>
      <c r="AG480" s="352" t="s">
        <v>196</v>
      </c>
      <c r="AH480" s="355" t="s">
        <v>509</v>
      </c>
      <c r="AI480" s="355">
        <v>120.41830440900908</v>
      </c>
      <c r="AJ480" s="352" t="s">
        <v>196</v>
      </c>
    </row>
    <row r="481" spans="1:36" x14ac:dyDescent="0.25">
      <c r="A481" s="358" t="s">
        <v>726</v>
      </c>
      <c r="B481" s="355" t="s">
        <v>509</v>
      </c>
      <c r="C481" s="355" t="s">
        <v>509</v>
      </c>
      <c r="D481" s="355" t="s">
        <v>509</v>
      </c>
      <c r="E481" s="355" t="s">
        <v>509</v>
      </c>
      <c r="F481" s="355" t="s">
        <v>509</v>
      </c>
      <c r="G481" s="355" t="s">
        <v>509</v>
      </c>
      <c r="H481" s="355" t="s">
        <v>509</v>
      </c>
      <c r="I481" s="355" t="s">
        <v>509</v>
      </c>
      <c r="J481" s="355" t="s">
        <v>509</v>
      </c>
      <c r="K481" s="355" t="s">
        <v>509</v>
      </c>
      <c r="L481" s="355" t="s">
        <v>509</v>
      </c>
      <c r="M481" s="355" t="s">
        <v>509</v>
      </c>
      <c r="N481" s="355" t="s">
        <v>509</v>
      </c>
      <c r="O481" s="355" t="s">
        <v>509</v>
      </c>
      <c r="P481" s="355" t="s">
        <v>509</v>
      </c>
      <c r="Q481" s="355" t="s">
        <v>509</v>
      </c>
      <c r="R481" s="355" t="s">
        <v>509</v>
      </c>
      <c r="S481" s="355" t="s">
        <v>509</v>
      </c>
      <c r="T481" s="355" t="s">
        <v>509</v>
      </c>
      <c r="U481" s="355" t="s">
        <v>509</v>
      </c>
      <c r="V481" s="352" t="s">
        <v>196</v>
      </c>
      <c r="W481" s="355" t="s">
        <v>509</v>
      </c>
      <c r="X481" s="355" t="s">
        <v>509</v>
      </c>
      <c r="Y481" s="355" t="s">
        <v>509</v>
      </c>
      <c r="Z481" s="355" t="s">
        <v>509</v>
      </c>
      <c r="AA481" s="355" t="s">
        <v>509</v>
      </c>
      <c r="AB481" s="355" t="s">
        <v>509</v>
      </c>
      <c r="AC481" s="355" t="s">
        <v>509</v>
      </c>
      <c r="AD481" s="355" t="s">
        <v>509</v>
      </c>
      <c r="AE481" s="355" t="s">
        <v>509</v>
      </c>
      <c r="AF481" s="355" t="s">
        <v>509</v>
      </c>
      <c r="AG481" s="352" t="s">
        <v>196</v>
      </c>
      <c r="AH481" s="355" t="s">
        <v>509</v>
      </c>
      <c r="AI481" s="355" t="s">
        <v>509</v>
      </c>
      <c r="AJ481" s="355" t="s">
        <v>509</v>
      </c>
    </row>
    <row r="482" spans="1:36" x14ac:dyDescent="0.25">
      <c r="A482" s="359" t="s">
        <v>664</v>
      </c>
      <c r="B482" s="355">
        <v>13.68474187732811</v>
      </c>
      <c r="C482" s="355">
        <v>0.90067774743551998</v>
      </c>
      <c r="D482" s="355">
        <v>1.9808273483516601</v>
      </c>
      <c r="E482" s="355" t="s">
        <v>3188</v>
      </c>
      <c r="F482" s="355" t="s">
        <v>3188</v>
      </c>
      <c r="G482" s="355" t="s">
        <v>608</v>
      </c>
      <c r="H482" s="355">
        <v>9.5065939709600006E-3</v>
      </c>
      <c r="I482" s="355" t="s">
        <v>608</v>
      </c>
      <c r="J482" s="355" t="s">
        <v>3188</v>
      </c>
      <c r="K482" s="355" t="s">
        <v>608</v>
      </c>
      <c r="L482" s="355" t="s">
        <v>3188</v>
      </c>
      <c r="M482" s="355" t="s">
        <v>608</v>
      </c>
      <c r="N482" s="355" t="s">
        <v>608</v>
      </c>
      <c r="O482" s="355" t="s">
        <v>608</v>
      </c>
      <c r="P482" s="355" t="s">
        <v>608</v>
      </c>
      <c r="Q482" s="355" t="s">
        <v>3188</v>
      </c>
      <c r="R482" s="355" t="s">
        <v>608</v>
      </c>
      <c r="S482" s="355" t="s">
        <v>3188</v>
      </c>
      <c r="T482" s="355" t="s">
        <v>3188</v>
      </c>
      <c r="U482" s="355">
        <v>1.6984600970478201</v>
      </c>
      <c r="V482" s="352" t="s">
        <v>196</v>
      </c>
      <c r="W482" s="355">
        <v>146.62879409508059</v>
      </c>
      <c r="X482" s="355">
        <v>161.75522535790259</v>
      </c>
      <c r="Y482" s="355">
        <v>9.0276703162196608</v>
      </c>
      <c r="Z482" s="355" t="s">
        <v>608</v>
      </c>
      <c r="AA482" s="355">
        <v>11.47912170919709</v>
      </c>
      <c r="AB482" s="355" t="s">
        <v>608</v>
      </c>
      <c r="AC482" s="355" t="s">
        <v>3188</v>
      </c>
      <c r="AD482" s="355" t="s">
        <v>608</v>
      </c>
      <c r="AE482" s="355" t="s">
        <v>608</v>
      </c>
      <c r="AF482" s="355">
        <v>3.5894286775586801</v>
      </c>
      <c r="AG482" s="352" t="s">
        <v>196</v>
      </c>
      <c r="AH482" s="355" t="s">
        <v>608</v>
      </c>
      <c r="AI482" s="355">
        <v>31.103247907929191</v>
      </c>
      <c r="AJ482" s="355">
        <v>28.530150025703989</v>
      </c>
    </row>
    <row r="483" spans="1:36" x14ac:dyDescent="0.25">
      <c r="A483" s="356" t="s">
        <v>665</v>
      </c>
      <c r="B483" s="355">
        <v>13.671467518190029</v>
      </c>
      <c r="C483" s="355">
        <v>0.90067774743551998</v>
      </c>
      <c r="D483" s="355">
        <v>1.9808273483516601</v>
      </c>
      <c r="E483" s="355" t="s">
        <v>538</v>
      </c>
      <c r="F483" s="355" t="s">
        <v>538</v>
      </c>
      <c r="G483" s="355" t="s">
        <v>538</v>
      </c>
      <c r="H483" s="355">
        <v>9.5065939709600006E-3</v>
      </c>
      <c r="I483" s="355" t="s">
        <v>538</v>
      </c>
      <c r="J483" s="355" t="s">
        <v>538</v>
      </c>
      <c r="K483" s="355" t="s">
        <v>538</v>
      </c>
      <c r="L483" s="355" t="s">
        <v>538</v>
      </c>
      <c r="M483" s="355" t="s">
        <v>538</v>
      </c>
      <c r="N483" s="355" t="s">
        <v>538</v>
      </c>
      <c r="O483" s="355" t="s">
        <v>538</v>
      </c>
      <c r="P483" s="355" t="s">
        <v>538</v>
      </c>
      <c r="Q483" s="355" t="s">
        <v>538</v>
      </c>
      <c r="R483" s="355" t="s">
        <v>538</v>
      </c>
      <c r="S483" s="355" t="s">
        <v>538</v>
      </c>
      <c r="T483" s="355" t="s">
        <v>538</v>
      </c>
      <c r="U483" s="355" t="s">
        <v>536</v>
      </c>
      <c r="V483" s="352" t="s">
        <v>196</v>
      </c>
      <c r="W483" s="355">
        <v>146.16040121254008</v>
      </c>
      <c r="X483" s="355">
        <v>161.67811829648733</v>
      </c>
      <c r="Y483" s="355">
        <v>8.9719417447910903</v>
      </c>
      <c r="Z483" s="355" t="s">
        <v>538</v>
      </c>
      <c r="AA483" s="355">
        <v>11.42114438969833</v>
      </c>
      <c r="AB483" s="355" t="s">
        <v>538</v>
      </c>
      <c r="AC483" s="355" t="s">
        <v>538</v>
      </c>
      <c r="AD483" s="355" t="s">
        <v>538</v>
      </c>
      <c r="AE483" s="355" t="s">
        <v>538</v>
      </c>
      <c r="AF483" s="355">
        <v>1.1055156889200001E-3</v>
      </c>
      <c r="AG483" s="352" t="s">
        <v>196</v>
      </c>
      <c r="AH483" s="355" t="s">
        <v>536</v>
      </c>
      <c r="AI483" s="355">
        <v>30.668042743204541</v>
      </c>
      <c r="AJ483" s="355">
        <v>28.530150025703989</v>
      </c>
    </row>
    <row r="484" spans="1:36" x14ac:dyDescent="0.25">
      <c r="A484" s="356" t="s">
        <v>666</v>
      </c>
      <c r="B484" s="355" t="s">
        <v>536</v>
      </c>
      <c r="C484" s="355" t="s">
        <v>536</v>
      </c>
      <c r="D484" s="355" t="s">
        <v>536</v>
      </c>
      <c r="E484" s="355" t="s">
        <v>536</v>
      </c>
      <c r="F484" s="355" t="s">
        <v>536</v>
      </c>
      <c r="G484" s="355" t="s">
        <v>536</v>
      </c>
      <c r="H484" s="355" t="s">
        <v>536</v>
      </c>
      <c r="I484" s="355" t="s">
        <v>536</v>
      </c>
      <c r="J484" s="355" t="s">
        <v>536</v>
      </c>
      <c r="K484" s="355" t="s">
        <v>536</v>
      </c>
      <c r="L484" s="355" t="s">
        <v>536</v>
      </c>
      <c r="M484" s="355" t="s">
        <v>536</v>
      </c>
      <c r="N484" s="355" t="s">
        <v>536</v>
      </c>
      <c r="O484" s="355" t="s">
        <v>536</v>
      </c>
      <c r="P484" s="355" t="s">
        <v>536</v>
      </c>
      <c r="Q484" s="355" t="s">
        <v>536</v>
      </c>
      <c r="R484" s="355" t="s">
        <v>536</v>
      </c>
      <c r="S484" s="355" t="s">
        <v>536</v>
      </c>
      <c r="T484" s="355" t="s">
        <v>536</v>
      </c>
      <c r="U484" s="355" t="s">
        <v>536</v>
      </c>
      <c r="V484" s="352" t="s">
        <v>196</v>
      </c>
      <c r="W484" s="355" t="s">
        <v>536</v>
      </c>
      <c r="X484" s="355" t="s">
        <v>536</v>
      </c>
      <c r="Y484" s="355" t="s">
        <v>536</v>
      </c>
      <c r="Z484" s="355" t="s">
        <v>536</v>
      </c>
      <c r="AA484" s="355" t="s">
        <v>536</v>
      </c>
      <c r="AB484" s="355" t="s">
        <v>536</v>
      </c>
      <c r="AC484" s="355" t="s">
        <v>536</v>
      </c>
      <c r="AD484" s="355" t="s">
        <v>536</v>
      </c>
      <c r="AE484" s="355" t="s">
        <v>536</v>
      </c>
      <c r="AF484" s="355" t="s">
        <v>536</v>
      </c>
      <c r="AG484" s="352" t="s">
        <v>196</v>
      </c>
      <c r="AH484" s="355" t="s">
        <v>536</v>
      </c>
      <c r="AI484" s="355" t="s">
        <v>536</v>
      </c>
      <c r="AJ484" s="355" t="s">
        <v>536</v>
      </c>
    </row>
    <row r="485" spans="1:36" x14ac:dyDescent="0.25">
      <c r="A485" s="356" t="s">
        <v>667</v>
      </c>
      <c r="B485" s="355">
        <v>6.9672162809399996E-3</v>
      </c>
      <c r="C485" s="355" t="s">
        <v>536</v>
      </c>
      <c r="D485" s="355" t="s">
        <v>536</v>
      </c>
      <c r="E485" s="355" t="s">
        <v>536</v>
      </c>
      <c r="F485" s="355" t="s">
        <v>536</v>
      </c>
      <c r="G485" s="355" t="s">
        <v>536</v>
      </c>
      <c r="H485" s="355" t="s">
        <v>536</v>
      </c>
      <c r="I485" s="355" t="s">
        <v>536</v>
      </c>
      <c r="J485" s="355" t="s">
        <v>536</v>
      </c>
      <c r="K485" s="355" t="s">
        <v>536</v>
      </c>
      <c r="L485" s="355" t="s">
        <v>536</v>
      </c>
      <c r="M485" s="355" t="s">
        <v>536</v>
      </c>
      <c r="N485" s="355" t="s">
        <v>536</v>
      </c>
      <c r="O485" s="355" t="s">
        <v>536</v>
      </c>
      <c r="P485" s="355" t="s">
        <v>536</v>
      </c>
      <c r="Q485" s="355" t="s">
        <v>536</v>
      </c>
      <c r="R485" s="355" t="s">
        <v>536</v>
      </c>
      <c r="S485" s="355" t="s">
        <v>536</v>
      </c>
      <c r="T485" s="355" t="s">
        <v>536</v>
      </c>
      <c r="U485" s="355" t="s">
        <v>536</v>
      </c>
      <c r="V485" s="352" t="s">
        <v>196</v>
      </c>
      <c r="W485" s="355">
        <v>0.41169288254051001</v>
      </c>
      <c r="X485" s="355">
        <v>5.0035632843830002E-2</v>
      </c>
      <c r="Y485" s="355" t="s">
        <v>536</v>
      </c>
      <c r="Z485" s="355" t="s">
        <v>536</v>
      </c>
      <c r="AA485" s="355">
        <v>3.9874807019000001E-4</v>
      </c>
      <c r="AB485" s="355" t="s">
        <v>536</v>
      </c>
      <c r="AC485" s="355" t="s">
        <v>536</v>
      </c>
      <c r="AD485" s="355" t="s">
        <v>536</v>
      </c>
      <c r="AE485" s="355" t="s">
        <v>536</v>
      </c>
      <c r="AF485" s="355" t="s">
        <v>536</v>
      </c>
      <c r="AG485" s="352" t="s">
        <v>196</v>
      </c>
      <c r="AH485" s="355" t="s">
        <v>536</v>
      </c>
      <c r="AI485" s="355" t="s">
        <v>538</v>
      </c>
      <c r="AJ485" s="355" t="s">
        <v>538</v>
      </c>
    </row>
    <row r="486" spans="1:36" x14ac:dyDescent="0.25">
      <c r="A486" s="356" t="s">
        <v>668</v>
      </c>
      <c r="B486" s="355" t="s">
        <v>511</v>
      </c>
      <c r="C486" s="355" t="s">
        <v>511</v>
      </c>
      <c r="D486" s="355" t="s">
        <v>538</v>
      </c>
      <c r="E486" s="355" t="s">
        <v>511</v>
      </c>
      <c r="F486" s="355" t="s">
        <v>511</v>
      </c>
      <c r="G486" s="355" t="s">
        <v>538</v>
      </c>
      <c r="H486" s="355" t="s">
        <v>511</v>
      </c>
      <c r="I486" s="355" t="s">
        <v>538</v>
      </c>
      <c r="J486" s="355" t="s">
        <v>511</v>
      </c>
      <c r="K486" s="355" t="s">
        <v>538</v>
      </c>
      <c r="L486" s="355" t="s">
        <v>511</v>
      </c>
      <c r="M486" s="355" t="s">
        <v>538</v>
      </c>
      <c r="N486" s="355" t="s">
        <v>538</v>
      </c>
      <c r="O486" s="355" t="s">
        <v>538</v>
      </c>
      <c r="P486" s="355" t="s">
        <v>538</v>
      </c>
      <c r="Q486" s="355" t="s">
        <v>511</v>
      </c>
      <c r="R486" s="355" t="s">
        <v>538</v>
      </c>
      <c r="S486" s="355" t="s">
        <v>511</v>
      </c>
      <c r="T486" s="355" t="s">
        <v>511</v>
      </c>
      <c r="U486" s="355">
        <v>1.6984600970478201</v>
      </c>
      <c r="V486" s="352" t="s">
        <v>196</v>
      </c>
      <c r="W486" s="355" t="s">
        <v>511</v>
      </c>
      <c r="X486" s="355" t="s">
        <v>511</v>
      </c>
      <c r="Y486" s="355" t="s">
        <v>538</v>
      </c>
      <c r="Z486" s="355" t="s">
        <v>538</v>
      </c>
      <c r="AA486" s="355" t="s">
        <v>538</v>
      </c>
      <c r="AB486" s="355" t="s">
        <v>538</v>
      </c>
      <c r="AC486" s="355" t="s">
        <v>511</v>
      </c>
      <c r="AD486" s="355" t="s">
        <v>538</v>
      </c>
      <c r="AE486" s="355" t="s">
        <v>538</v>
      </c>
      <c r="AF486" s="355">
        <v>3.5883231618697602</v>
      </c>
      <c r="AG486" s="352" t="s">
        <v>196</v>
      </c>
      <c r="AH486" s="355" t="s">
        <v>538</v>
      </c>
      <c r="AI486" s="355">
        <v>0.34476945043893997</v>
      </c>
      <c r="AJ486" s="355" t="s">
        <v>538</v>
      </c>
    </row>
    <row r="487" spans="1:36" x14ac:dyDescent="0.25">
      <c r="A487" s="356" t="s">
        <v>3511</v>
      </c>
      <c r="B487" s="355">
        <v>6.3071428571400004E-3</v>
      </c>
      <c r="C487" s="355" t="s">
        <v>536</v>
      </c>
      <c r="D487" s="355" t="s">
        <v>536</v>
      </c>
      <c r="E487" s="355" t="s">
        <v>536</v>
      </c>
      <c r="F487" s="355" t="s">
        <v>536</v>
      </c>
      <c r="G487" s="355" t="s">
        <v>536</v>
      </c>
      <c r="H487" s="355" t="s">
        <v>536</v>
      </c>
      <c r="I487" s="355" t="s">
        <v>536</v>
      </c>
      <c r="J487" s="355" t="s">
        <v>536</v>
      </c>
      <c r="K487" s="355" t="s">
        <v>536</v>
      </c>
      <c r="L487" s="355" t="s">
        <v>536</v>
      </c>
      <c r="M487" s="355" t="s">
        <v>536</v>
      </c>
      <c r="N487" s="355" t="s">
        <v>536</v>
      </c>
      <c r="O487" s="355" t="s">
        <v>536</v>
      </c>
      <c r="P487" s="355" t="s">
        <v>536</v>
      </c>
      <c r="Q487" s="355" t="s">
        <v>536</v>
      </c>
      <c r="R487" s="355" t="s">
        <v>536</v>
      </c>
      <c r="S487" s="355" t="s">
        <v>536</v>
      </c>
      <c r="T487" s="355" t="s">
        <v>536</v>
      </c>
      <c r="U487" s="355" t="s">
        <v>536</v>
      </c>
      <c r="V487" s="352" t="s">
        <v>196</v>
      </c>
      <c r="W487" s="355">
        <v>5.67E-2</v>
      </c>
      <c r="X487" s="355">
        <v>2.7071428571429999E-2</v>
      </c>
      <c r="Y487" s="355">
        <v>5.5728571428570003E-2</v>
      </c>
      <c r="Z487" s="355" t="s">
        <v>536</v>
      </c>
      <c r="AA487" s="355">
        <v>5.7578571428570001E-2</v>
      </c>
      <c r="AB487" s="355" t="s">
        <v>536</v>
      </c>
      <c r="AC487" s="355" t="s">
        <v>536</v>
      </c>
      <c r="AD487" s="355" t="s">
        <v>536</v>
      </c>
      <c r="AE487" s="355" t="s">
        <v>536</v>
      </c>
      <c r="AF487" s="355" t="s">
        <v>536</v>
      </c>
      <c r="AG487" s="352" t="s">
        <v>196</v>
      </c>
      <c r="AH487" s="355" t="s">
        <v>536</v>
      </c>
      <c r="AI487" s="355">
        <v>9.0435714285709998E-2</v>
      </c>
      <c r="AJ487" s="355" t="s">
        <v>538</v>
      </c>
    </row>
    <row r="488" spans="1:36" x14ac:dyDescent="0.25">
      <c r="A488" s="331" t="s">
        <v>669</v>
      </c>
      <c r="B488" s="355">
        <v>0.88</v>
      </c>
      <c r="C488" s="355">
        <v>397.31929999999994</v>
      </c>
      <c r="D488" s="355" t="s">
        <v>509</v>
      </c>
      <c r="E488" s="355" t="s">
        <v>509</v>
      </c>
      <c r="F488" s="355">
        <v>2580.4423400000001</v>
      </c>
      <c r="G488" s="355" t="s">
        <v>509</v>
      </c>
      <c r="H488" s="355">
        <v>56029.155100000004</v>
      </c>
      <c r="I488" s="355" t="s">
        <v>509</v>
      </c>
      <c r="J488" s="355">
        <v>2093.1475999999998</v>
      </c>
      <c r="K488" s="355" t="s">
        <v>509</v>
      </c>
      <c r="L488" s="355" t="s">
        <v>509</v>
      </c>
      <c r="M488" s="355" t="s">
        <v>509</v>
      </c>
      <c r="N488" s="355" t="s">
        <v>509</v>
      </c>
      <c r="O488" s="355" t="s">
        <v>509</v>
      </c>
      <c r="P488" s="355" t="s">
        <v>509</v>
      </c>
      <c r="Q488" s="355">
        <v>117.73</v>
      </c>
      <c r="R488" s="355" t="s">
        <v>509</v>
      </c>
      <c r="S488" s="355" t="s">
        <v>509</v>
      </c>
      <c r="T488" s="355" t="s">
        <v>509</v>
      </c>
      <c r="U488" s="355" t="s">
        <v>509</v>
      </c>
      <c r="V488" s="352" t="s">
        <v>196</v>
      </c>
      <c r="W488" s="355">
        <v>2.1192000000000002</v>
      </c>
      <c r="X488" s="355" t="s">
        <v>509</v>
      </c>
      <c r="Y488" s="355" t="s">
        <v>509</v>
      </c>
      <c r="Z488" s="355" t="s">
        <v>509</v>
      </c>
      <c r="AA488" s="355" t="s">
        <v>509</v>
      </c>
      <c r="AB488" s="355" t="s">
        <v>509</v>
      </c>
      <c r="AC488" s="355" t="s">
        <v>509</v>
      </c>
      <c r="AD488" s="355" t="s">
        <v>509</v>
      </c>
      <c r="AE488" s="355" t="s">
        <v>509</v>
      </c>
      <c r="AF488" s="355" t="s">
        <v>509</v>
      </c>
      <c r="AG488" s="352" t="s">
        <v>196</v>
      </c>
      <c r="AH488" s="355">
        <v>7230.4559117999988</v>
      </c>
      <c r="AI488" s="355" t="s">
        <v>509</v>
      </c>
      <c r="AJ488" s="355" t="s">
        <v>509</v>
      </c>
    </row>
    <row r="489" spans="1:36" x14ac:dyDescent="0.25">
      <c r="A489" s="356" t="s">
        <v>670</v>
      </c>
      <c r="B489" s="355" t="s">
        <v>509</v>
      </c>
      <c r="C489" s="355">
        <v>397.31929999999994</v>
      </c>
      <c r="D489" s="355" t="s">
        <v>509</v>
      </c>
      <c r="E489" s="355" t="s">
        <v>509</v>
      </c>
      <c r="F489" s="355">
        <v>2549.6623400000003</v>
      </c>
      <c r="G489" s="355" t="s">
        <v>509</v>
      </c>
      <c r="H489" s="355">
        <v>49042.255100000002</v>
      </c>
      <c r="I489" s="355" t="s">
        <v>509</v>
      </c>
      <c r="J489" s="355">
        <v>2093.1475999999998</v>
      </c>
      <c r="K489" s="355" t="s">
        <v>509</v>
      </c>
      <c r="L489" s="355" t="s">
        <v>509</v>
      </c>
      <c r="M489" s="355" t="s">
        <v>509</v>
      </c>
      <c r="N489" s="355" t="s">
        <v>509</v>
      </c>
      <c r="O489" s="355" t="s">
        <v>509</v>
      </c>
      <c r="P489" s="355" t="s">
        <v>509</v>
      </c>
      <c r="Q489" s="355">
        <v>99.33</v>
      </c>
      <c r="R489" s="355" t="s">
        <v>509</v>
      </c>
      <c r="S489" s="355" t="s">
        <v>509</v>
      </c>
      <c r="T489" s="355" t="s">
        <v>509</v>
      </c>
      <c r="U489" s="355" t="s">
        <v>509</v>
      </c>
      <c r="V489" s="352" t="s">
        <v>196</v>
      </c>
      <c r="W489" s="355" t="s">
        <v>509</v>
      </c>
      <c r="X489" s="355" t="s">
        <v>509</v>
      </c>
      <c r="Y489" s="355" t="s">
        <v>509</v>
      </c>
      <c r="Z489" s="355" t="s">
        <v>509</v>
      </c>
      <c r="AA489" s="355" t="s">
        <v>509</v>
      </c>
      <c r="AB489" s="355" t="s">
        <v>509</v>
      </c>
      <c r="AC489" s="355" t="s">
        <v>509</v>
      </c>
      <c r="AD489" s="355" t="s">
        <v>509</v>
      </c>
      <c r="AE489" s="355" t="s">
        <v>509</v>
      </c>
      <c r="AF489" s="355" t="s">
        <v>509</v>
      </c>
      <c r="AG489" s="352" t="s">
        <v>196</v>
      </c>
      <c r="AH489" s="355" t="s">
        <v>3189</v>
      </c>
      <c r="AI489" s="355" t="s">
        <v>509</v>
      </c>
      <c r="AJ489" s="355" t="s">
        <v>509</v>
      </c>
    </row>
    <row r="490" spans="1:36" x14ac:dyDescent="0.25">
      <c r="A490" s="356" t="s">
        <v>671</v>
      </c>
      <c r="B490" s="355" t="s">
        <v>509</v>
      </c>
      <c r="C490" s="355" t="s">
        <v>509</v>
      </c>
      <c r="D490" s="355" t="s">
        <v>509</v>
      </c>
      <c r="E490" s="355" t="s">
        <v>509</v>
      </c>
      <c r="F490" s="355" t="s">
        <v>509</v>
      </c>
      <c r="G490" s="355" t="s">
        <v>509</v>
      </c>
      <c r="H490" s="355">
        <v>1019.4</v>
      </c>
      <c r="I490" s="355" t="s">
        <v>509</v>
      </c>
      <c r="J490" s="355" t="s">
        <v>509</v>
      </c>
      <c r="K490" s="355" t="s">
        <v>509</v>
      </c>
      <c r="L490" s="355" t="s">
        <v>509</v>
      </c>
      <c r="M490" s="355" t="s">
        <v>509</v>
      </c>
      <c r="N490" s="355" t="s">
        <v>509</v>
      </c>
      <c r="O490" s="355" t="s">
        <v>509</v>
      </c>
      <c r="P490" s="355" t="s">
        <v>509</v>
      </c>
      <c r="Q490" s="355" t="s">
        <v>509</v>
      </c>
      <c r="R490" s="355" t="s">
        <v>509</v>
      </c>
      <c r="S490" s="355" t="s">
        <v>509</v>
      </c>
      <c r="T490" s="355" t="s">
        <v>509</v>
      </c>
      <c r="U490" s="355" t="s">
        <v>509</v>
      </c>
      <c r="V490" s="352" t="s">
        <v>196</v>
      </c>
      <c r="W490" s="355" t="s">
        <v>509</v>
      </c>
      <c r="X490" s="355" t="s">
        <v>509</v>
      </c>
      <c r="Y490" s="355" t="s">
        <v>509</v>
      </c>
      <c r="Z490" s="355" t="s">
        <v>509</v>
      </c>
      <c r="AA490" s="355" t="s">
        <v>509</v>
      </c>
      <c r="AB490" s="355" t="s">
        <v>509</v>
      </c>
      <c r="AC490" s="355" t="s">
        <v>509</v>
      </c>
      <c r="AD490" s="355" t="s">
        <v>509</v>
      </c>
      <c r="AE490" s="355" t="s">
        <v>509</v>
      </c>
      <c r="AF490" s="355" t="s">
        <v>509</v>
      </c>
      <c r="AG490" s="352" t="s">
        <v>196</v>
      </c>
      <c r="AH490" s="355" t="s">
        <v>511</v>
      </c>
      <c r="AI490" s="355" t="s">
        <v>509</v>
      </c>
      <c r="AJ490" s="355" t="s">
        <v>509</v>
      </c>
    </row>
    <row r="491" spans="1:36" x14ac:dyDescent="0.25">
      <c r="A491" s="356" t="s">
        <v>672</v>
      </c>
      <c r="B491" s="355">
        <v>0.88</v>
      </c>
      <c r="C491" s="355" t="s">
        <v>509</v>
      </c>
      <c r="D491" s="355" t="s">
        <v>509</v>
      </c>
      <c r="E491" s="355" t="s">
        <v>509</v>
      </c>
      <c r="F491" s="355">
        <v>30.78</v>
      </c>
      <c r="G491" s="355" t="s">
        <v>509</v>
      </c>
      <c r="H491" s="355" t="s">
        <v>509</v>
      </c>
      <c r="I491" s="355" t="s">
        <v>509</v>
      </c>
      <c r="J491" s="355" t="s">
        <v>509</v>
      </c>
      <c r="K491" s="355" t="s">
        <v>509</v>
      </c>
      <c r="L491" s="355" t="s">
        <v>509</v>
      </c>
      <c r="M491" s="355" t="s">
        <v>509</v>
      </c>
      <c r="N491" s="355" t="s">
        <v>509</v>
      </c>
      <c r="O491" s="355" t="s">
        <v>509</v>
      </c>
      <c r="P491" s="355" t="s">
        <v>509</v>
      </c>
      <c r="Q491" s="355">
        <v>18.399999999999999</v>
      </c>
      <c r="R491" s="355" t="s">
        <v>509</v>
      </c>
      <c r="S491" s="355" t="s">
        <v>509</v>
      </c>
      <c r="T491" s="355" t="s">
        <v>509</v>
      </c>
      <c r="U491" s="355" t="s">
        <v>509</v>
      </c>
      <c r="V491" s="352" t="s">
        <v>196</v>
      </c>
      <c r="W491" s="355">
        <v>2.1192000000000002</v>
      </c>
      <c r="X491" s="355" t="s">
        <v>509</v>
      </c>
      <c r="Y491" s="355" t="s">
        <v>509</v>
      </c>
      <c r="Z491" s="355" t="s">
        <v>509</v>
      </c>
      <c r="AA491" s="355" t="s">
        <v>509</v>
      </c>
      <c r="AB491" s="355" t="s">
        <v>509</v>
      </c>
      <c r="AC491" s="355" t="s">
        <v>509</v>
      </c>
      <c r="AD491" s="355" t="s">
        <v>509</v>
      </c>
      <c r="AE491" s="355" t="s">
        <v>509</v>
      </c>
      <c r="AF491" s="355" t="s">
        <v>509</v>
      </c>
      <c r="AG491" s="352" t="s">
        <v>196</v>
      </c>
      <c r="AH491" s="355" t="s">
        <v>511</v>
      </c>
      <c r="AI491" s="355" t="s">
        <v>509</v>
      </c>
      <c r="AJ491" s="355" t="s">
        <v>509</v>
      </c>
    </row>
    <row r="492" spans="1:36" x14ac:dyDescent="0.25">
      <c r="A492" s="356" t="s">
        <v>673</v>
      </c>
      <c r="B492" s="355" t="s">
        <v>509</v>
      </c>
      <c r="C492" s="355" t="s">
        <v>509</v>
      </c>
      <c r="D492" s="355" t="s">
        <v>509</v>
      </c>
      <c r="E492" s="355" t="s">
        <v>509</v>
      </c>
      <c r="F492" s="355" t="s">
        <v>509</v>
      </c>
      <c r="G492" s="355" t="s">
        <v>509</v>
      </c>
      <c r="H492" s="355">
        <v>5967.5</v>
      </c>
      <c r="I492" s="355" t="s">
        <v>509</v>
      </c>
      <c r="J492" s="355" t="s">
        <v>509</v>
      </c>
      <c r="K492" s="355" t="s">
        <v>509</v>
      </c>
      <c r="L492" s="355" t="s">
        <v>509</v>
      </c>
      <c r="M492" s="355" t="s">
        <v>509</v>
      </c>
      <c r="N492" s="355" t="s">
        <v>509</v>
      </c>
      <c r="O492" s="355" t="s">
        <v>509</v>
      </c>
      <c r="P492" s="355" t="s">
        <v>509</v>
      </c>
      <c r="Q492" s="355" t="s">
        <v>509</v>
      </c>
      <c r="R492" s="355" t="s">
        <v>509</v>
      </c>
      <c r="S492" s="355" t="s">
        <v>509</v>
      </c>
      <c r="T492" s="355" t="s">
        <v>509</v>
      </c>
      <c r="U492" s="355" t="s">
        <v>509</v>
      </c>
      <c r="V492" s="352" t="s">
        <v>196</v>
      </c>
      <c r="W492" s="355" t="s">
        <v>509</v>
      </c>
      <c r="X492" s="355" t="s">
        <v>509</v>
      </c>
      <c r="Y492" s="355" t="s">
        <v>509</v>
      </c>
      <c r="Z492" s="355" t="s">
        <v>509</v>
      </c>
      <c r="AA492" s="355" t="s">
        <v>509</v>
      </c>
      <c r="AB492" s="355" t="s">
        <v>509</v>
      </c>
      <c r="AC492" s="355" t="s">
        <v>509</v>
      </c>
      <c r="AD492" s="355" t="s">
        <v>509</v>
      </c>
      <c r="AE492" s="355" t="s">
        <v>509</v>
      </c>
      <c r="AF492" s="355" t="s">
        <v>509</v>
      </c>
      <c r="AG492" s="352" t="s">
        <v>196</v>
      </c>
      <c r="AH492" s="355" t="s">
        <v>583</v>
      </c>
      <c r="AI492" s="355" t="s">
        <v>509</v>
      </c>
      <c r="AJ492" s="355" t="s">
        <v>509</v>
      </c>
    </row>
    <row r="493" spans="1:36" x14ac:dyDescent="0.25">
      <c r="A493" s="356" t="s">
        <v>674</v>
      </c>
      <c r="B493" s="355" t="s">
        <v>509</v>
      </c>
      <c r="C493" s="355" t="s">
        <v>509</v>
      </c>
      <c r="D493" s="355" t="s">
        <v>509</v>
      </c>
      <c r="E493" s="355" t="s">
        <v>509</v>
      </c>
      <c r="F493" s="355" t="s">
        <v>509</v>
      </c>
      <c r="G493" s="355" t="s">
        <v>509</v>
      </c>
      <c r="H493" s="355" t="s">
        <v>509</v>
      </c>
      <c r="I493" s="355" t="s">
        <v>509</v>
      </c>
      <c r="J493" s="355" t="s">
        <v>509</v>
      </c>
      <c r="K493" s="355" t="s">
        <v>509</v>
      </c>
      <c r="L493" s="355" t="s">
        <v>509</v>
      </c>
      <c r="M493" s="355" t="s">
        <v>509</v>
      </c>
      <c r="N493" s="355" t="s">
        <v>509</v>
      </c>
      <c r="O493" s="355" t="s">
        <v>509</v>
      </c>
      <c r="P493" s="355" t="s">
        <v>509</v>
      </c>
      <c r="Q493" s="355" t="s">
        <v>509</v>
      </c>
      <c r="R493" s="355" t="s">
        <v>509</v>
      </c>
      <c r="S493" s="355" t="s">
        <v>509</v>
      </c>
      <c r="T493" s="355" t="s">
        <v>509</v>
      </c>
      <c r="U493" s="355" t="s">
        <v>509</v>
      </c>
      <c r="V493" s="352" t="s">
        <v>196</v>
      </c>
      <c r="W493" s="355" t="s">
        <v>509</v>
      </c>
      <c r="X493" s="355" t="s">
        <v>509</v>
      </c>
      <c r="Y493" s="355" t="s">
        <v>509</v>
      </c>
      <c r="Z493" s="355" t="s">
        <v>509</v>
      </c>
      <c r="AA493" s="355" t="s">
        <v>509</v>
      </c>
      <c r="AB493" s="355" t="s">
        <v>509</v>
      </c>
      <c r="AC493" s="355" t="s">
        <v>509</v>
      </c>
      <c r="AD493" s="355" t="s">
        <v>509</v>
      </c>
      <c r="AE493" s="355" t="s">
        <v>509</v>
      </c>
      <c r="AF493" s="355" t="s">
        <v>509</v>
      </c>
      <c r="AG493" s="352" t="s">
        <v>196</v>
      </c>
      <c r="AH493" s="355" t="s">
        <v>511</v>
      </c>
      <c r="AI493" s="355" t="s">
        <v>509</v>
      </c>
      <c r="AJ493" s="355" t="s">
        <v>509</v>
      </c>
    </row>
    <row r="494" spans="1:36" x14ac:dyDescent="0.25">
      <c r="A494" s="358" t="s">
        <v>675</v>
      </c>
      <c r="B494" s="355" t="s">
        <v>509</v>
      </c>
      <c r="C494" s="355" t="s">
        <v>509</v>
      </c>
      <c r="D494" s="355" t="s">
        <v>509</v>
      </c>
      <c r="E494" s="355" t="s">
        <v>509</v>
      </c>
      <c r="F494" s="355" t="s">
        <v>509</v>
      </c>
      <c r="G494" s="355" t="s">
        <v>509</v>
      </c>
      <c r="H494" s="355" t="s">
        <v>509</v>
      </c>
      <c r="I494" s="355" t="s">
        <v>509</v>
      </c>
      <c r="J494" s="355" t="s">
        <v>509</v>
      </c>
      <c r="K494" s="355" t="s">
        <v>509</v>
      </c>
      <c r="L494" s="355" t="s">
        <v>509</v>
      </c>
      <c r="M494" s="355" t="s">
        <v>509</v>
      </c>
      <c r="N494" s="355" t="s">
        <v>509</v>
      </c>
      <c r="O494" s="355" t="s">
        <v>509</v>
      </c>
      <c r="P494" s="355" t="s">
        <v>509</v>
      </c>
      <c r="Q494" s="355" t="s">
        <v>509</v>
      </c>
      <c r="R494" s="355" t="s">
        <v>509</v>
      </c>
      <c r="S494" s="355" t="s">
        <v>509</v>
      </c>
      <c r="T494" s="355" t="s">
        <v>509</v>
      </c>
      <c r="U494" s="355" t="s">
        <v>509</v>
      </c>
      <c r="V494" s="352" t="s">
        <v>196</v>
      </c>
      <c r="W494" s="355" t="s">
        <v>509</v>
      </c>
      <c r="X494" s="355" t="s">
        <v>509</v>
      </c>
      <c r="Y494" s="355" t="s">
        <v>509</v>
      </c>
      <c r="Z494" s="355" t="s">
        <v>509</v>
      </c>
      <c r="AA494" s="355" t="s">
        <v>509</v>
      </c>
      <c r="AB494" s="355" t="s">
        <v>509</v>
      </c>
      <c r="AC494" s="355" t="s">
        <v>509</v>
      </c>
      <c r="AD494" s="355" t="s">
        <v>509</v>
      </c>
      <c r="AE494" s="355" t="s">
        <v>509</v>
      </c>
      <c r="AF494" s="355" t="s">
        <v>509</v>
      </c>
      <c r="AG494" s="352" t="s">
        <v>196</v>
      </c>
      <c r="AH494" s="355">
        <v>7230.4559117999988</v>
      </c>
      <c r="AI494" s="355" t="s">
        <v>509</v>
      </c>
      <c r="AJ494" s="355" t="s">
        <v>509</v>
      </c>
    </row>
    <row r="495" spans="1:36" x14ac:dyDescent="0.25">
      <c r="A495" s="360" t="s">
        <v>676</v>
      </c>
      <c r="B495" s="355" t="s">
        <v>509</v>
      </c>
      <c r="C495" s="355" t="s">
        <v>509</v>
      </c>
      <c r="D495" s="355" t="s">
        <v>509</v>
      </c>
      <c r="E495" s="355" t="s">
        <v>509</v>
      </c>
      <c r="F495" s="355" t="s">
        <v>509</v>
      </c>
      <c r="G495" s="355" t="s">
        <v>509</v>
      </c>
      <c r="H495" s="355" t="s">
        <v>509</v>
      </c>
      <c r="I495" s="355" t="s">
        <v>509</v>
      </c>
      <c r="J495" s="355" t="s">
        <v>509</v>
      </c>
      <c r="K495" s="355" t="s">
        <v>509</v>
      </c>
      <c r="L495" s="355" t="s">
        <v>509</v>
      </c>
      <c r="M495" s="355" t="s">
        <v>509</v>
      </c>
      <c r="N495" s="355" t="s">
        <v>509</v>
      </c>
      <c r="O495" s="355" t="s">
        <v>509</v>
      </c>
      <c r="P495" s="355" t="s">
        <v>509</v>
      </c>
      <c r="Q495" s="355" t="s">
        <v>509</v>
      </c>
      <c r="R495" s="355" t="s">
        <v>509</v>
      </c>
      <c r="S495" s="355" t="s">
        <v>509</v>
      </c>
      <c r="T495" s="355" t="s">
        <v>509</v>
      </c>
      <c r="U495" s="355" t="s">
        <v>509</v>
      </c>
      <c r="V495" s="352" t="s">
        <v>196</v>
      </c>
      <c r="W495" s="355">
        <v>0.31825058820208002</v>
      </c>
      <c r="X495" s="355" t="s">
        <v>509</v>
      </c>
      <c r="Y495" s="355" t="s">
        <v>509</v>
      </c>
      <c r="Z495" s="355" t="s">
        <v>509</v>
      </c>
      <c r="AA495" s="355" t="s">
        <v>509</v>
      </c>
      <c r="AB495" s="355" t="s">
        <v>509</v>
      </c>
      <c r="AC495" s="355" t="s">
        <v>509</v>
      </c>
      <c r="AD495" s="355" t="s">
        <v>509</v>
      </c>
      <c r="AE495" s="355" t="s">
        <v>509</v>
      </c>
      <c r="AF495" s="355" t="s">
        <v>509</v>
      </c>
      <c r="AG495" s="352" t="s">
        <v>196</v>
      </c>
      <c r="AH495" s="355" t="s">
        <v>509</v>
      </c>
      <c r="AI495" s="355">
        <v>366.18901378629999</v>
      </c>
      <c r="AJ495" s="355" t="s">
        <v>509</v>
      </c>
    </row>
    <row r="496" spans="1:36" x14ac:dyDescent="0.25">
      <c r="A496" s="356" t="s">
        <v>677</v>
      </c>
      <c r="B496" s="355" t="s">
        <v>509</v>
      </c>
      <c r="C496" s="355" t="s">
        <v>509</v>
      </c>
      <c r="D496" s="355" t="s">
        <v>509</v>
      </c>
      <c r="E496" s="355" t="s">
        <v>509</v>
      </c>
      <c r="F496" s="355" t="s">
        <v>509</v>
      </c>
      <c r="G496" s="355" t="s">
        <v>509</v>
      </c>
      <c r="H496" s="355" t="s">
        <v>509</v>
      </c>
      <c r="I496" s="355" t="s">
        <v>509</v>
      </c>
      <c r="J496" s="355" t="s">
        <v>509</v>
      </c>
      <c r="K496" s="355" t="s">
        <v>509</v>
      </c>
      <c r="L496" s="355" t="s">
        <v>509</v>
      </c>
      <c r="M496" s="355" t="s">
        <v>509</v>
      </c>
      <c r="N496" s="355" t="s">
        <v>509</v>
      </c>
      <c r="O496" s="355" t="s">
        <v>509</v>
      </c>
      <c r="P496" s="355" t="s">
        <v>509</v>
      </c>
      <c r="Q496" s="355" t="s">
        <v>509</v>
      </c>
      <c r="R496" s="355" t="s">
        <v>509</v>
      </c>
      <c r="S496" s="355" t="s">
        <v>509</v>
      </c>
      <c r="T496" s="355" t="s">
        <v>509</v>
      </c>
      <c r="U496" s="355" t="s">
        <v>509</v>
      </c>
      <c r="V496" s="352" t="s">
        <v>196</v>
      </c>
      <c r="W496" s="355">
        <v>0.31825058820208002</v>
      </c>
      <c r="X496" s="355" t="s">
        <v>509</v>
      </c>
      <c r="Y496" s="355" t="s">
        <v>509</v>
      </c>
      <c r="Z496" s="355" t="s">
        <v>509</v>
      </c>
      <c r="AA496" s="355" t="s">
        <v>509</v>
      </c>
      <c r="AB496" s="355" t="s">
        <v>509</v>
      </c>
      <c r="AC496" s="355" t="s">
        <v>509</v>
      </c>
      <c r="AD496" s="355" t="s">
        <v>509</v>
      </c>
      <c r="AE496" s="355" t="s">
        <v>509</v>
      </c>
      <c r="AF496" s="355" t="s">
        <v>509</v>
      </c>
      <c r="AG496" s="352" t="s">
        <v>196</v>
      </c>
      <c r="AH496" s="355" t="s">
        <v>509</v>
      </c>
      <c r="AI496" s="355">
        <v>366.18901378630005</v>
      </c>
      <c r="AJ496" s="355" t="s">
        <v>509</v>
      </c>
    </row>
    <row r="497" spans="1:36" x14ac:dyDescent="0.25">
      <c r="A497" s="356" t="s">
        <v>3512</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509</v>
      </c>
      <c r="X497" s="355" t="s">
        <v>509</v>
      </c>
      <c r="Y497" s="355" t="s">
        <v>509</v>
      </c>
      <c r="Z497" s="355" t="s">
        <v>509</v>
      </c>
      <c r="AA497" s="355" t="s">
        <v>509</v>
      </c>
      <c r="AB497" s="355" t="s">
        <v>509</v>
      </c>
      <c r="AC497" s="355" t="s">
        <v>509</v>
      </c>
      <c r="AD497" s="355" t="s">
        <v>509</v>
      </c>
      <c r="AE497" s="355" t="s">
        <v>509</v>
      </c>
      <c r="AF497" s="355" t="s">
        <v>509</v>
      </c>
      <c r="AG497" s="352" t="s">
        <v>196</v>
      </c>
      <c r="AH497" s="352" t="s">
        <v>196</v>
      </c>
      <c r="AI497" s="355" t="s">
        <v>536</v>
      </c>
      <c r="AJ497" s="352" t="s">
        <v>196</v>
      </c>
    </row>
    <row r="498" spans="1:36" x14ac:dyDescent="0.25">
      <c r="A498" s="356" t="s">
        <v>678</v>
      </c>
      <c r="B498" s="355" t="s">
        <v>509</v>
      </c>
      <c r="C498" s="355" t="s">
        <v>509</v>
      </c>
      <c r="D498" s="355" t="s">
        <v>509</v>
      </c>
      <c r="E498" s="355" t="s">
        <v>509</v>
      </c>
      <c r="F498" s="355" t="s">
        <v>509</v>
      </c>
      <c r="G498" s="355" t="s">
        <v>509</v>
      </c>
      <c r="H498" s="355" t="s">
        <v>509</v>
      </c>
      <c r="I498" s="355" t="s">
        <v>509</v>
      </c>
      <c r="J498" s="355" t="s">
        <v>509</v>
      </c>
      <c r="K498" s="355" t="s">
        <v>509</v>
      </c>
      <c r="L498" s="355" t="s">
        <v>509</v>
      </c>
      <c r="M498" s="355" t="s">
        <v>509</v>
      </c>
      <c r="N498" s="355" t="s">
        <v>509</v>
      </c>
      <c r="O498" s="355" t="s">
        <v>509</v>
      </c>
      <c r="P498" s="355" t="s">
        <v>509</v>
      </c>
      <c r="Q498" s="355" t="s">
        <v>509</v>
      </c>
      <c r="R498" s="355" t="s">
        <v>509</v>
      </c>
      <c r="S498" s="355" t="s">
        <v>509</v>
      </c>
      <c r="T498" s="355" t="s">
        <v>509</v>
      </c>
      <c r="U498" s="355" t="s">
        <v>509</v>
      </c>
      <c r="V498" s="352" t="s">
        <v>196</v>
      </c>
      <c r="W498" s="355" t="s">
        <v>509</v>
      </c>
      <c r="X498" s="355" t="s">
        <v>509</v>
      </c>
      <c r="Y498" s="355" t="s">
        <v>509</v>
      </c>
      <c r="Z498" s="355" t="s">
        <v>509</v>
      </c>
      <c r="AA498" s="355" t="s">
        <v>509</v>
      </c>
      <c r="AB498" s="355" t="s">
        <v>509</v>
      </c>
      <c r="AC498" s="355" t="s">
        <v>509</v>
      </c>
      <c r="AD498" s="355" t="s">
        <v>509</v>
      </c>
      <c r="AE498" s="355" t="s">
        <v>509</v>
      </c>
      <c r="AF498" s="355" t="s">
        <v>509</v>
      </c>
      <c r="AG498" s="352" t="s">
        <v>196</v>
      </c>
      <c r="AH498" s="355" t="s">
        <v>509</v>
      </c>
      <c r="AI498" s="355" t="s">
        <v>509</v>
      </c>
      <c r="AJ498" s="355" t="s">
        <v>509</v>
      </c>
    </row>
    <row r="499" spans="1:36" x14ac:dyDescent="0.25">
      <c r="A499" s="264" t="s">
        <v>727</v>
      </c>
      <c r="B499" s="355" t="s">
        <v>543</v>
      </c>
      <c r="C499" s="355" t="s">
        <v>509</v>
      </c>
      <c r="D499" s="355" t="s">
        <v>509</v>
      </c>
      <c r="E499" s="355" t="s">
        <v>509</v>
      </c>
      <c r="F499" s="355" t="s">
        <v>509</v>
      </c>
      <c r="G499" s="355" t="s">
        <v>509</v>
      </c>
      <c r="H499" s="355" t="s">
        <v>509</v>
      </c>
      <c r="I499" s="355" t="s">
        <v>509</v>
      </c>
      <c r="J499" s="355" t="s">
        <v>509</v>
      </c>
      <c r="K499" s="355" t="s">
        <v>509</v>
      </c>
      <c r="L499" s="355" t="s">
        <v>509</v>
      </c>
      <c r="M499" s="355" t="s">
        <v>509</v>
      </c>
      <c r="N499" s="355" t="s">
        <v>509</v>
      </c>
      <c r="O499" s="355" t="s">
        <v>509</v>
      </c>
      <c r="P499" s="355" t="s">
        <v>509</v>
      </c>
      <c r="Q499" s="355" t="s">
        <v>509</v>
      </c>
      <c r="R499" s="355" t="s">
        <v>509</v>
      </c>
      <c r="S499" s="355" t="s">
        <v>509</v>
      </c>
      <c r="T499" s="355" t="s">
        <v>509</v>
      </c>
      <c r="U499" s="355" t="s">
        <v>509</v>
      </c>
      <c r="V499" s="352" t="s">
        <v>196</v>
      </c>
      <c r="W499" s="355" t="s">
        <v>543</v>
      </c>
      <c r="X499" s="355" t="s">
        <v>543</v>
      </c>
      <c r="Y499" s="355" t="s">
        <v>543</v>
      </c>
      <c r="Z499" s="355" t="s">
        <v>509</v>
      </c>
      <c r="AA499" s="355" t="s">
        <v>543</v>
      </c>
      <c r="AB499" s="355" t="s">
        <v>509</v>
      </c>
      <c r="AC499" s="355" t="s">
        <v>509</v>
      </c>
      <c r="AD499" s="355" t="s">
        <v>509</v>
      </c>
      <c r="AE499" s="355" t="s">
        <v>509</v>
      </c>
      <c r="AF499" s="355" t="s">
        <v>509</v>
      </c>
      <c r="AG499" s="352" t="s">
        <v>196</v>
      </c>
      <c r="AH499" s="355" t="s">
        <v>509</v>
      </c>
      <c r="AI499" s="355" t="s">
        <v>543</v>
      </c>
      <c r="AJ499" s="355" t="s">
        <v>543</v>
      </c>
    </row>
    <row r="500" spans="1:36" x14ac:dyDescent="0.25">
      <c r="A500" s="361" t="s">
        <v>728</v>
      </c>
      <c r="B500" s="355" t="s">
        <v>543</v>
      </c>
      <c r="C500" s="355" t="s">
        <v>509</v>
      </c>
      <c r="D500" s="355" t="s">
        <v>509</v>
      </c>
      <c r="E500" s="355" t="s">
        <v>509</v>
      </c>
      <c r="F500" s="355" t="s">
        <v>509</v>
      </c>
      <c r="G500" s="355" t="s">
        <v>509</v>
      </c>
      <c r="H500" s="355" t="s">
        <v>509</v>
      </c>
      <c r="I500" s="355" t="s">
        <v>509</v>
      </c>
      <c r="J500" s="355" t="s">
        <v>509</v>
      </c>
      <c r="K500" s="355" t="s">
        <v>509</v>
      </c>
      <c r="L500" s="355" t="s">
        <v>509</v>
      </c>
      <c r="M500" s="355" t="s">
        <v>509</v>
      </c>
      <c r="N500" s="355" t="s">
        <v>509</v>
      </c>
      <c r="O500" s="355" t="s">
        <v>509</v>
      </c>
      <c r="P500" s="355" t="s">
        <v>509</v>
      </c>
      <c r="Q500" s="355" t="s">
        <v>509</v>
      </c>
      <c r="R500" s="355" t="s">
        <v>509</v>
      </c>
      <c r="S500" s="355" t="s">
        <v>509</v>
      </c>
      <c r="T500" s="355" t="s">
        <v>509</v>
      </c>
      <c r="U500" s="355" t="s">
        <v>509</v>
      </c>
      <c r="V500" s="352" t="s">
        <v>196</v>
      </c>
      <c r="W500" s="355" t="s">
        <v>543</v>
      </c>
      <c r="X500" s="355" t="s">
        <v>543</v>
      </c>
      <c r="Y500" s="355" t="s">
        <v>543</v>
      </c>
      <c r="Z500" s="355" t="s">
        <v>509</v>
      </c>
      <c r="AA500" s="355" t="s">
        <v>543</v>
      </c>
      <c r="AB500" s="355" t="s">
        <v>509</v>
      </c>
      <c r="AC500" s="355" t="s">
        <v>509</v>
      </c>
      <c r="AD500" s="355" t="s">
        <v>509</v>
      </c>
      <c r="AE500" s="355" t="s">
        <v>509</v>
      </c>
      <c r="AF500" s="355" t="s">
        <v>509</v>
      </c>
      <c r="AG500" s="352" t="s">
        <v>196</v>
      </c>
      <c r="AH500" s="355" t="s">
        <v>509</v>
      </c>
      <c r="AI500" s="355" t="s">
        <v>543</v>
      </c>
      <c r="AJ500" s="355" t="s">
        <v>543</v>
      </c>
    </row>
    <row r="501" spans="1:36" ht="15.75" customHeight="1" thickBot="1" x14ac:dyDescent="0.3">
      <c r="A501" s="265" t="s">
        <v>729</v>
      </c>
      <c r="B501" s="395" t="s">
        <v>716</v>
      </c>
      <c r="C501" s="409"/>
      <c r="D501" s="409"/>
      <c r="E501" s="409"/>
      <c r="F501" s="409"/>
      <c r="G501" s="409"/>
      <c r="H501" s="409"/>
      <c r="I501" s="409"/>
      <c r="J501" s="409"/>
      <c r="K501" s="409"/>
      <c r="L501" s="409"/>
      <c r="M501" s="409"/>
      <c r="N501" s="409"/>
      <c r="O501" s="409"/>
      <c r="P501" s="409"/>
      <c r="Q501" s="409"/>
      <c r="R501" s="409"/>
      <c r="S501" s="409"/>
      <c r="T501" s="409"/>
      <c r="U501" s="409"/>
      <c r="V501" s="409"/>
      <c r="W501" s="409"/>
      <c r="X501" s="409"/>
      <c r="Y501" s="409"/>
      <c r="Z501" s="409"/>
      <c r="AA501" s="409"/>
      <c r="AB501" s="409"/>
      <c r="AC501" s="409"/>
      <c r="AD501" s="409"/>
      <c r="AE501" s="409"/>
      <c r="AF501" s="409"/>
      <c r="AG501" s="409"/>
      <c r="AH501" s="409"/>
      <c r="AI501" s="409"/>
      <c r="AJ501" s="410"/>
    </row>
    <row r="502" spans="1:36" ht="15.75" thickTop="1" x14ac:dyDescent="0.25">
      <c r="A502" s="263" t="s">
        <v>730</v>
      </c>
      <c r="B502" s="355">
        <v>20255.88328182527</v>
      </c>
      <c r="C502" s="355">
        <v>268.79848497951895</v>
      </c>
      <c r="D502" s="355">
        <v>0.18223611604834999</v>
      </c>
      <c r="E502" s="355" t="s">
        <v>814</v>
      </c>
      <c r="F502" s="355">
        <v>9031.5481900000013</v>
      </c>
      <c r="G502" s="355" t="s">
        <v>534</v>
      </c>
      <c r="H502" s="355">
        <v>80121.705387429378</v>
      </c>
      <c r="I502" s="355" t="s">
        <v>534</v>
      </c>
      <c r="J502" s="355">
        <v>9356.369772</v>
      </c>
      <c r="K502" s="355" t="s">
        <v>534</v>
      </c>
      <c r="L502" s="355" t="s">
        <v>814</v>
      </c>
      <c r="M502" s="355" t="s">
        <v>534</v>
      </c>
      <c r="N502" s="355" t="s">
        <v>534</v>
      </c>
      <c r="O502" s="355" t="s">
        <v>534</v>
      </c>
      <c r="P502" s="355" t="s">
        <v>534</v>
      </c>
      <c r="Q502" s="355">
        <v>1154.9313</v>
      </c>
      <c r="R502" s="355" t="s">
        <v>534</v>
      </c>
      <c r="S502" s="355" t="s">
        <v>814</v>
      </c>
      <c r="T502" s="355" t="s">
        <v>814</v>
      </c>
      <c r="U502" s="355">
        <v>1.6984600970478201</v>
      </c>
      <c r="V502" s="352" t="s">
        <v>196</v>
      </c>
      <c r="W502" s="355">
        <v>3991.1111453887138</v>
      </c>
      <c r="X502" s="355">
        <v>2523.6563378072069</v>
      </c>
      <c r="Y502" s="355">
        <v>79.714328892219598</v>
      </c>
      <c r="Z502" s="355" t="s">
        <v>534</v>
      </c>
      <c r="AA502" s="355">
        <v>118.23495360473002</v>
      </c>
      <c r="AB502" s="355" t="s">
        <v>534</v>
      </c>
      <c r="AC502" s="355" t="s">
        <v>814</v>
      </c>
      <c r="AD502" s="355" t="s">
        <v>534</v>
      </c>
      <c r="AE502" s="355" t="s">
        <v>534</v>
      </c>
      <c r="AF502" s="355">
        <v>3.5894286775586801</v>
      </c>
      <c r="AG502" s="352" t="s">
        <v>196</v>
      </c>
      <c r="AH502" s="355">
        <v>7230.4559117999988</v>
      </c>
      <c r="AI502" s="355">
        <v>11803.800907153873</v>
      </c>
      <c r="AJ502" s="355">
        <v>490.71858044203998</v>
      </c>
    </row>
    <row r="503" spans="1:36" x14ac:dyDescent="0.25">
      <c r="A503" s="362" t="s">
        <v>731</v>
      </c>
      <c r="B503" s="355">
        <v>20040.325102040817</v>
      </c>
      <c r="C503" s="355" t="s">
        <v>509</v>
      </c>
      <c r="D503" s="355" t="s">
        <v>509</v>
      </c>
      <c r="E503" s="355" t="s">
        <v>509</v>
      </c>
      <c r="F503" s="355" t="s">
        <v>509</v>
      </c>
      <c r="G503" s="355" t="s">
        <v>509</v>
      </c>
      <c r="H503" s="355" t="s">
        <v>509</v>
      </c>
      <c r="I503" s="355" t="s">
        <v>509</v>
      </c>
      <c r="J503" s="355" t="s">
        <v>509</v>
      </c>
      <c r="K503" s="355" t="s">
        <v>509</v>
      </c>
      <c r="L503" s="355" t="s">
        <v>509</v>
      </c>
      <c r="M503" s="355" t="s">
        <v>509</v>
      </c>
      <c r="N503" s="355" t="s">
        <v>509</v>
      </c>
      <c r="O503" s="355" t="s">
        <v>509</v>
      </c>
      <c r="P503" s="355" t="s">
        <v>509</v>
      </c>
      <c r="Q503" s="355" t="s">
        <v>509</v>
      </c>
      <c r="R503" s="355" t="s">
        <v>509</v>
      </c>
      <c r="S503" s="355" t="s">
        <v>509</v>
      </c>
      <c r="T503" s="355" t="s">
        <v>509</v>
      </c>
      <c r="U503" s="355" t="s">
        <v>509</v>
      </c>
      <c r="V503" s="352" t="s">
        <v>196</v>
      </c>
      <c r="W503" s="355" t="s">
        <v>509</v>
      </c>
      <c r="X503" s="355" t="s">
        <v>509</v>
      </c>
      <c r="Y503" s="355" t="s">
        <v>509</v>
      </c>
      <c r="Z503" s="355" t="s">
        <v>509</v>
      </c>
      <c r="AA503" s="355" t="s">
        <v>509</v>
      </c>
      <c r="AB503" s="355" t="s">
        <v>509</v>
      </c>
      <c r="AC503" s="355" t="s">
        <v>509</v>
      </c>
      <c r="AD503" s="355" t="s">
        <v>509</v>
      </c>
      <c r="AE503" s="355" t="s">
        <v>509</v>
      </c>
      <c r="AF503" s="355" t="s">
        <v>509</v>
      </c>
      <c r="AG503" s="352" t="s">
        <v>196</v>
      </c>
      <c r="AH503" s="355" t="s">
        <v>509</v>
      </c>
      <c r="AI503" s="355" t="s">
        <v>509</v>
      </c>
      <c r="AJ503" s="355" t="s">
        <v>509</v>
      </c>
    </row>
    <row r="504" spans="1:36" x14ac:dyDescent="0.25">
      <c r="A504" s="363" t="s">
        <v>732</v>
      </c>
      <c r="B504" s="355" t="s">
        <v>509</v>
      </c>
      <c r="C504" s="355" t="s">
        <v>509</v>
      </c>
      <c r="D504" s="355" t="s">
        <v>509</v>
      </c>
      <c r="E504" s="355" t="s">
        <v>509</v>
      </c>
      <c r="F504" s="355" t="s">
        <v>509</v>
      </c>
      <c r="G504" s="355" t="s">
        <v>509</v>
      </c>
      <c r="H504" s="355" t="s">
        <v>571</v>
      </c>
      <c r="I504" s="355" t="s">
        <v>509</v>
      </c>
      <c r="J504" s="355" t="s">
        <v>509</v>
      </c>
      <c r="K504" s="355" t="s">
        <v>509</v>
      </c>
      <c r="L504" s="355" t="s">
        <v>509</v>
      </c>
      <c r="M504" s="355" t="s">
        <v>509</v>
      </c>
      <c r="N504" s="355" t="s">
        <v>509</v>
      </c>
      <c r="O504" s="355" t="s">
        <v>509</v>
      </c>
      <c r="P504" s="355" t="s">
        <v>509</v>
      </c>
      <c r="Q504" s="355" t="s">
        <v>509</v>
      </c>
      <c r="R504" s="355" t="s">
        <v>509</v>
      </c>
      <c r="S504" s="355" t="s">
        <v>509</v>
      </c>
      <c r="T504" s="355" t="s">
        <v>509</v>
      </c>
      <c r="U504" s="355" t="s">
        <v>509</v>
      </c>
      <c r="V504" s="352" t="s">
        <v>196</v>
      </c>
      <c r="W504" s="355">
        <v>2889.5115971792543</v>
      </c>
      <c r="X504" s="355">
        <v>550.24258844079532</v>
      </c>
      <c r="Y504" s="355" t="s">
        <v>509</v>
      </c>
      <c r="Z504" s="355" t="s">
        <v>509</v>
      </c>
      <c r="AA504" s="355" t="s">
        <v>509</v>
      </c>
      <c r="AB504" s="355" t="s">
        <v>509</v>
      </c>
      <c r="AC504" s="355" t="s">
        <v>509</v>
      </c>
      <c r="AD504" s="355" t="s">
        <v>509</v>
      </c>
      <c r="AE504" s="355" t="s">
        <v>509</v>
      </c>
      <c r="AF504" s="355" t="s">
        <v>509</v>
      </c>
      <c r="AG504" s="352" t="s">
        <v>196</v>
      </c>
      <c r="AH504" s="355" t="s">
        <v>509</v>
      </c>
      <c r="AI504" s="355">
        <v>2745.5373405254281</v>
      </c>
      <c r="AJ504" s="355" t="s">
        <v>509</v>
      </c>
    </row>
    <row r="505" spans="1:36" x14ac:dyDescent="0.25">
      <c r="A505" s="364" t="s">
        <v>733</v>
      </c>
      <c r="B505" s="355">
        <v>202.53417978445603</v>
      </c>
      <c r="C505" s="355">
        <v>0.60795747951898005</v>
      </c>
      <c r="D505" s="355">
        <v>0.18223611604834999</v>
      </c>
      <c r="E505" s="355" t="s">
        <v>3188</v>
      </c>
      <c r="F505" s="355" t="s">
        <v>3188</v>
      </c>
      <c r="G505" s="355" t="s">
        <v>608</v>
      </c>
      <c r="H505" s="355">
        <v>1.359442937847E-2</v>
      </c>
      <c r="I505" s="355" t="s">
        <v>608</v>
      </c>
      <c r="J505" s="355" t="s">
        <v>3188</v>
      </c>
      <c r="K505" s="355" t="s">
        <v>608</v>
      </c>
      <c r="L505" s="355" t="s">
        <v>3188</v>
      </c>
      <c r="M505" s="355" t="s">
        <v>608</v>
      </c>
      <c r="N505" s="355" t="s">
        <v>608</v>
      </c>
      <c r="O505" s="355" t="s">
        <v>608</v>
      </c>
      <c r="P505" s="355" t="s">
        <v>608</v>
      </c>
      <c r="Q505" s="355" t="s">
        <v>3188</v>
      </c>
      <c r="R505" s="355" t="s">
        <v>608</v>
      </c>
      <c r="S505" s="355" t="s">
        <v>3188</v>
      </c>
      <c r="T505" s="355" t="s">
        <v>3188</v>
      </c>
      <c r="U505" s="355">
        <v>1.6984600970478201</v>
      </c>
      <c r="V505" s="352" t="s">
        <v>196</v>
      </c>
      <c r="W505" s="355">
        <v>1083.5867883626456</v>
      </c>
      <c r="X505" s="355">
        <v>1973.4137493664118</v>
      </c>
      <c r="Y505" s="355">
        <v>79.714328892219598</v>
      </c>
      <c r="Z505" s="355" t="s">
        <v>608</v>
      </c>
      <c r="AA505" s="355">
        <v>118.23495360473002</v>
      </c>
      <c r="AB505" s="355" t="s">
        <v>608</v>
      </c>
      <c r="AC505" s="355" t="s">
        <v>3188</v>
      </c>
      <c r="AD505" s="355" t="s">
        <v>608</v>
      </c>
      <c r="AE505" s="355" t="s">
        <v>608</v>
      </c>
      <c r="AF505" s="355">
        <v>3.5894286775586801</v>
      </c>
      <c r="AG505" s="352" t="s">
        <v>196</v>
      </c>
      <c r="AH505" s="355" t="s">
        <v>608</v>
      </c>
      <c r="AI505" s="355">
        <v>709.15405230078557</v>
      </c>
      <c r="AJ505" s="355">
        <v>490.71858044210865</v>
      </c>
    </row>
    <row r="506" spans="1:36" x14ac:dyDescent="0.25">
      <c r="A506" s="365" t="s">
        <v>3513</v>
      </c>
      <c r="B506" s="355">
        <v>13.023999999999999</v>
      </c>
      <c r="C506" s="355">
        <v>268.19052749999997</v>
      </c>
      <c r="D506" s="355" t="s">
        <v>509</v>
      </c>
      <c r="E506" s="355" t="s">
        <v>509</v>
      </c>
      <c r="F506" s="355">
        <v>9031.5481900000013</v>
      </c>
      <c r="G506" s="355" t="s">
        <v>509</v>
      </c>
      <c r="H506" s="355">
        <v>80121.691793000005</v>
      </c>
      <c r="I506" s="355" t="s">
        <v>509</v>
      </c>
      <c r="J506" s="355">
        <v>9356.369772</v>
      </c>
      <c r="K506" s="355" t="s">
        <v>509</v>
      </c>
      <c r="L506" s="355" t="s">
        <v>509</v>
      </c>
      <c r="M506" s="355" t="s">
        <v>509</v>
      </c>
      <c r="N506" s="355" t="s">
        <v>509</v>
      </c>
      <c r="O506" s="355" t="s">
        <v>509</v>
      </c>
      <c r="P506" s="355" t="s">
        <v>509</v>
      </c>
      <c r="Q506" s="355">
        <v>1154.9313</v>
      </c>
      <c r="R506" s="355" t="s">
        <v>509</v>
      </c>
      <c r="S506" s="355" t="s">
        <v>509</v>
      </c>
      <c r="T506" s="355" t="s">
        <v>509</v>
      </c>
      <c r="U506" s="355" t="s">
        <v>509</v>
      </c>
      <c r="V506" s="352" t="s">
        <v>196</v>
      </c>
      <c r="W506" s="355">
        <v>15.660888</v>
      </c>
      <c r="X506" s="355" t="s">
        <v>509</v>
      </c>
      <c r="Y506" s="355" t="s">
        <v>509</v>
      </c>
      <c r="Z506" s="355" t="s">
        <v>509</v>
      </c>
      <c r="AA506" s="355" t="s">
        <v>509</v>
      </c>
      <c r="AB506" s="355" t="s">
        <v>509</v>
      </c>
      <c r="AC506" s="355" t="s">
        <v>509</v>
      </c>
      <c r="AD506" s="355" t="s">
        <v>509</v>
      </c>
      <c r="AE506" s="355" t="s">
        <v>509</v>
      </c>
      <c r="AF506" s="355" t="s">
        <v>509</v>
      </c>
      <c r="AG506" s="352" t="s">
        <v>196</v>
      </c>
      <c r="AH506" s="355">
        <v>7230.4559117999988</v>
      </c>
      <c r="AI506" s="355" t="s">
        <v>509</v>
      </c>
      <c r="AJ506" s="355" t="s">
        <v>509</v>
      </c>
    </row>
    <row r="507" spans="1:36" x14ac:dyDescent="0.25">
      <c r="A507" s="364" t="s">
        <v>734</v>
      </c>
      <c r="B507" s="355" t="s">
        <v>509</v>
      </c>
      <c r="C507" s="355" t="s">
        <v>509</v>
      </c>
      <c r="D507" s="355" t="s">
        <v>509</v>
      </c>
      <c r="E507" s="355" t="s">
        <v>509</v>
      </c>
      <c r="F507" s="355" t="s">
        <v>509</v>
      </c>
      <c r="G507" s="355" t="s">
        <v>509</v>
      </c>
      <c r="H507" s="355" t="s">
        <v>509</v>
      </c>
      <c r="I507" s="355" t="s">
        <v>509</v>
      </c>
      <c r="J507" s="355" t="s">
        <v>509</v>
      </c>
      <c r="K507" s="355" t="s">
        <v>509</v>
      </c>
      <c r="L507" s="355" t="s">
        <v>509</v>
      </c>
      <c r="M507" s="355" t="s">
        <v>509</v>
      </c>
      <c r="N507" s="355" t="s">
        <v>509</v>
      </c>
      <c r="O507" s="355" t="s">
        <v>509</v>
      </c>
      <c r="P507" s="355" t="s">
        <v>509</v>
      </c>
      <c r="Q507" s="355" t="s">
        <v>509</v>
      </c>
      <c r="R507" s="355" t="s">
        <v>509</v>
      </c>
      <c r="S507" s="355" t="s">
        <v>509</v>
      </c>
      <c r="T507" s="355" t="s">
        <v>509</v>
      </c>
      <c r="U507" s="355" t="s">
        <v>509</v>
      </c>
      <c r="V507" s="352" t="s">
        <v>196</v>
      </c>
      <c r="W507" s="355">
        <v>2.3518718468133701</v>
      </c>
      <c r="X507" s="355" t="s">
        <v>509</v>
      </c>
      <c r="Y507" s="355" t="s">
        <v>509</v>
      </c>
      <c r="Z507" s="355" t="s">
        <v>509</v>
      </c>
      <c r="AA507" s="355" t="s">
        <v>509</v>
      </c>
      <c r="AB507" s="355" t="s">
        <v>509</v>
      </c>
      <c r="AC507" s="355" t="s">
        <v>509</v>
      </c>
      <c r="AD507" s="355" t="s">
        <v>509</v>
      </c>
      <c r="AE507" s="355" t="s">
        <v>509</v>
      </c>
      <c r="AF507" s="355" t="s">
        <v>509</v>
      </c>
      <c r="AG507" s="352" t="s">
        <v>196</v>
      </c>
      <c r="AH507" s="355" t="s">
        <v>509</v>
      </c>
      <c r="AI507" s="355">
        <v>8349.1095143276398</v>
      </c>
      <c r="AJ507" s="355" t="s">
        <v>509</v>
      </c>
    </row>
    <row r="508" spans="1:36" x14ac:dyDescent="0.25">
      <c r="A508" s="366" t="s">
        <v>735</v>
      </c>
      <c r="B508" s="355" t="s">
        <v>543</v>
      </c>
      <c r="C508" s="355" t="s">
        <v>509</v>
      </c>
      <c r="D508" s="355" t="s">
        <v>509</v>
      </c>
      <c r="E508" s="355" t="s">
        <v>509</v>
      </c>
      <c r="F508" s="355" t="s">
        <v>509</v>
      </c>
      <c r="G508" s="355" t="s">
        <v>509</v>
      </c>
      <c r="H508" s="355" t="s">
        <v>509</v>
      </c>
      <c r="I508" s="355" t="s">
        <v>509</v>
      </c>
      <c r="J508" s="355" t="s">
        <v>509</v>
      </c>
      <c r="K508" s="355" t="s">
        <v>509</v>
      </c>
      <c r="L508" s="355" t="s">
        <v>509</v>
      </c>
      <c r="M508" s="355" t="s">
        <v>509</v>
      </c>
      <c r="N508" s="355" t="s">
        <v>509</v>
      </c>
      <c r="O508" s="355" t="s">
        <v>509</v>
      </c>
      <c r="P508" s="355" t="s">
        <v>509</v>
      </c>
      <c r="Q508" s="355" t="s">
        <v>509</v>
      </c>
      <c r="R508" s="355" t="s">
        <v>509</v>
      </c>
      <c r="S508" s="355" t="s">
        <v>509</v>
      </c>
      <c r="T508" s="355" t="s">
        <v>509</v>
      </c>
      <c r="U508" s="355" t="s">
        <v>509</v>
      </c>
      <c r="V508" s="352" t="s">
        <v>196</v>
      </c>
      <c r="W508" s="355" t="s">
        <v>543</v>
      </c>
      <c r="X508" s="355" t="s">
        <v>543</v>
      </c>
      <c r="Y508" s="355" t="s">
        <v>543</v>
      </c>
      <c r="Z508" s="355" t="s">
        <v>509</v>
      </c>
      <c r="AA508" s="355" t="s">
        <v>543</v>
      </c>
      <c r="AB508" s="355" t="s">
        <v>509</v>
      </c>
      <c r="AC508" s="355" t="s">
        <v>509</v>
      </c>
      <c r="AD508" s="355" t="s">
        <v>509</v>
      </c>
      <c r="AE508" s="355" t="s">
        <v>509</v>
      </c>
      <c r="AF508" s="355" t="s">
        <v>509</v>
      </c>
      <c r="AG508" s="352" t="s">
        <v>196</v>
      </c>
      <c r="AH508" s="355" t="s">
        <v>509</v>
      </c>
      <c r="AI508" s="355" t="s">
        <v>543</v>
      </c>
      <c r="AJ508" s="355"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737</v>
      </c>
      <c r="B513" s="238"/>
      <c r="C513" s="238"/>
      <c r="D513" s="238"/>
      <c r="E513" s="238"/>
      <c r="F513" s="239"/>
      <c r="G513" s="57" t="s">
        <v>493</v>
      </c>
    </row>
    <row r="514" spans="1:7" ht="15.75" x14ac:dyDescent="0.25">
      <c r="A514" s="253" t="s">
        <v>738</v>
      </c>
      <c r="B514" s="238"/>
      <c r="C514" s="238"/>
      <c r="D514" s="238"/>
      <c r="E514" s="238"/>
      <c r="F514" s="239"/>
      <c r="G514" s="57" t="s">
        <v>3510</v>
      </c>
    </row>
    <row r="515" spans="1:7" x14ac:dyDescent="0.25">
      <c r="A515" s="238"/>
      <c r="B515" s="238"/>
      <c r="C515" s="238"/>
      <c r="D515" s="238"/>
      <c r="E515" s="238"/>
      <c r="F515" s="239"/>
      <c r="G515" s="57" t="s">
        <v>494</v>
      </c>
    </row>
    <row r="516" spans="1:7" x14ac:dyDescent="0.25">
      <c r="A516" s="238"/>
      <c r="B516" s="238"/>
      <c r="C516" s="238"/>
      <c r="D516" s="238"/>
      <c r="E516" s="238"/>
      <c r="F516" s="252"/>
      <c r="G516" s="238"/>
    </row>
    <row r="517" spans="1:7" x14ac:dyDescent="0.25">
      <c r="A517" s="332" t="s">
        <v>739</v>
      </c>
      <c r="B517" s="333" t="s">
        <v>496</v>
      </c>
      <c r="C517" s="247" t="s">
        <v>497</v>
      </c>
      <c r="D517" s="247" t="s">
        <v>498</v>
      </c>
      <c r="E517" s="247" t="s">
        <v>634</v>
      </c>
      <c r="F517" s="266" t="s">
        <v>500</v>
      </c>
      <c r="G517" s="266" t="s">
        <v>501</v>
      </c>
    </row>
    <row r="518" spans="1:7" ht="15.75" thickBot="1" x14ac:dyDescent="0.3">
      <c r="A518" s="334" t="s">
        <v>740</v>
      </c>
      <c r="B518" s="405" t="s">
        <v>503</v>
      </c>
      <c r="C518" s="405"/>
      <c r="D518" s="405"/>
      <c r="E518" s="405"/>
      <c r="F518" s="405"/>
      <c r="G518" s="406"/>
    </row>
    <row r="519" spans="1:7" ht="15.75" thickTop="1" x14ac:dyDescent="0.25">
      <c r="A519" s="335" t="s">
        <v>741</v>
      </c>
      <c r="B519" s="355">
        <v>7853.7090592547993</v>
      </c>
      <c r="C519" s="355">
        <v>9418.7606550076798</v>
      </c>
      <c r="D519" s="355">
        <v>1108.4205949512345</v>
      </c>
      <c r="E519" s="355">
        <v>14.91067980114685</v>
      </c>
      <c r="F519" s="355">
        <v>363.40666610922074</v>
      </c>
      <c r="G519" s="355" t="s">
        <v>509</v>
      </c>
    </row>
    <row r="520" spans="1:7" x14ac:dyDescent="0.25">
      <c r="A520" s="360" t="s">
        <v>742</v>
      </c>
      <c r="B520" s="352" t="s">
        <v>196</v>
      </c>
      <c r="C520" s="355">
        <v>8681.5577516158737</v>
      </c>
      <c r="D520" s="355">
        <v>54.694930480826123</v>
      </c>
      <c r="E520" s="352" t="s">
        <v>196</v>
      </c>
      <c r="F520" s="352" t="s">
        <v>196</v>
      </c>
      <c r="G520" s="355" t="s">
        <v>509</v>
      </c>
    </row>
    <row r="521" spans="1:7" x14ac:dyDescent="0.25">
      <c r="A521" s="360" t="s">
        <v>743</v>
      </c>
      <c r="B521" s="352" t="s">
        <v>196</v>
      </c>
      <c r="C521" s="355">
        <v>6721.72746699257</v>
      </c>
      <c r="D521" s="352" t="s">
        <v>196</v>
      </c>
      <c r="E521" s="352" t="s">
        <v>196</v>
      </c>
      <c r="F521" s="352" t="s">
        <v>196</v>
      </c>
      <c r="G521" s="352" t="s">
        <v>196</v>
      </c>
    </row>
    <row r="522" spans="1:7" x14ac:dyDescent="0.25">
      <c r="A522" s="367" t="s">
        <v>3514</v>
      </c>
      <c r="B522" s="352" t="s">
        <v>196</v>
      </c>
      <c r="C522" s="355">
        <v>6459.5584610062451</v>
      </c>
      <c r="D522" s="352" t="s">
        <v>196</v>
      </c>
      <c r="E522" s="352" t="s">
        <v>196</v>
      </c>
      <c r="F522" s="352" t="s">
        <v>196</v>
      </c>
      <c r="G522" s="352" t="s">
        <v>196</v>
      </c>
    </row>
    <row r="523" spans="1:7" x14ac:dyDescent="0.25">
      <c r="A523" s="368" t="s">
        <v>744</v>
      </c>
      <c r="B523" s="352" t="s">
        <v>196</v>
      </c>
      <c r="C523" s="352" t="s">
        <v>196</v>
      </c>
      <c r="D523" s="352" t="s">
        <v>196</v>
      </c>
      <c r="E523" s="352" t="s">
        <v>196</v>
      </c>
      <c r="F523" s="352" t="s">
        <v>196</v>
      </c>
      <c r="G523" s="352" t="s">
        <v>196</v>
      </c>
    </row>
    <row r="524" spans="1:7" x14ac:dyDescent="0.25">
      <c r="A524" s="369" t="s">
        <v>745</v>
      </c>
      <c r="B524" s="352" t="s">
        <v>196</v>
      </c>
      <c r="C524" s="355" t="s">
        <v>196</v>
      </c>
      <c r="D524" s="352" t="s">
        <v>196</v>
      </c>
      <c r="E524" s="352" t="s">
        <v>196</v>
      </c>
      <c r="F524" s="352" t="s">
        <v>196</v>
      </c>
      <c r="G524" s="352" t="s">
        <v>196</v>
      </c>
    </row>
    <row r="525" spans="1:7" x14ac:dyDescent="0.25">
      <c r="A525" s="369" t="s">
        <v>746</v>
      </c>
      <c r="B525" s="352" t="s">
        <v>196</v>
      </c>
      <c r="C525" s="355" t="s">
        <v>196</v>
      </c>
      <c r="D525" s="352" t="s">
        <v>196</v>
      </c>
      <c r="E525" s="352" t="s">
        <v>196</v>
      </c>
      <c r="F525" s="352" t="s">
        <v>196</v>
      </c>
      <c r="G525" s="352" t="s">
        <v>196</v>
      </c>
    </row>
    <row r="526" spans="1:7" x14ac:dyDescent="0.25">
      <c r="A526" s="368" t="s">
        <v>747</v>
      </c>
      <c r="B526" s="352" t="s">
        <v>196</v>
      </c>
      <c r="C526" s="352" t="s">
        <v>196</v>
      </c>
      <c r="D526" s="352" t="s">
        <v>196</v>
      </c>
      <c r="E526" s="352" t="s">
        <v>196</v>
      </c>
      <c r="F526" s="352" t="s">
        <v>196</v>
      </c>
      <c r="G526" s="352" t="s">
        <v>196</v>
      </c>
    </row>
    <row r="527" spans="1:7" x14ac:dyDescent="0.25">
      <c r="A527" s="369" t="s">
        <v>748</v>
      </c>
      <c r="B527" s="352" t="s">
        <v>196</v>
      </c>
      <c r="C527" s="355" t="s">
        <v>196</v>
      </c>
      <c r="D527" s="352" t="s">
        <v>196</v>
      </c>
      <c r="E527" s="352" t="s">
        <v>196</v>
      </c>
      <c r="F527" s="352" t="s">
        <v>196</v>
      </c>
      <c r="G527" s="352" t="s">
        <v>196</v>
      </c>
    </row>
    <row r="528" spans="1:7" x14ac:dyDescent="0.25">
      <c r="A528" s="369" t="s">
        <v>749</v>
      </c>
      <c r="B528" s="352" t="s">
        <v>196</v>
      </c>
      <c r="C528" s="355" t="s">
        <v>196</v>
      </c>
      <c r="D528" s="352" t="s">
        <v>196</v>
      </c>
      <c r="E528" s="352" t="s">
        <v>196</v>
      </c>
      <c r="F528" s="352" t="s">
        <v>196</v>
      </c>
      <c r="G528" s="352" t="s">
        <v>196</v>
      </c>
    </row>
    <row r="529" spans="1:7" x14ac:dyDescent="0.25">
      <c r="A529" s="369" t="s">
        <v>750</v>
      </c>
      <c r="B529" s="352" t="s">
        <v>196</v>
      </c>
      <c r="C529" s="355" t="s">
        <v>196</v>
      </c>
      <c r="D529" s="352" t="s">
        <v>196</v>
      </c>
      <c r="E529" s="352" t="s">
        <v>196</v>
      </c>
      <c r="F529" s="352" t="s">
        <v>196</v>
      </c>
      <c r="G529" s="352" t="s">
        <v>196</v>
      </c>
    </row>
    <row r="530" spans="1:7" x14ac:dyDescent="0.25">
      <c r="A530" s="368" t="s">
        <v>751</v>
      </c>
      <c r="B530" s="352" t="s">
        <v>196</v>
      </c>
      <c r="C530" s="352" t="s">
        <v>196</v>
      </c>
      <c r="D530" s="352" t="s">
        <v>196</v>
      </c>
      <c r="E530" s="352" t="s">
        <v>196</v>
      </c>
      <c r="F530" s="352" t="s">
        <v>196</v>
      </c>
      <c r="G530" s="352" t="s">
        <v>196</v>
      </c>
    </row>
    <row r="531" spans="1:7" x14ac:dyDescent="0.25">
      <c r="A531" s="369" t="s">
        <v>3515</v>
      </c>
      <c r="B531" s="352" t="s">
        <v>196</v>
      </c>
      <c r="C531" s="355">
        <v>6459.5584610062451</v>
      </c>
      <c r="D531" s="352" t="s">
        <v>196</v>
      </c>
      <c r="E531" s="352" t="s">
        <v>196</v>
      </c>
      <c r="F531" s="352" t="s">
        <v>196</v>
      </c>
      <c r="G531" s="352" t="s">
        <v>196</v>
      </c>
    </row>
    <row r="532" spans="1:7" x14ac:dyDescent="0.25">
      <c r="A532" s="370" t="s">
        <v>754</v>
      </c>
      <c r="B532" s="352" t="s">
        <v>196</v>
      </c>
      <c r="C532" s="355">
        <v>473.19623090020355</v>
      </c>
      <c r="D532" s="352"/>
      <c r="E532" s="352" t="s">
        <v>196</v>
      </c>
      <c r="F532" s="352" t="s">
        <v>196</v>
      </c>
      <c r="G532" s="352"/>
    </row>
    <row r="533" spans="1:7" x14ac:dyDescent="0.25">
      <c r="A533" s="370" t="s">
        <v>755</v>
      </c>
      <c r="B533" s="352" t="s">
        <v>196</v>
      </c>
      <c r="C533" s="355">
        <v>299.39799460361405</v>
      </c>
      <c r="D533" s="352"/>
      <c r="E533" s="352" t="s">
        <v>196</v>
      </c>
      <c r="F533" s="352" t="s">
        <v>196</v>
      </c>
      <c r="G533" s="352"/>
    </row>
    <row r="534" spans="1:7" x14ac:dyDescent="0.25">
      <c r="A534" s="370" t="s">
        <v>756</v>
      </c>
      <c r="B534" s="352" t="s">
        <v>196</v>
      </c>
      <c r="C534" s="355">
        <v>3035.0507480212009</v>
      </c>
      <c r="D534" s="352"/>
      <c r="E534" s="352" t="s">
        <v>196</v>
      </c>
      <c r="F534" s="352" t="s">
        <v>196</v>
      </c>
      <c r="G534" s="352"/>
    </row>
    <row r="535" spans="1:7" x14ac:dyDescent="0.25">
      <c r="A535" s="370" t="s">
        <v>757</v>
      </c>
      <c r="B535" s="352" t="s">
        <v>196</v>
      </c>
      <c r="C535" s="355">
        <v>251.93525163617798</v>
      </c>
      <c r="D535" s="352"/>
      <c r="E535" s="352" t="s">
        <v>196</v>
      </c>
      <c r="F535" s="352" t="s">
        <v>196</v>
      </c>
      <c r="G535" s="352"/>
    </row>
    <row r="536" spans="1:7" x14ac:dyDescent="0.25">
      <c r="A536" s="370" t="s">
        <v>758</v>
      </c>
      <c r="B536" s="352" t="s">
        <v>196</v>
      </c>
      <c r="C536" s="355">
        <v>297.36246326322032</v>
      </c>
      <c r="D536" s="352"/>
      <c r="E536" s="352" t="s">
        <v>196</v>
      </c>
      <c r="F536" s="352" t="s">
        <v>196</v>
      </c>
      <c r="G536" s="352"/>
    </row>
    <row r="537" spans="1:7" x14ac:dyDescent="0.25">
      <c r="A537" s="370" t="s">
        <v>759</v>
      </c>
      <c r="B537" s="352" t="s">
        <v>196</v>
      </c>
      <c r="C537" s="355">
        <v>309.95636595734669</v>
      </c>
      <c r="D537" s="352"/>
      <c r="E537" s="352" t="s">
        <v>196</v>
      </c>
      <c r="F537" s="352" t="s">
        <v>196</v>
      </c>
      <c r="G537" s="352"/>
    </row>
    <row r="538" spans="1:7" x14ac:dyDescent="0.25">
      <c r="A538" s="370" t="s">
        <v>760</v>
      </c>
      <c r="B538" s="352" t="s">
        <v>196</v>
      </c>
      <c r="C538" s="355">
        <v>178.40438707912745</v>
      </c>
      <c r="D538" s="352"/>
      <c r="E538" s="352" t="s">
        <v>196</v>
      </c>
      <c r="F538" s="352" t="s">
        <v>196</v>
      </c>
      <c r="G538" s="352"/>
    </row>
    <row r="539" spans="1:7" x14ac:dyDescent="0.25">
      <c r="A539" s="370" t="s">
        <v>761</v>
      </c>
      <c r="B539" s="352" t="s">
        <v>196</v>
      </c>
      <c r="C539" s="355">
        <v>214.11005793654462</v>
      </c>
      <c r="D539" s="352"/>
      <c r="E539" s="352" t="s">
        <v>196</v>
      </c>
      <c r="F539" s="352" t="s">
        <v>196</v>
      </c>
      <c r="G539" s="352"/>
    </row>
    <row r="540" spans="1:7" x14ac:dyDescent="0.25">
      <c r="A540" s="370" t="s">
        <v>762</v>
      </c>
      <c r="B540" s="352" t="s">
        <v>196</v>
      </c>
      <c r="C540" s="355">
        <v>1167.114207479091</v>
      </c>
      <c r="D540" s="352"/>
      <c r="E540" s="352" t="s">
        <v>196</v>
      </c>
      <c r="F540" s="352" t="s">
        <v>196</v>
      </c>
      <c r="G540" s="352"/>
    </row>
    <row r="541" spans="1:7" x14ac:dyDescent="0.25">
      <c r="A541" s="370" t="s">
        <v>3192</v>
      </c>
      <c r="B541" s="352" t="s">
        <v>196</v>
      </c>
      <c r="C541" s="355">
        <v>178.70274178817721</v>
      </c>
      <c r="D541" s="352"/>
      <c r="E541" s="352" t="s">
        <v>196</v>
      </c>
      <c r="F541" s="352" t="s">
        <v>196</v>
      </c>
      <c r="G541" s="352"/>
    </row>
    <row r="542" spans="1:7" x14ac:dyDescent="0.25">
      <c r="A542" s="370" t="s">
        <v>3193</v>
      </c>
      <c r="B542" s="352" t="s">
        <v>196</v>
      </c>
      <c r="C542" s="355">
        <v>54.328012341541672</v>
      </c>
      <c r="D542" s="352"/>
      <c r="E542" s="352" t="s">
        <v>196</v>
      </c>
      <c r="F542" s="352" t="s">
        <v>196</v>
      </c>
      <c r="G542" s="352"/>
    </row>
    <row r="543" spans="1:7" x14ac:dyDescent="0.25">
      <c r="A543" s="367" t="s">
        <v>763</v>
      </c>
      <c r="B543" s="352" t="s">
        <v>196</v>
      </c>
      <c r="C543" s="355">
        <v>55.215000000000003</v>
      </c>
      <c r="D543" s="352" t="s">
        <v>196</v>
      </c>
      <c r="E543" s="352" t="s">
        <v>196</v>
      </c>
      <c r="F543" s="352" t="s">
        <v>196</v>
      </c>
      <c r="G543" s="352" t="s">
        <v>196</v>
      </c>
    </row>
    <row r="544" spans="1:7" x14ac:dyDescent="0.25">
      <c r="A544" s="367" t="s">
        <v>764</v>
      </c>
      <c r="B544" s="352" t="s">
        <v>196</v>
      </c>
      <c r="C544" s="355">
        <v>91.609200000000001</v>
      </c>
      <c r="D544" s="352" t="s">
        <v>196</v>
      </c>
      <c r="E544" s="352" t="s">
        <v>196</v>
      </c>
      <c r="F544" s="352" t="s">
        <v>196</v>
      </c>
      <c r="G544" s="352" t="s">
        <v>196</v>
      </c>
    </row>
    <row r="545" spans="1:7" x14ac:dyDescent="0.25">
      <c r="A545" s="367" t="s">
        <v>765</v>
      </c>
      <c r="B545" s="352" t="s">
        <v>196</v>
      </c>
      <c r="C545" s="355">
        <v>115.34480598632427</v>
      </c>
      <c r="D545" s="352" t="s">
        <v>196</v>
      </c>
      <c r="E545" s="352" t="s">
        <v>196</v>
      </c>
      <c r="F545" s="352" t="s">
        <v>196</v>
      </c>
      <c r="G545" s="352" t="s">
        <v>196</v>
      </c>
    </row>
    <row r="546" spans="1:7" x14ac:dyDescent="0.25">
      <c r="A546" s="371" t="s">
        <v>766</v>
      </c>
      <c r="B546" s="352" t="s">
        <v>196</v>
      </c>
      <c r="C546" s="355" t="s">
        <v>536</v>
      </c>
      <c r="D546" s="352"/>
      <c r="E546" s="352" t="s">
        <v>196</v>
      </c>
      <c r="F546" s="352" t="s">
        <v>196</v>
      </c>
      <c r="G546" s="352"/>
    </row>
    <row r="547" spans="1:7" x14ac:dyDescent="0.25">
      <c r="A547" s="371" t="s">
        <v>767</v>
      </c>
      <c r="B547" s="352" t="s">
        <v>196</v>
      </c>
      <c r="C547" s="355">
        <v>26.068534199999998</v>
      </c>
      <c r="D547" s="352"/>
      <c r="E547" s="352" t="s">
        <v>196</v>
      </c>
      <c r="F547" s="352" t="s">
        <v>196</v>
      </c>
      <c r="G547" s="352"/>
    </row>
    <row r="548" spans="1:7" x14ac:dyDescent="0.25">
      <c r="A548" s="371" t="s">
        <v>768</v>
      </c>
      <c r="B548" s="352" t="s">
        <v>196</v>
      </c>
      <c r="C548" s="355">
        <v>69.750133199999993</v>
      </c>
      <c r="D548" s="352"/>
      <c r="E548" s="352" t="s">
        <v>196</v>
      </c>
      <c r="F548" s="352" t="s">
        <v>196</v>
      </c>
      <c r="G548" s="352"/>
    </row>
    <row r="549" spans="1:7" x14ac:dyDescent="0.25">
      <c r="A549" s="371" t="s">
        <v>769</v>
      </c>
      <c r="B549" s="352" t="s">
        <v>196</v>
      </c>
      <c r="C549" s="355">
        <v>2.1242679999999998</v>
      </c>
      <c r="D549" s="352"/>
      <c r="E549" s="352" t="s">
        <v>196</v>
      </c>
      <c r="F549" s="352" t="s">
        <v>196</v>
      </c>
      <c r="G549" s="352"/>
    </row>
    <row r="550" spans="1:7" x14ac:dyDescent="0.25">
      <c r="A550" s="371" t="s">
        <v>770</v>
      </c>
      <c r="B550" s="352" t="s">
        <v>196</v>
      </c>
      <c r="C550" s="355" t="s">
        <v>536</v>
      </c>
      <c r="D550" s="352"/>
      <c r="E550" s="352" t="s">
        <v>196</v>
      </c>
      <c r="F550" s="352" t="s">
        <v>196</v>
      </c>
      <c r="G550" s="352"/>
    </row>
    <row r="551" spans="1:7" x14ac:dyDescent="0.25">
      <c r="A551" s="372" t="s">
        <v>771</v>
      </c>
      <c r="B551" s="352" t="s">
        <v>196</v>
      </c>
      <c r="C551" s="355">
        <v>17.401870586324279</v>
      </c>
      <c r="D551" s="352" t="s">
        <v>196</v>
      </c>
      <c r="E551" s="352" t="s">
        <v>196</v>
      </c>
      <c r="F551" s="352" t="s">
        <v>196</v>
      </c>
      <c r="G551" s="352" t="s">
        <v>196</v>
      </c>
    </row>
    <row r="552" spans="1:7" x14ac:dyDescent="0.25">
      <c r="A552" s="373" t="s">
        <v>772</v>
      </c>
      <c r="B552" s="352" t="s">
        <v>196</v>
      </c>
      <c r="C552" s="355">
        <v>17.401870586324279</v>
      </c>
      <c r="D552" s="352"/>
      <c r="E552" s="352" t="s">
        <v>196</v>
      </c>
      <c r="F552" s="352" t="s">
        <v>196</v>
      </c>
      <c r="G552" s="352"/>
    </row>
    <row r="553" spans="1:7" x14ac:dyDescent="0.25">
      <c r="A553" s="360" t="s">
        <v>773</v>
      </c>
      <c r="B553" s="352" t="s">
        <v>196</v>
      </c>
      <c r="C553" s="355">
        <v>1959.8302846233032</v>
      </c>
      <c r="D553" s="355">
        <v>54.694930480826123</v>
      </c>
      <c r="E553" s="352" t="s">
        <v>196</v>
      </c>
      <c r="F553" s="352" t="s">
        <v>196</v>
      </c>
      <c r="G553" s="355" t="s">
        <v>509</v>
      </c>
    </row>
    <row r="554" spans="1:7" x14ac:dyDescent="0.25">
      <c r="A554" s="374" t="s">
        <v>3516</v>
      </c>
      <c r="B554" s="352" t="s">
        <v>196</v>
      </c>
      <c r="C554" s="355">
        <v>1009.8520195503449</v>
      </c>
      <c r="D554" s="355">
        <v>42.152764039128421</v>
      </c>
      <c r="E554" s="352" t="s">
        <v>196</v>
      </c>
      <c r="F554" s="352" t="s">
        <v>196</v>
      </c>
      <c r="G554" s="355" t="s">
        <v>509</v>
      </c>
    </row>
    <row r="555" spans="1:7" x14ac:dyDescent="0.25">
      <c r="A555" s="368" t="s">
        <v>744</v>
      </c>
      <c r="B555" s="352" t="s">
        <v>196</v>
      </c>
      <c r="C555" s="352" t="s">
        <v>196</v>
      </c>
      <c r="D555" s="352" t="s">
        <v>196</v>
      </c>
      <c r="E555" s="352" t="s">
        <v>196</v>
      </c>
      <c r="F555" s="352" t="s">
        <v>196</v>
      </c>
      <c r="G555" s="352" t="s">
        <v>196</v>
      </c>
    </row>
    <row r="556" spans="1:7" x14ac:dyDescent="0.25">
      <c r="A556" s="369" t="s">
        <v>745</v>
      </c>
      <c r="B556" s="352" t="s">
        <v>196</v>
      </c>
      <c r="C556" s="355" t="s">
        <v>196</v>
      </c>
      <c r="D556" s="355" t="s">
        <v>196</v>
      </c>
      <c r="E556" s="352" t="s">
        <v>196</v>
      </c>
      <c r="F556" s="352" t="s">
        <v>196</v>
      </c>
      <c r="G556" s="353" t="s">
        <v>196</v>
      </c>
    </row>
    <row r="557" spans="1:7" x14ac:dyDescent="0.25">
      <c r="A557" s="369" t="s">
        <v>746</v>
      </c>
      <c r="B557" s="352" t="s">
        <v>196</v>
      </c>
      <c r="C557" s="355" t="s">
        <v>196</v>
      </c>
      <c r="D557" s="355" t="s">
        <v>196</v>
      </c>
      <c r="E557" s="352" t="s">
        <v>196</v>
      </c>
      <c r="F557" s="352" t="s">
        <v>196</v>
      </c>
      <c r="G557" s="353" t="s">
        <v>196</v>
      </c>
    </row>
    <row r="558" spans="1:7" x14ac:dyDescent="0.25">
      <c r="A558" s="368" t="s">
        <v>747</v>
      </c>
      <c r="B558" s="352" t="s">
        <v>196</v>
      </c>
      <c r="C558" s="352" t="s">
        <v>196</v>
      </c>
      <c r="D558" s="352" t="s">
        <v>196</v>
      </c>
      <c r="E558" s="352" t="s">
        <v>196</v>
      </c>
      <c r="F558" s="352" t="s">
        <v>196</v>
      </c>
      <c r="G558" s="352" t="s">
        <v>196</v>
      </c>
    </row>
    <row r="559" spans="1:7" x14ac:dyDescent="0.25">
      <c r="A559" s="369" t="s">
        <v>748</v>
      </c>
      <c r="B559" s="352" t="s">
        <v>196</v>
      </c>
      <c r="C559" s="355" t="s">
        <v>196</v>
      </c>
      <c r="D559" s="355" t="s">
        <v>196</v>
      </c>
      <c r="E559" s="352" t="s">
        <v>196</v>
      </c>
      <c r="F559" s="352" t="s">
        <v>196</v>
      </c>
      <c r="G559" s="353" t="s">
        <v>196</v>
      </c>
    </row>
    <row r="560" spans="1:7" x14ac:dyDescent="0.25">
      <c r="A560" s="369" t="s">
        <v>749</v>
      </c>
      <c r="B560" s="352" t="s">
        <v>196</v>
      </c>
      <c r="C560" s="355" t="s">
        <v>196</v>
      </c>
      <c r="D560" s="355" t="s">
        <v>196</v>
      </c>
      <c r="E560" s="352" t="s">
        <v>196</v>
      </c>
      <c r="F560" s="352" t="s">
        <v>196</v>
      </c>
      <c r="G560" s="353" t="s">
        <v>196</v>
      </c>
    </row>
    <row r="561" spans="1:7" x14ac:dyDescent="0.25">
      <c r="A561" s="369" t="s">
        <v>750</v>
      </c>
      <c r="B561" s="352" t="s">
        <v>196</v>
      </c>
      <c r="C561" s="355" t="s">
        <v>196</v>
      </c>
      <c r="D561" s="355" t="s">
        <v>196</v>
      </c>
      <c r="E561" s="352" t="s">
        <v>196</v>
      </c>
      <c r="F561" s="352" t="s">
        <v>196</v>
      </c>
      <c r="G561" s="353" t="s">
        <v>196</v>
      </c>
    </row>
    <row r="562" spans="1:7" x14ac:dyDescent="0.25">
      <c r="A562" s="368" t="s">
        <v>751</v>
      </c>
      <c r="B562" s="352" t="s">
        <v>196</v>
      </c>
      <c r="C562" s="352" t="s">
        <v>196</v>
      </c>
      <c r="D562" s="352" t="s">
        <v>196</v>
      </c>
      <c r="E562" s="352" t="s">
        <v>196</v>
      </c>
      <c r="F562" s="352" t="s">
        <v>196</v>
      </c>
      <c r="G562" s="352" t="s">
        <v>196</v>
      </c>
    </row>
    <row r="563" spans="1:7" x14ac:dyDescent="0.25">
      <c r="A563" s="369" t="s">
        <v>3517</v>
      </c>
      <c r="B563" s="352" t="s">
        <v>196</v>
      </c>
      <c r="C563" s="355">
        <v>1009.8520195503449</v>
      </c>
      <c r="D563" s="355">
        <v>42.152764039128421</v>
      </c>
      <c r="E563" s="352" t="s">
        <v>196</v>
      </c>
      <c r="F563" s="352" t="s">
        <v>196</v>
      </c>
      <c r="G563" s="353" t="s">
        <v>509</v>
      </c>
    </row>
    <row r="564" spans="1:7" x14ac:dyDescent="0.25">
      <c r="A564" s="370" t="s">
        <v>752</v>
      </c>
      <c r="B564" s="352" t="s">
        <v>196</v>
      </c>
      <c r="C564" s="355" t="s">
        <v>511</v>
      </c>
      <c r="D564" s="355" t="s">
        <v>511</v>
      </c>
      <c r="E564" s="352" t="s">
        <v>196</v>
      </c>
      <c r="F564" s="352" t="s">
        <v>196</v>
      </c>
      <c r="G564" s="353" t="s">
        <v>509</v>
      </c>
    </row>
    <row r="565" spans="1:7" x14ac:dyDescent="0.25">
      <c r="A565" s="370" t="s">
        <v>753</v>
      </c>
      <c r="B565" s="352" t="s">
        <v>196</v>
      </c>
      <c r="C565" s="355" t="s">
        <v>511</v>
      </c>
      <c r="D565" s="355" t="s">
        <v>511</v>
      </c>
      <c r="E565" s="352" t="s">
        <v>196</v>
      </c>
      <c r="F565" s="352" t="s">
        <v>196</v>
      </c>
      <c r="G565" s="353" t="s">
        <v>509</v>
      </c>
    </row>
    <row r="566" spans="1:7" x14ac:dyDescent="0.25">
      <c r="A566" s="370" t="s">
        <v>754</v>
      </c>
      <c r="B566" s="352" t="s">
        <v>196</v>
      </c>
      <c r="C566" s="355">
        <v>4.2126418231888598</v>
      </c>
      <c r="D566" s="355" t="s">
        <v>511</v>
      </c>
      <c r="E566" s="352" t="s">
        <v>196</v>
      </c>
      <c r="F566" s="352" t="s">
        <v>196</v>
      </c>
      <c r="G566" s="353" t="s">
        <v>509</v>
      </c>
    </row>
    <row r="567" spans="1:7" x14ac:dyDescent="0.25">
      <c r="A567" s="370" t="s">
        <v>755</v>
      </c>
      <c r="B567" s="352" t="s">
        <v>196</v>
      </c>
      <c r="C567" s="355">
        <v>2.7902546389271099</v>
      </c>
      <c r="D567" s="355" t="s">
        <v>511</v>
      </c>
      <c r="E567" s="352" t="s">
        <v>196</v>
      </c>
      <c r="F567" s="352" t="s">
        <v>196</v>
      </c>
      <c r="G567" s="353" t="s">
        <v>509</v>
      </c>
    </row>
    <row r="568" spans="1:7" x14ac:dyDescent="0.25">
      <c r="A568" s="370" t="s">
        <v>756</v>
      </c>
      <c r="B568" s="352" t="s">
        <v>196</v>
      </c>
      <c r="C568" s="355">
        <v>28.497717298240602</v>
      </c>
      <c r="D568" s="355" t="s">
        <v>511</v>
      </c>
      <c r="E568" s="352" t="s">
        <v>196</v>
      </c>
      <c r="F568" s="352" t="s">
        <v>196</v>
      </c>
      <c r="G568" s="353" t="s">
        <v>509</v>
      </c>
    </row>
    <row r="569" spans="1:7" x14ac:dyDescent="0.25">
      <c r="A569" s="370" t="s">
        <v>757</v>
      </c>
      <c r="B569" s="352" t="s">
        <v>196</v>
      </c>
      <c r="C569" s="355">
        <v>6.66034512616306</v>
      </c>
      <c r="D569" s="355">
        <v>7.8425112598720697</v>
      </c>
      <c r="E569" s="352" t="s">
        <v>196</v>
      </c>
      <c r="F569" s="352" t="s">
        <v>196</v>
      </c>
      <c r="G569" s="353" t="s">
        <v>509</v>
      </c>
    </row>
    <row r="570" spans="1:7" x14ac:dyDescent="0.25">
      <c r="A570" s="370" t="s">
        <v>758</v>
      </c>
      <c r="B570" s="352" t="s">
        <v>196</v>
      </c>
      <c r="C570" s="355">
        <v>2.52263043402202</v>
      </c>
      <c r="D570" s="355" t="s">
        <v>511</v>
      </c>
      <c r="E570" s="352" t="s">
        <v>196</v>
      </c>
      <c r="F570" s="352" t="s">
        <v>196</v>
      </c>
      <c r="G570" s="353" t="s">
        <v>509</v>
      </c>
    </row>
    <row r="571" spans="1:7" x14ac:dyDescent="0.25">
      <c r="A571" s="370" t="s">
        <v>759</v>
      </c>
      <c r="B571" s="352" t="s">
        <v>196</v>
      </c>
      <c r="C571" s="355">
        <v>15.278275422757799</v>
      </c>
      <c r="D571" s="355">
        <v>15.52463493848146</v>
      </c>
      <c r="E571" s="352" t="s">
        <v>196</v>
      </c>
      <c r="F571" s="352" t="s">
        <v>196</v>
      </c>
      <c r="G571" s="353" t="s">
        <v>509</v>
      </c>
    </row>
    <row r="572" spans="1:7" x14ac:dyDescent="0.25">
      <c r="A572" s="370" t="s">
        <v>760</v>
      </c>
      <c r="B572" s="352" t="s">
        <v>196</v>
      </c>
      <c r="C572" s="355">
        <v>8.8016924452317706</v>
      </c>
      <c r="D572" s="355">
        <v>8.4893956827476593</v>
      </c>
      <c r="E572" s="352" t="s">
        <v>196</v>
      </c>
      <c r="F572" s="352" t="s">
        <v>196</v>
      </c>
      <c r="G572" s="353" t="s">
        <v>509</v>
      </c>
    </row>
    <row r="573" spans="1:7" x14ac:dyDescent="0.25">
      <c r="A573" s="370" t="s">
        <v>761</v>
      </c>
      <c r="B573" s="352" t="s">
        <v>196</v>
      </c>
      <c r="C573" s="355">
        <v>2.0137792152480598</v>
      </c>
      <c r="D573" s="355" t="s">
        <v>511</v>
      </c>
      <c r="E573" s="352" t="s">
        <v>196</v>
      </c>
      <c r="F573" s="352" t="s">
        <v>196</v>
      </c>
      <c r="G573" s="353" t="s">
        <v>509</v>
      </c>
    </row>
    <row r="574" spans="1:7" x14ac:dyDescent="0.25">
      <c r="A574" s="370" t="s">
        <v>762</v>
      </c>
      <c r="B574" s="352" t="s">
        <v>196</v>
      </c>
      <c r="C574" s="355">
        <v>935.45098734337898</v>
      </c>
      <c r="D574" s="355">
        <v>10.296222158027231</v>
      </c>
      <c r="E574" s="352" t="s">
        <v>196</v>
      </c>
      <c r="F574" s="352" t="s">
        <v>196</v>
      </c>
      <c r="G574" s="353" t="s">
        <v>509</v>
      </c>
    </row>
    <row r="575" spans="1:7" x14ac:dyDescent="0.25">
      <c r="A575" s="370" t="s">
        <v>3192</v>
      </c>
      <c r="B575" s="352" t="s">
        <v>196</v>
      </c>
      <c r="C575" s="355">
        <v>2.84526374758499</v>
      </c>
      <c r="D575" s="355" t="s">
        <v>511</v>
      </c>
      <c r="E575" s="352" t="s">
        <v>196</v>
      </c>
      <c r="F575" s="352" t="s">
        <v>196</v>
      </c>
      <c r="G575" s="353" t="s">
        <v>509</v>
      </c>
    </row>
    <row r="576" spans="1:7" x14ac:dyDescent="0.25">
      <c r="A576" s="370" t="s">
        <v>3193</v>
      </c>
      <c r="B576" s="352" t="s">
        <v>196</v>
      </c>
      <c r="C576" s="355">
        <v>0.77843205560164996</v>
      </c>
      <c r="D576" s="355" t="s">
        <v>511</v>
      </c>
      <c r="E576" s="352" t="s">
        <v>196</v>
      </c>
      <c r="F576" s="352" t="s">
        <v>196</v>
      </c>
      <c r="G576" s="353" t="s">
        <v>509</v>
      </c>
    </row>
    <row r="577" spans="1:7" x14ac:dyDescent="0.25">
      <c r="A577" s="367" t="s">
        <v>763</v>
      </c>
      <c r="B577" s="352" t="s">
        <v>196</v>
      </c>
      <c r="C577" s="355">
        <v>2.33929947528482</v>
      </c>
      <c r="D577" s="355">
        <v>1.16065025717818</v>
      </c>
      <c r="E577" s="352" t="s">
        <v>196</v>
      </c>
      <c r="F577" s="352" t="s">
        <v>196</v>
      </c>
      <c r="G577" s="353" t="s">
        <v>509</v>
      </c>
    </row>
    <row r="578" spans="1:7" x14ac:dyDescent="0.25">
      <c r="A578" s="367" t="s">
        <v>764</v>
      </c>
      <c r="B578" s="352" t="s">
        <v>196</v>
      </c>
      <c r="C578" s="355">
        <v>811.93514606186397</v>
      </c>
      <c r="D578" s="355">
        <v>5.4580785736261301</v>
      </c>
      <c r="E578" s="352" t="s">
        <v>196</v>
      </c>
      <c r="F578" s="352" t="s">
        <v>196</v>
      </c>
      <c r="G578" s="353" t="s">
        <v>509</v>
      </c>
    </row>
    <row r="579" spans="1:7" x14ac:dyDescent="0.25">
      <c r="A579" s="367" t="s">
        <v>765</v>
      </c>
      <c r="B579" s="352" t="s">
        <v>196</v>
      </c>
      <c r="C579" s="355">
        <v>135.7038195358096</v>
      </c>
      <c r="D579" s="355">
        <v>5.9234376108933899</v>
      </c>
      <c r="E579" s="352" t="s">
        <v>196</v>
      </c>
      <c r="F579" s="352" t="s">
        <v>196</v>
      </c>
      <c r="G579" s="355" t="s">
        <v>509</v>
      </c>
    </row>
    <row r="580" spans="1:7" x14ac:dyDescent="0.25">
      <c r="A580" s="371" t="s">
        <v>766</v>
      </c>
      <c r="B580" s="352" t="s">
        <v>196</v>
      </c>
      <c r="C580" s="355" t="s">
        <v>536</v>
      </c>
      <c r="D580" s="355" t="s">
        <v>536</v>
      </c>
      <c r="E580" s="352" t="s">
        <v>196</v>
      </c>
      <c r="F580" s="352" t="s">
        <v>196</v>
      </c>
      <c r="G580" s="353" t="s">
        <v>509</v>
      </c>
    </row>
    <row r="581" spans="1:7" x14ac:dyDescent="0.25">
      <c r="A581" s="371" t="s">
        <v>767</v>
      </c>
      <c r="B581" s="352" t="s">
        <v>196</v>
      </c>
      <c r="C581" s="355">
        <v>0.39070037091767001</v>
      </c>
      <c r="D581" s="355">
        <v>8.605344306328E-2</v>
      </c>
      <c r="E581" s="352" t="s">
        <v>196</v>
      </c>
      <c r="F581" s="352" t="s">
        <v>196</v>
      </c>
      <c r="G581" s="353" t="s">
        <v>509</v>
      </c>
    </row>
    <row r="582" spans="1:7" x14ac:dyDescent="0.25">
      <c r="A582" s="371" t="s">
        <v>768</v>
      </c>
      <c r="B582" s="352" t="s">
        <v>196</v>
      </c>
      <c r="C582" s="355">
        <v>5.3420648053523196</v>
      </c>
      <c r="D582" s="355">
        <v>0.46691353425823001</v>
      </c>
      <c r="E582" s="352" t="s">
        <v>196</v>
      </c>
      <c r="F582" s="352" t="s">
        <v>196</v>
      </c>
      <c r="G582" s="353" t="s">
        <v>509</v>
      </c>
    </row>
    <row r="583" spans="1:7" x14ac:dyDescent="0.25">
      <c r="A583" s="371" t="s">
        <v>769</v>
      </c>
      <c r="B583" s="352" t="s">
        <v>196</v>
      </c>
      <c r="C583" s="355">
        <v>8.5169405120220004E-2</v>
      </c>
      <c r="D583" s="355">
        <v>8.4830813865599992E-3</v>
      </c>
      <c r="E583" s="352" t="s">
        <v>196</v>
      </c>
      <c r="F583" s="352" t="s">
        <v>196</v>
      </c>
      <c r="G583" s="353" t="s">
        <v>509</v>
      </c>
    </row>
    <row r="584" spans="1:7" x14ac:dyDescent="0.25">
      <c r="A584" s="371" t="s">
        <v>770</v>
      </c>
      <c r="B584" s="352" t="s">
        <v>196</v>
      </c>
      <c r="C584" s="355">
        <v>129.698664250798</v>
      </c>
      <c r="D584" s="355">
        <v>5.3619875521853197</v>
      </c>
      <c r="E584" s="352" t="s">
        <v>196</v>
      </c>
      <c r="F584" s="352" t="s">
        <v>196</v>
      </c>
      <c r="G584" s="353" t="s">
        <v>509</v>
      </c>
    </row>
    <row r="585" spans="1:7" x14ac:dyDescent="0.25">
      <c r="A585" s="372" t="s">
        <v>771</v>
      </c>
      <c r="B585" s="352" t="s">
        <v>196</v>
      </c>
      <c r="C585" s="355">
        <v>0.18722070362137999</v>
      </c>
      <c r="D585" s="355" t="s">
        <v>511</v>
      </c>
      <c r="E585" s="352" t="s">
        <v>196</v>
      </c>
      <c r="F585" s="352" t="s">
        <v>196</v>
      </c>
      <c r="G585" s="355" t="s">
        <v>509</v>
      </c>
    </row>
    <row r="586" spans="1:7" x14ac:dyDescent="0.25">
      <c r="A586" s="373" t="s">
        <v>772</v>
      </c>
      <c r="B586" s="352" t="s">
        <v>196</v>
      </c>
      <c r="C586" s="355">
        <v>0.18722070362137999</v>
      </c>
      <c r="D586" s="355" t="s">
        <v>511</v>
      </c>
      <c r="E586" s="352" t="s">
        <v>196</v>
      </c>
      <c r="F586" s="352" t="s">
        <v>196</v>
      </c>
      <c r="G586" s="353" t="s">
        <v>509</v>
      </c>
    </row>
    <row r="587" spans="1:7" ht="15.75" thickBot="1" x14ac:dyDescent="0.3">
      <c r="A587" s="367" t="s">
        <v>3518</v>
      </c>
      <c r="B587" s="352" t="s">
        <v>196</v>
      </c>
      <c r="C587" s="352" t="s">
        <v>196</v>
      </c>
      <c r="D587" s="355" t="s">
        <v>511</v>
      </c>
      <c r="E587" s="352" t="s">
        <v>196</v>
      </c>
      <c r="F587" s="352" t="s">
        <v>196</v>
      </c>
      <c r="G587" s="352" t="s">
        <v>196</v>
      </c>
    </row>
    <row r="588" spans="1:7" s="267" customFormat="1" ht="12.75" customHeight="1" thickTop="1" x14ac:dyDescent="0.2">
      <c r="A588" s="75" t="s">
        <v>774</v>
      </c>
      <c r="B588" s="352" t="s">
        <v>196</v>
      </c>
      <c r="C588" s="355">
        <v>719.88457694084161</v>
      </c>
      <c r="D588" s="352" t="s">
        <v>196</v>
      </c>
      <c r="E588" s="352" t="s">
        <v>196</v>
      </c>
      <c r="F588" s="352" t="s">
        <v>196</v>
      </c>
      <c r="G588" s="355" t="s">
        <v>509</v>
      </c>
    </row>
    <row r="589" spans="1:7" s="267" customFormat="1" ht="12.75" customHeight="1" x14ac:dyDescent="0.2">
      <c r="A589" s="76" t="s">
        <v>775</v>
      </c>
      <c r="B589" s="352" t="s">
        <v>196</v>
      </c>
      <c r="C589" s="353" t="s">
        <v>509</v>
      </c>
      <c r="D589" s="355">
        <v>1053.0935979415153</v>
      </c>
      <c r="E589" s="353" t="s">
        <v>509</v>
      </c>
      <c r="F589" s="353" t="s">
        <v>509</v>
      </c>
      <c r="G589" s="353" t="s">
        <v>509</v>
      </c>
    </row>
    <row r="590" spans="1:7" s="267" customFormat="1" ht="12.75" customHeight="1" x14ac:dyDescent="0.2">
      <c r="A590" s="76" t="s">
        <v>776</v>
      </c>
      <c r="B590" s="352" t="s">
        <v>196</v>
      </c>
      <c r="C590" s="355" t="s">
        <v>511</v>
      </c>
      <c r="D590" s="355" t="s">
        <v>511</v>
      </c>
      <c r="E590" s="353" t="s">
        <v>511</v>
      </c>
      <c r="F590" s="353" t="s">
        <v>511</v>
      </c>
      <c r="G590" s="353" t="s">
        <v>509</v>
      </c>
    </row>
    <row r="591" spans="1:7" s="267" customFormat="1" ht="12.75" customHeight="1" x14ac:dyDescent="0.2">
      <c r="A591" s="76" t="s">
        <v>777</v>
      </c>
      <c r="B591" s="352" t="s">
        <v>196</v>
      </c>
      <c r="C591" s="355">
        <v>17.318326450965749</v>
      </c>
      <c r="D591" s="355">
        <v>0.63206652889299997</v>
      </c>
      <c r="E591" s="353">
        <v>14.91067980114685</v>
      </c>
      <c r="F591" s="353">
        <v>363.40666610922074</v>
      </c>
      <c r="G591" s="353" t="s">
        <v>509</v>
      </c>
    </row>
    <row r="592" spans="1:7" s="267" customFormat="1" ht="14.25" customHeight="1" x14ac:dyDescent="0.2">
      <c r="A592" s="330" t="s">
        <v>778</v>
      </c>
      <c r="B592" s="355">
        <v>4349.248664685867</v>
      </c>
      <c r="C592" s="352" t="s">
        <v>196</v>
      </c>
      <c r="D592" s="352" t="s">
        <v>196</v>
      </c>
      <c r="E592" s="352" t="s">
        <v>196</v>
      </c>
      <c r="F592" s="352" t="s">
        <v>196</v>
      </c>
      <c r="G592" s="352" t="s">
        <v>196</v>
      </c>
    </row>
    <row r="593" spans="1:7" s="267" customFormat="1" ht="12" customHeight="1" x14ac:dyDescent="0.2">
      <c r="A593" s="330" t="s">
        <v>779</v>
      </c>
      <c r="B593" s="355">
        <v>3504.4603945689328</v>
      </c>
      <c r="C593" s="352" t="s">
        <v>196</v>
      </c>
      <c r="D593" s="352" t="s">
        <v>196</v>
      </c>
      <c r="E593" s="352" t="s">
        <v>196</v>
      </c>
      <c r="F593" s="352" t="s">
        <v>196</v>
      </c>
      <c r="G593" s="352" t="s">
        <v>196</v>
      </c>
    </row>
    <row r="594" spans="1:7" s="267" customFormat="1" ht="12" customHeight="1" x14ac:dyDescent="0.2">
      <c r="A594" s="327" t="s">
        <v>780</v>
      </c>
      <c r="B594" s="355" t="s">
        <v>509</v>
      </c>
      <c r="C594" s="352" t="s">
        <v>196</v>
      </c>
      <c r="D594" s="352" t="s">
        <v>196</v>
      </c>
      <c r="E594" s="352" t="s">
        <v>196</v>
      </c>
      <c r="F594" s="352" t="s">
        <v>196</v>
      </c>
      <c r="G594" s="352" t="s">
        <v>196</v>
      </c>
    </row>
    <row r="595" spans="1:7" s="267" customFormat="1" ht="13.5" customHeight="1" x14ac:dyDescent="0.2">
      <c r="A595" s="77" t="s">
        <v>781</v>
      </c>
      <c r="B595" s="355" t="s">
        <v>509</v>
      </c>
      <c r="C595" s="355" t="s">
        <v>509</v>
      </c>
      <c r="D595" s="355" t="s">
        <v>509</v>
      </c>
      <c r="E595" s="355" t="s">
        <v>509</v>
      </c>
      <c r="F595" s="355" t="s">
        <v>509</v>
      </c>
      <c r="G595" s="355"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783</v>
      </c>
      <c r="B600" s="238"/>
      <c r="C600" s="238"/>
      <c r="D600" s="238"/>
      <c r="E600" s="238"/>
      <c r="F600" s="238"/>
      <c r="G600" s="57" t="s">
        <v>493</v>
      </c>
    </row>
    <row r="601" spans="1:7" ht="15.75" x14ac:dyDescent="0.25">
      <c r="A601" s="233" t="s">
        <v>682</v>
      </c>
      <c r="B601" s="238"/>
      <c r="C601" s="238"/>
      <c r="D601" s="238"/>
      <c r="E601" s="238"/>
      <c r="F601" s="238"/>
      <c r="G601" s="57" t="s">
        <v>3510</v>
      </c>
    </row>
    <row r="602" spans="1:7" x14ac:dyDescent="0.25">
      <c r="A602" s="238"/>
      <c r="B602" s="238"/>
      <c r="C602" s="238"/>
      <c r="D602" s="238"/>
      <c r="E602" s="238"/>
      <c r="F602" s="238"/>
      <c r="G602" s="57" t="s">
        <v>494</v>
      </c>
    </row>
    <row r="603" spans="1:7" x14ac:dyDescent="0.25">
      <c r="A603" s="238"/>
      <c r="B603" s="238"/>
      <c r="C603" s="238"/>
      <c r="D603" s="238"/>
      <c r="E603" s="238"/>
      <c r="F603" s="238"/>
      <c r="G603" s="268"/>
    </row>
    <row r="604" spans="1:7" ht="54" customHeight="1" x14ac:dyDescent="0.25">
      <c r="A604" s="397" t="s">
        <v>495</v>
      </c>
      <c r="B604" s="80" t="s">
        <v>784</v>
      </c>
      <c r="C604" s="80" t="s">
        <v>785</v>
      </c>
      <c r="D604" s="80" t="s">
        <v>786</v>
      </c>
      <c r="E604" s="80" t="s">
        <v>634</v>
      </c>
      <c r="F604" s="80" t="s">
        <v>500</v>
      </c>
      <c r="G604" s="80" t="s">
        <v>501</v>
      </c>
    </row>
    <row r="605" spans="1:7" ht="15.75" thickBot="1" x14ac:dyDescent="0.3">
      <c r="A605" s="398"/>
      <c r="B605" s="399" t="s">
        <v>503</v>
      </c>
      <c r="C605" s="400"/>
      <c r="D605" s="400"/>
      <c r="E605" s="400"/>
      <c r="F605" s="400"/>
      <c r="G605" s="401"/>
    </row>
    <row r="606" spans="1:7" ht="15.75" thickTop="1" x14ac:dyDescent="0.25">
      <c r="A606" s="81" t="s">
        <v>787</v>
      </c>
      <c r="B606" s="355">
        <v>-831125.53638504399</v>
      </c>
      <c r="C606" s="355">
        <v>1234.7394602571119</v>
      </c>
      <c r="D606" s="355">
        <v>35.11369899647039</v>
      </c>
      <c r="E606" s="355">
        <v>141.59499629999999</v>
      </c>
      <c r="F606" s="355">
        <v>7641.6606409999995</v>
      </c>
      <c r="G606" s="355" t="s">
        <v>532</v>
      </c>
    </row>
    <row r="607" spans="1:7" x14ac:dyDescent="0.25">
      <c r="A607" s="82" t="s">
        <v>788</v>
      </c>
      <c r="B607" s="355">
        <v>-680293.34243705962</v>
      </c>
      <c r="C607" s="355">
        <v>260.14196732065915</v>
      </c>
      <c r="D607" s="355">
        <v>22.501521677555012</v>
      </c>
      <c r="E607" s="355">
        <v>120.1226453</v>
      </c>
      <c r="F607" s="355">
        <v>7283.7881829999997</v>
      </c>
      <c r="G607" s="355" t="s">
        <v>532</v>
      </c>
    </row>
    <row r="608" spans="1:7" x14ac:dyDescent="0.25">
      <c r="A608" s="375" t="s">
        <v>789</v>
      </c>
      <c r="B608" s="355">
        <v>-581225.21712432243</v>
      </c>
      <c r="C608" s="355">
        <v>259.58656569999999</v>
      </c>
      <c r="D608" s="355">
        <v>22.303775677555009</v>
      </c>
      <c r="E608" s="353">
        <v>120.1226453</v>
      </c>
      <c r="F608" s="353">
        <v>7283.7881829999997</v>
      </c>
      <c r="G608" s="353" t="s">
        <v>536</v>
      </c>
    </row>
    <row r="609" spans="1:7" x14ac:dyDescent="0.25">
      <c r="A609" s="376" t="s">
        <v>790</v>
      </c>
      <c r="B609" s="355">
        <v>-99068.125312737131</v>
      </c>
      <c r="C609" s="355" t="s">
        <v>511</v>
      </c>
      <c r="D609" s="355" t="s">
        <v>3188</v>
      </c>
      <c r="E609" s="353" t="s">
        <v>509</v>
      </c>
      <c r="F609" s="353" t="s">
        <v>509</v>
      </c>
      <c r="G609" s="353" t="s">
        <v>509</v>
      </c>
    </row>
    <row r="610" spans="1:7" x14ac:dyDescent="0.25">
      <c r="A610" s="377" t="s">
        <v>791</v>
      </c>
      <c r="B610" s="355">
        <v>23030.524805171535</v>
      </c>
      <c r="C610" s="355" t="s">
        <v>3194</v>
      </c>
      <c r="D610" s="355" t="s">
        <v>3194</v>
      </c>
      <c r="E610" s="355" t="s">
        <v>509</v>
      </c>
      <c r="F610" s="355" t="s">
        <v>509</v>
      </c>
      <c r="G610" s="355" t="s">
        <v>509</v>
      </c>
    </row>
    <row r="611" spans="1:7" x14ac:dyDescent="0.25">
      <c r="A611" s="375" t="s">
        <v>792</v>
      </c>
      <c r="B611" s="355">
        <v>-29001.50383515003</v>
      </c>
      <c r="C611" s="355" t="s">
        <v>607</v>
      </c>
      <c r="D611" s="355" t="s">
        <v>607</v>
      </c>
      <c r="E611" s="353" t="s">
        <v>509</v>
      </c>
      <c r="F611" s="353" t="s">
        <v>509</v>
      </c>
      <c r="G611" s="353" t="s">
        <v>509</v>
      </c>
    </row>
    <row r="612" spans="1:7" x14ac:dyDescent="0.25">
      <c r="A612" s="375" t="s">
        <v>793</v>
      </c>
      <c r="B612" s="355">
        <v>52032.028640321565</v>
      </c>
      <c r="C612" s="355" t="s">
        <v>607</v>
      </c>
      <c r="D612" s="355" t="s">
        <v>607</v>
      </c>
      <c r="E612" s="353" t="s">
        <v>509</v>
      </c>
      <c r="F612" s="353" t="s">
        <v>509</v>
      </c>
      <c r="G612" s="353" t="s">
        <v>509</v>
      </c>
    </row>
    <row r="613" spans="1:7" x14ac:dyDescent="0.25">
      <c r="A613" s="82" t="s">
        <v>794</v>
      </c>
      <c r="B613" s="355">
        <v>-28216.102686357408</v>
      </c>
      <c r="C613" s="355">
        <v>12.663181</v>
      </c>
      <c r="D613" s="355">
        <v>1.1562030000000001</v>
      </c>
      <c r="E613" s="355">
        <v>21.472351</v>
      </c>
      <c r="F613" s="355">
        <v>357.87245800000005</v>
      </c>
      <c r="G613" s="355" t="s">
        <v>509</v>
      </c>
    </row>
    <row r="614" spans="1:7" x14ac:dyDescent="0.25">
      <c r="A614" s="375" t="s">
        <v>795</v>
      </c>
      <c r="B614" s="355">
        <v>8734.4840051914307</v>
      </c>
      <c r="C614" s="355">
        <v>12.663181</v>
      </c>
      <c r="D614" s="355">
        <v>1.1562030000000001</v>
      </c>
      <c r="E614" s="353">
        <v>21.472351</v>
      </c>
      <c r="F614" s="353">
        <v>357.87245800000005</v>
      </c>
      <c r="G614" s="353" t="s">
        <v>509</v>
      </c>
    </row>
    <row r="615" spans="1:7" x14ac:dyDescent="0.25">
      <c r="A615" s="376" t="s">
        <v>796</v>
      </c>
      <c r="B615" s="355">
        <v>-36950.586691548837</v>
      </c>
      <c r="C615" s="355" t="s">
        <v>536</v>
      </c>
      <c r="D615" s="355" t="s">
        <v>607</v>
      </c>
      <c r="E615" s="353" t="s">
        <v>509</v>
      </c>
      <c r="F615" s="353" t="s">
        <v>509</v>
      </c>
      <c r="G615" s="353" t="s">
        <v>509</v>
      </c>
    </row>
    <row r="616" spans="1:7" x14ac:dyDescent="0.25">
      <c r="A616" s="377" t="s">
        <v>797</v>
      </c>
      <c r="B616" s="355">
        <v>-5742.2251556353804</v>
      </c>
      <c r="C616" s="355">
        <v>961.93431193645267</v>
      </c>
      <c r="D616" s="355">
        <v>0.59525414428571</v>
      </c>
      <c r="E616" s="355" t="s">
        <v>509</v>
      </c>
      <c r="F616" s="355" t="s">
        <v>509</v>
      </c>
      <c r="G616" s="355" t="s">
        <v>509</v>
      </c>
    </row>
    <row r="617" spans="1:7" x14ac:dyDescent="0.25">
      <c r="A617" s="375" t="s">
        <v>798</v>
      </c>
      <c r="B617" s="355">
        <v>-10133.615543726639</v>
      </c>
      <c r="C617" s="355" t="s">
        <v>536</v>
      </c>
      <c r="D617" s="355">
        <v>0.59215403</v>
      </c>
      <c r="E617" s="353" t="s">
        <v>509</v>
      </c>
      <c r="F617" s="353" t="s">
        <v>509</v>
      </c>
      <c r="G617" s="353" t="s">
        <v>509</v>
      </c>
    </row>
    <row r="618" spans="1:7" x14ac:dyDescent="0.25">
      <c r="A618" s="375" t="s">
        <v>799</v>
      </c>
      <c r="B618" s="355">
        <v>469.44060909762544</v>
      </c>
      <c r="C618" s="355" t="s">
        <v>536</v>
      </c>
      <c r="D618" s="355" t="s">
        <v>532</v>
      </c>
      <c r="E618" s="353" t="s">
        <v>509</v>
      </c>
      <c r="F618" s="353" t="s">
        <v>509</v>
      </c>
      <c r="G618" s="353" t="s">
        <v>509</v>
      </c>
    </row>
    <row r="619" spans="1:7" x14ac:dyDescent="0.25">
      <c r="A619" s="82" t="s">
        <v>800</v>
      </c>
      <c r="B619" s="355">
        <v>-33858.519844496128</v>
      </c>
      <c r="C619" s="355" t="s">
        <v>536</v>
      </c>
      <c r="D619" s="355">
        <v>6.0475778530394004</v>
      </c>
      <c r="E619" s="355" t="s">
        <v>536</v>
      </c>
      <c r="F619" s="355" t="s">
        <v>536</v>
      </c>
      <c r="G619" s="355" t="s">
        <v>509</v>
      </c>
    </row>
    <row r="620" spans="1:7" x14ac:dyDescent="0.25">
      <c r="A620" s="375" t="s">
        <v>801</v>
      </c>
      <c r="B620" s="355">
        <v>-116642.3750794526</v>
      </c>
      <c r="C620" s="355" t="s">
        <v>536</v>
      </c>
      <c r="D620" s="355">
        <v>6.0475778530394004</v>
      </c>
      <c r="E620" s="353" t="s">
        <v>536</v>
      </c>
      <c r="F620" s="353" t="s">
        <v>536</v>
      </c>
      <c r="G620" s="353" t="s">
        <v>509</v>
      </c>
    </row>
    <row r="621" spans="1:7" x14ac:dyDescent="0.25">
      <c r="A621" s="376" t="s">
        <v>802</v>
      </c>
      <c r="B621" s="355">
        <v>82783.855234956471</v>
      </c>
      <c r="C621" s="355" t="s">
        <v>536</v>
      </c>
      <c r="D621" s="355" t="s">
        <v>607</v>
      </c>
      <c r="E621" s="353" t="s">
        <v>536</v>
      </c>
      <c r="F621" s="353" t="s">
        <v>536</v>
      </c>
      <c r="G621" s="353" t="s">
        <v>509</v>
      </c>
    </row>
    <row r="622" spans="1:7" x14ac:dyDescent="0.25">
      <c r="A622" s="377" t="s">
        <v>803</v>
      </c>
      <c r="B622" s="355" t="s">
        <v>536</v>
      </c>
      <c r="C622" s="355" t="s">
        <v>536</v>
      </c>
      <c r="D622" s="355" t="s">
        <v>536</v>
      </c>
      <c r="E622" s="355" t="s">
        <v>509</v>
      </c>
      <c r="F622" s="355" t="s">
        <v>509</v>
      </c>
      <c r="G622" s="355" t="s">
        <v>509</v>
      </c>
    </row>
    <row r="623" spans="1:7" x14ac:dyDescent="0.25">
      <c r="A623" s="375" t="s">
        <v>804</v>
      </c>
      <c r="B623" s="352" t="s">
        <v>196</v>
      </c>
      <c r="C623" s="352" t="s">
        <v>196</v>
      </c>
      <c r="D623" s="352" t="s">
        <v>196</v>
      </c>
      <c r="E623" s="352" t="s">
        <v>196</v>
      </c>
      <c r="F623" s="352" t="s">
        <v>196</v>
      </c>
      <c r="G623" s="352" t="s">
        <v>196</v>
      </c>
    </row>
    <row r="624" spans="1:7" x14ac:dyDescent="0.25">
      <c r="A624" s="375" t="s">
        <v>805</v>
      </c>
      <c r="B624" s="355" t="s">
        <v>536</v>
      </c>
      <c r="C624" s="355" t="s">
        <v>536</v>
      </c>
      <c r="D624" s="355" t="s">
        <v>536</v>
      </c>
      <c r="E624" s="353" t="s">
        <v>509</v>
      </c>
      <c r="F624" s="353" t="s">
        <v>509</v>
      </c>
      <c r="G624" s="353" t="s">
        <v>509</v>
      </c>
    </row>
    <row r="625" spans="1:8" x14ac:dyDescent="0.25">
      <c r="A625" s="82" t="s">
        <v>806</v>
      </c>
      <c r="B625" s="355">
        <v>-106045.87106666707</v>
      </c>
      <c r="C625" s="352" t="s">
        <v>196</v>
      </c>
      <c r="D625" s="352" t="s">
        <v>196</v>
      </c>
      <c r="E625" s="352" t="s">
        <v>196</v>
      </c>
      <c r="F625" s="352" t="s">
        <v>196</v>
      </c>
      <c r="G625" s="352" t="s">
        <v>196</v>
      </c>
    </row>
    <row r="626" spans="1:8" x14ac:dyDescent="0.25">
      <c r="A626" s="378" t="s">
        <v>807</v>
      </c>
      <c r="B626" s="355" t="s">
        <v>3194</v>
      </c>
      <c r="C626" s="355" t="s">
        <v>532</v>
      </c>
      <c r="D626" s="355">
        <v>2.41583792</v>
      </c>
      <c r="E626" s="355" t="s">
        <v>509</v>
      </c>
      <c r="F626" s="355" t="s">
        <v>509</v>
      </c>
      <c r="G626" s="355" t="s">
        <v>509</v>
      </c>
    </row>
    <row r="627" spans="1:8" x14ac:dyDescent="0.25">
      <c r="A627" s="361" t="s">
        <v>808</v>
      </c>
      <c r="B627" s="355" t="s">
        <v>3194</v>
      </c>
      <c r="C627" s="355" t="s">
        <v>532</v>
      </c>
      <c r="D627" s="355">
        <v>2.41583792</v>
      </c>
      <c r="E627" s="355" t="s">
        <v>509</v>
      </c>
      <c r="F627" s="355" t="s">
        <v>509</v>
      </c>
      <c r="G627" s="355"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7" t="s">
        <v>810</v>
      </c>
      <c r="B632" s="407"/>
      <c r="C632" s="238"/>
      <c r="D632" s="238"/>
      <c r="E632" s="238"/>
      <c r="F632" s="238"/>
      <c r="G632" s="238"/>
      <c r="H632" s="57" t="s">
        <v>493</v>
      </c>
    </row>
    <row r="633" spans="1:8" ht="15.75" x14ac:dyDescent="0.25">
      <c r="A633" s="253" t="s">
        <v>682</v>
      </c>
      <c r="B633" s="60"/>
      <c r="C633" s="238"/>
      <c r="D633" s="238"/>
      <c r="E633" s="238"/>
      <c r="F633" s="238"/>
      <c r="G633" s="238"/>
      <c r="H633" s="57" t="s">
        <v>3510</v>
      </c>
    </row>
    <row r="634" spans="1:8" x14ac:dyDescent="0.25">
      <c r="A634" s="238"/>
      <c r="B634" s="238"/>
      <c r="C634" s="238"/>
      <c r="D634" s="238"/>
      <c r="E634" s="238"/>
      <c r="F634" s="238"/>
      <c r="G634" s="238"/>
      <c r="H634" s="57" t="s">
        <v>494</v>
      </c>
    </row>
    <row r="635" spans="1:8" x14ac:dyDescent="0.25">
      <c r="A635" s="238"/>
      <c r="B635" s="238"/>
      <c r="C635" s="238"/>
      <c r="D635" s="238"/>
      <c r="E635" s="238"/>
      <c r="F635" s="238"/>
      <c r="G635" s="238"/>
      <c r="H635" s="269"/>
    </row>
    <row r="636" spans="1:8" x14ac:dyDescent="0.25">
      <c r="A636" s="390" t="s">
        <v>811</v>
      </c>
      <c r="B636" s="270" t="s">
        <v>812</v>
      </c>
      <c r="C636" s="271" t="s">
        <v>497</v>
      </c>
      <c r="D636" s="271" t="s">
        <v>498</v>
      </c>
      <c r="E636" s="271" t="s">
        <v>634</v>
      </c>
      <c r="F636" s="272" t="s">
        <v>500</v>
      </c>
      <c r="G636" s="273" t="s">
        <v>501</v>
      </c>
      <c r="H636" s="272" t="s">
        <v>635</v>
      </c>
    </row>
    <row r="637" spans="1:8" ht="15.75" thickBot="1" x14ac:dyDescent="0.3">
      <c r="A637" s="391"/>
      <c r="B637" s="392" t="s">
        <v>503</v>
      </c>
      <c r="C637" s="393"/>
      <c r="D637" s="393"/>
      <c r="E637" s="393"/>
      <c r="F637" s="393"/>
      <c r="G637" s="393"/>
      <c r="H637" s="394"/>
    </row>
    <row r="638" spans="1:8" ht="15.75" thickTop="1" x14ac:dyDescent="0.25">
      <c r="A638" s="274" t="s">
        <v>813</v>
      </c>
      <c r="B638" s="355" t="s">
        <v>3189</v>
      </c>
      <c r="C638" s="355">
        <v>6143.8266127488378</v>
      </c>
      <c r="D638" s="355">
        <v>73.757520658580603</v>
      </c>
      <c r="E638" s="355">
        <v>2.3460190219567099</v>
      </c>
      <c r="F638" s="355">
        <v>6.5483463597946603</v>
      </c>
      <c r="G638" s="355">
        <v>114.39560414851302</v>
      </c>
      <c r="H638" s="355">
        <v>0.74349333311907995</v>
      </c>
    </row>
    <row r="639" spans="1:8" x14ac:dyDescent="0.25">
      <c r="A639" s="379" t="s">
        <v>815</v>
      </c>
      <c r="B639" s="355" t="s">
        <v>571</v>
      </c>
      <c r="C639" s="355">
        <v>5261.8993888836258</v>
      </c>
      <c r="D639" s="352" t="s">
        <v>196</v>
      </c>
      <c r="E639" s="355">
        <v>2.3460190219567099</v>
      </c>
      <c r="F639" s="355">
        <v>6.1117899358083498</v>
      </c>
      <c r="G639" s="355">
        <v>21.695718028166269</v>
      </c>
      <c r="H639" s="352" t="s">
        <v>196</v>
      </c>
    </row>
    <row r="640" spans="1:8" x14ac:dyDescent="0.25">
      <c r="A640" s="356" t="s">
        <v>816</v>
      </c>
      <c r="B640" s="355" t="s">
        <v>571</v>
      </c>
      <c r="C640" s="355">
        <v>5261.8993888836258</v>
      </c>
      <c r="D640" s="352" t="s">
        <v>196</v>
      </c>
      <c r="E640" s="353">
        <v>2.3460190219567099</v>
      </c>
      <c r="F640" s="353">
        <v>6.1117899358083498</v>
      </c>
      <c r="G640" s="353">
        <v>21.695718028166269</v>
      </c>
      <c r="H640" s="352" t="s">
        <v>196</v>
      </c>
    </row>
    <row r="641" spans="1:8" x14ac:dyDescent="0.25">
      <c r="A641" s="356" t="s">
        <v>817</v>
      </c>
      <c r="B641" s="355" t="s">
        <v>538</v>
      </c>
      <c r="C641" s="355" t="s">
        <v>538</v>
      </c>
      <c r="D641" s="352" t="s">
        <v>196</v>
      </c>
      <c r="E641" s="353" t="s">
        <v>538</v>
      </c>
      <c r="F641" s="353" t="s">
        <v>538</v>
      </c>
      <c r="G641" s="353" t="s">
        <v>538</v>
      </c>
      <c r="H641" s="352" t="s">
        <v>196</v>
      </c>
    </row>
    <row r="642" spans="1:8" x14ac:dyDescent="0.25">
      <c r="A642" s="380" t="s">
        <v>818</v>
      </c>
      <c r="B642" s="355" t="s">
        <v>538</v>
      </c>
      <c r="C642" s="355" t="s">
        <v>538</v>
      </c>
      <c r="D642" s="352" t="s">
        <v>196</v>
      </c>
      <c r="E642" s="355" t="s">
        <v>538</v>
      </c>
      <c r="F642" s="355" t="s">
        <v>538</v>
      </c>
      <c r="G642" s="355" t="s">
        <v>538</v>
      </c>
      <c r="H642" s="352" t="s">
        <v>196</v>
      </c>
    </row>
    <row r="643" spans="1:8" x14ac:dyDescent="0.25">
      <c r="A643" s="379" t="s">
        <v>819</v>
      </c>
      <c r="B643" s="352" t="s">
        <v>196</v>
      </c>
      <c r="C643" s="355">
        <v>76.365222930707887</v>
      </c>
      <c r="D643" s="355">
        <v>5.5964614607999996</v>
      </c>
      <c r="E643" s="355" t="s">
        <v>536</v>
      </c>
      <c r="F643" s="355" t="s">
        <v>536</v>
      </c>
      <c r="G643" s="355" t="s">
        <v>536</v>
      </c>
      <c r="H643" s="352" t="s">
        <v>196</v>
      </c>
    </row>
    <row r="644" spans="1:8" x14ac:dyDescent="0.25">
      <c r="A644" s="381" t="s">
        <v>820</v>
      </c>
      <c r="B644" s="352" t="s">
        <v>196</v>
      </c>
      <c r="C644" s="355">
        <v>74.619486144000007</v>
      </c>
      <c r="D644" s="355">
        <v>5.5964614607999996</v>
      </c>
      <c r="E644" s="353" t="s">
        <v>536</v>
      </c>
      <c r="F644" s="353" t="s">
        <v>536</v>
      </c>
      <c r="G644" s="353" t="s">
        <v>536</v>
      </c>
      <c r="H644" s="352" t="s">
        <v>196</v>
      </c>
    </row>
    <row r="645" spans="1:8" x14ac:dyDescent="0.25">
      <c r="A645" s="381" t="s">
        <v>821</v>
      </c>
      <c r="B645" s="352" t="s">
        <v>196</v>
      </c>
      <c r="C645" s="355">
        <v>1.7457367867078699</v>
      </c>
      <c r="D645" s="355" t="s">
        <v>583</v>
      </c>
      <c r="E645" s="353" t="s">
        <v>536</v>
      </c>
      <c r="F645" s="353" t="s">
        <v>536</v>
      </c>
      <c r="G645" s="353" t="s">
        <v>536</v>
      </c>
      <c r="H645" s="352" t="s">
        <v>196</v>
      </c>
    </row>
    <row r="646" spans="1:8" x14ac:dyDescent="0.25">
      <c r="A646" s="379" t="s">
        <v>822</v>
      </c>
      <c r="B646" s="355" t="s">
        <v>543</v>
      </c>
      <c r="C646" s="355" t="s">
        <v>543</v>
      </c>
      <c r="D646" s="355" t="s">
        <v>543</v>
      </c>
      <c r="E646" s="355" t="s">
        <v>543</v>
      </c>
      <c r="F646" s="355" t="s">
        <v>543</v>
      </c>
      <c r="G646" s="355" t="s">
        <v>543</v>
      </c>
      <c r="H646" s="355" t="s">
        <v>543</v>
      </c>
    </row>
    <row r="647" spans="1:8" x14ac:dyDescent="0.25">
      <c r="A647" s="356" t="s">
        <v>823</v>
      </c>
      <c r="B647" s="355" t="s">
        <v>511</v>
      </c>
      <c r="C647" s="355" t="s">
        <v>543</v>
      </c>
      <c r="D647" s="355" t="s">
        <v>543</v>
      </c>
      <c r="E647" s="353" t="s">
        <v>511</v>
      </c>
      <c r="F647" s="353" t="s">
        <v>511</v>
      </c>
      <c r="G647" s="353" t="s">
        <v>511</v>
      </c>
      <c r="H647" s="353" t="s">
        <v>511</v>
      </c>
    </row>
    <row r="648" spans="1:8" x14ac:dyDescent="0.25">
      <c r="A648" s="356" t="s">
        <v>824</v>
      </c>
      <c r="B648" s="355" t="s">
        <v>509</v>
      </c>
      <c r="C648" s="355" t="s">
        <v>509</v>
      </c>
      <c r="D648" s="355" t="s">
        <v>509</v>
      </c>
      <c r="E648" s="353" t="s">
        <v>509</v>
      </c>
      <c r="F648" s="353" t="s">
        <v>509</v>
      </c>
      <c r="G648" s="353" t="s">
        <v>509</v>
      </c>
      <c r="H648" s="353" t="s">
        <v>509</v>
      </c>
    </row>
    <row r="649" spans="1:8" x14ac:dyDescent="0.25">
      <c r="A649" s="379" t="s">
        <v>825</v>
      </c>
      <c r="B649" s="352" t="s">
        <v>196</v>
      </c>
      <c r="C649" s="355">
        <v>805.56200093450445</v>
      </c>
      <c r="D649" s="355">
        <v>68.161059197780617</v>
      </c>
      <c r="E649" s="355" t="s">
        <v>583</v>
      </c>
      <c r="F649" s="355">
        <v>0.43655642398631</v>
      </c>
      <c r="G649" s="355">
        <v>49.308450064014231</v>
      </c>
      <c r="H649" s="352" t="s">
        <v>196</v>
      </c>
    </row>
    <row r="650" spans="1:8" x14ac:dyDescent="0.25">
      <c r="A650" s="356" t="s">
        <v>826</v>
      </c>
      <c r="B650" s="352" t="s">
        <v>196</v>
      </c>
      <c r="C650" s="355">
        <v>566.94660201297143</v>
      </c>
      <c r="D650" s="355">
        <v>66.504112399504038</v>
      </c>
      <c r="E650" s="353" t="s">
        <v>538</v>
      </c>
      <c r="F650" s="353">
        <v>0.43655642398631</v>
      </c>
      <c r="G650" s="353">
        <v>33.529746043529677</v>
      </c>
      <c r="H650" s="352" t="s">
        <v>196</v>
      </c>
    </row>
    <row r="651" spans="1:8" x14ac:dyDescent="0.25">
      <c r="A651" s="356" t="s">
        <v>827</v>
      </c>
      <c r="B651" s="352" t="s">
        <v>196</v>
      </c>
      <c r="C651" s="355">
        <v>238.61539892153306</v>
      </c>
      <c r="D651" s="355">
        <v>1.65694679827657</v>
      </c>
      <c r="E651" s="353" t="s">
        <v>538</v>
      </c>
      <c r="F651" s="353" t="s">
        <v>538</v>
      </c>
      <c r="G651" s="353">
        <v>15.77870402048455</v>
      </c>
      <c r="H651" s="352" t="s">
        <v>196</v>
      </c>
    </row>
    <row r="652" spans="1:8" x14ac:dyDescent="0.25">
      <c r="A652" s="356" t="s">
        <v>3519</v>
      </c>
      <c r="B652" s="352" t="s">
        <v>196</v>
      </c>
      <c r="C652" s="355" t="s">
        <v>511</v>
      </c>
      <c r="D652" s="355" t="s">
        <v>511</v>
      </c>
      <c r="E652" s="355" t="s">
        <v>511</v>
      </c>
      <c r="F652" s="355" t="s">
        <v>511</v>
      </c>
      <c r="G652" s="355" t="s">
        <v>511</v>
      </c>
      <c r="H652" s="352" t="s">
        <v>196</v>
      </c>
    </row>
    <row r="653" spans="1:8" x14ac:dyDescent="0.25">
      <c r="A653" s="379" t="s">
        <v>3520</v>
      </c>
      <c r="B653" s="355" t="s">
        <v>509</v>
      </c>
      <c r="C653" s="355" t="s">
        <v>509</v>
      </c>
      <c r="D653" s="355" t="s">
        <v>509</v>
      </c>
      <c r="E653" s="355" t="s">
        <v>538</v>
      </c>
      <c r="F653" s="355" t="s">
        <v>538</v>
      </c>
      <c r="G653" s="355">
        <v>43.391436056332523</v>
      </c>
      <c r="H653" s="355">
        <v>0.74349333311907995</v>
      </c>
    </row>
    <row r="654" spans="1:8" x14ac:dyDescent="0.25">
      <c r="A654" s="361" t="s">
        <v>587</v>
      </c>
      <c r="B654" s="353" t="s">
        <v>509</v>
      </c>
      <c r="C654" s="353" t="s">
        <v>509</v>
      </c>
      <c r="D654" s="353" t="s">
        <v>509</v>
      </c>
      <c r="E654" s="353" t="s">
        <v>538</v>
      </c>
      <c r="F654" s="353" t="s">
        <v>538</v>
      </c>
      <c r="G654" s="353">
        <v>43.391436056332523</v>
      </c>
      <c r="H654" s="353">
        <v>0.74349333311907995</v>
      </c>
    </row>
    <row r="655" spans="1:8" x14ac:dyDescent="0.25">
      <c r="A655" s="379" t="s">
        <v>828</v>
      </c>
      <c r="B655" s="352" t="s">
        <v>196</v>
      </c>
      <c r="C655" s="352" t="s">
        <v>196</v>
      </c>
      <c r="D655" s="352" t="s">
        <v>196</v>
      </c>
      <c r="E655" s="352" t="s">
        <v>196</v>
      </c>
      <c r="F655" s="352" t="s">
        <v>196</v>
      </c>
      <c r="G655" s="352" t="s">
        <v>196</v>
      </c>
      <c r="H655" s="352" t="s">
        <v>196</v>
      </c>
    </row>
    <row r="656" spans="1:8" x14ac:dyDescent="0.25">
      <c r="A656" s="381" t="s">
        <v>829</v>
      </c>
      <c r="B656" s="353">
        <v>11397.929630279281</v>
      </c>
      <c r="C656" s="352" t="s">
        <v>196</v>
      </c>
      <c r="D656" s="352" t="s">
        <v>196</v>
      </c>
      <c r="E656" s="352" t="s">
        <v>196</v>
      </c>
      <c r="F656" s="352" t="s">
        <v>196</v>
      </c>
      <c r="G656" s="352" t="s">
        <v>196</v>
      </c>
      <c r="H656" s="352" t="s">
        <v>196</v>
      </c>
    </row>
    <row r="657" spans="1:8" x14ac:dyDescent="0.25">
      <c r="A657" s="381" t="s">
        <v>830</v>
      </c>
      <c r="B657" s="353" t="s">
        <v>509</v>
      </c>
      <c r="C657" s="352" t="s">
        <v>196</v>
      </c>
      <c r="D657" s="352" t="s">
        <v>196</v>
      </c>
      <c r="E657" s="352" t="s">
        <v>196</v>
      </c>
      <c r="F657" s="352" t="s">
        <v>196</v>
      </c>
      <c r="G657" s="352" t="s">
        <v>196</v>
      </c>
      <c r="H657" s="352" t="s">
        <v>196</v>
      </c>
    </row>
    <row r="658" spans="1:8" x14ac:dyDescent="0.25">
      <c r="A658" s="382" t="s">
        <v>3521</v>
      </c>
      <c r="B658" s="353" t="s">
        <v>509</v>
      </c>
      <c r="C658" s="352" t="s">
        <v>196</v>
      </c>
      <c r="D658" s="352" t="s">
        <v>196</v>
      </c>
      <c r="E658" s="352" t="s">
        <v>196</v>
      </c>
      <c r="F658" s="352" t="s">
        <v>196</v>
      </c>
      <c r="G658" s="352" t="s">
        <v>196</v>
      </c>
      <c r="H658" s="352"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1" t="s">
        <v>838</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3182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839</v>
      </c>
      <c r="B671" s="84">
        <f>G407</f>
        <v>22472.091458330953</v>
      </c>
      <c r="C671" s="84">
        <f>H407</f>
        <v>4.6925847366299997E-3</v>
      </c>
      <c r="D671" s="84">
        <f>I407</f>
        <v>4.8332437122200001E-3</v>
      </c>
      <c r="E671" s="84"/>
      <c r="F671" s="85"/>
      <c r="G671" s="85"/>
      <c r="H671" s="85"/>
    </row>
    <row r="672" spans="1:8" x14ac:dyDescent="0.25">
      <c r="A672" s="231"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3337</v>
      </c>
      <c r="B684" s="83" t="s">
        <v>833</v>
      </c>
      <c r="C684" s="83" t="s">
        <v>834</v>
      </c>
      <c r="D684" s="83" t="s">
        <v>835</v>
      </c>
      <c r="E684" s="83" t="s">
        <v>836</v>
      </c>
      <c r="F684" s="83" t="s">
        <v>500</v>
      </c>
      <c r="G684" s="83" t="s">
        <v>501</v>
      </c>
      <c r="H684" s="83" t="s">
        <v>837</v>
      </c>
      <c r="I684" s="83" t="s">
        <v>862</v>
      </c>
      <c r="J684" s="83" t="s">
        <v>2594</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3181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3181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42" t="s">
        <v>11</v>
      </c>
      <c r="B1" s="442"/>
      <c r="C1" s="442"/>
      <c r="D1" s="442"/>
      <c r="E1" s="442"/>
    </row>
    <row r="2" spans="1:5" x14ac:dyDescent="0.25">
      <c r="A2" s="443" t="s">
        <v>161</v>
      </c>
      <c r="B2" s="443"/>
      <c r="C2" s="443"/>
      <c r="D2" s="443"/>
      <c r="E2" s="443"/>
    </row>
    <row r="19" spans="1:5" x14ac:dyDescent="0.25">
      <c r="A19" t="s">
        <v>162</v>
      </c>
    </row>
    <row r="20" spans="1:5" x14ac:dyDescent="0.25">
      <c r="A20">
        <v>155400</v>
      </c>
      <c r="B20" t="s">
        <v>163</v>
      </c>
    </row>
    <row r="21" spans="1:5" x14ac:dyDescent="0.25">
      <c r="A21" s="443" t="s">
        <v>164</v>
      </c>
      <c r="B21" s="443"/>
      <c r="C21" s="443"/>
      <c r="D21" s="443"/>
      <c r="E21" s="443"/>
    </row>
    <row r="38" spans="1:5" x14ac:dyDescent="0.25">
      <c r="A38" t="s">
        <v>162</v>
      </c>
    </row>
    <row r="39" spans="1:5" x14ac:dyDescent="0.25">
      <c r="A39">
        <v>100800</v>
      </c>
      <c r="B39" t="s">
        <v>163</v>
      </c>
    </row>
    <row r="40" spans="1:5" x14ac:dyDescent="0.25">
      <c r="A40" s="443" t="s">
        <v>165</v>
      </c>
      <c r="B40" s="443"/>
      <c r="C40" s="443"/>
      <c r="D40" s="443"/>
      <c r="E40" s="443"/>
    </row>
    <row r="57" spans="1:5" ht="15.75" thickBot="1" x14ac:dyDescent="0.3">
      <c r="A57" t="s">
        <v>162</v>
      </c>
    </row>
    <row r="58" spans="1:5" ht="15.75" thickBot="1" x14ac:dyDescent="0.3">
      <c r="A58" s="7">
        <v>194000</v>
      </c>
      <c r="B58" t="s">
        <v>166</v>
      </c>
    </row>
    <row r="60" spans="1:5" x14ac:dyDescent="0.25">
      <c r="A60" s="442" t="s">
        <v>167</v>
      </c>
      <c r="B60" s="442"/>
      <c r="C60" s="442"/>
      <c r="D60" s="442"/>
      <c r="E60" s="442"/>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42" t="s">
        <v>168</v>
      </c>
      <c r="B89" s="442"/>
      <c r="C89" s="442"/>
      <c r="D89" s="442"/>
      <c r="E89" s="442"/>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42" t="s">
        <v>169</v>
      </c>
      <c r="B98" s="442"/>
      <c r="C98" s="442"/>
      <c r="D98" s="442"/>
      <c r="E98" s="442"/>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42" t="s">
        <v>171</v>
      </c>
      <c r="B109" s="442"/>
      <c r="C109" s="442"/>
      <c r="D109" s="442"/>
      <c r="E109" s="442"/>
    </row>
    <row r="110" spans="1:5" ht="15.75" thickBot="1" x14ac:dyDescent="0.3"/>
    <row r="111" spans="1:5" ht="15.75" thickBot="1" x14ac:dyDescent="0.3">
      <c r="A111" s="12">
        <f>A122</f>
        <v>0.20481927710843381</v>
      </c>
      <c r="B111" t="s">
        <v>397</v>
      </c>
    </row>
    <row r="113" spans="1:12" x14ac:dyDescent="0.25">
      <c r="A113" s="442" t="s">
        <v>170</v>
      </c>
      <c r="B113" s="442"/>
      <c r="C113" s="442"/>
      <c r="D113" s="442"/>
      <c r="E113" s="442"/>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42" t="s">
        <v>398</v>
      </c>
      <c r="B124" s="442"/>
      <c r="C124" s="442"/>
      <c r="D124" s="442"/>
      <c r="E124" s="442"/>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42" t="s">
        <v>101</v>
      </c>
      <c r="B134" s="442"/>
      <c r="C134" s="442"/>
      <c r="D134" s="442"/>
      <c r="E134" s="442"/>
    </row>
    <row r="135" spans="1:12" x14ac:dyDescent="0.25">
      <c r="A135" s="19" t="s">
        <v>416</v>
      </c>
      <c r="B135" s="20"/>
      <c r="C135" s="20"/>
      <c r="D135" s="20"/>
      <c r="E135" s="20"/>
      <c r="F135" s="20"/>
      <c r="G135" s="20"/>
    </row>
    <row r="136" spans="1:12" ht="15.75" x14ac:dyDescent="0.3">
      <c r="A136" s="21"/>
      <c r="B136" s="439" t="s">
        <v>417</v>
      </c>
      <c r="C136" s="440"/>
      <c r="D136" s="440"/>
      <c r="E136" s="441"/>
      <c r="F136" s="20"/>
      <c r="G136" s="20"/>
    </row>
    <row r="137" spans="1:12" ht="15.75" x14ac:dyDescent="0.3">
      <c r="A137" s="22"/>
      <c r="B137" s="439" t="s">
        <v>418</v>
      </c>
      <c r="C137" s="441"/>
      <c r="D137" s="439" t="s">
        <v>419</v>
      </c>
      <c r="E137" s="441"/>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42" t="s">
        <v>174</v>
      </c>
      <c r="B165" s="442"/>
      <c r="C165" s="442"/>
      <c r="D165" s="442"/>
      <c r="E165" s="442"/>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42" t="s">
        <v>405</v>
      </c>
      <c r="B169" s="442"/>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42" t="s">
        <v>181</v>
      </c>
      <c r="B174" s="442"/>
      <c r="C174" s="442"/>
      <c r="D174" s="442"/>
      <c r="E174" s="442"/>
    </row>
    <row r="175" spans="1:7" ht="15.75" thickBot="1" x14ac:dyDescent="0.3">
      <c r="A175" t="s">
        <v>415</v>
      </c>
      <c r="B175" s="38">
        <v>0.1246</v>
      </c>
    </row>
    <row r="176" spans="1:7" ht="15.75" thickBot="1" x14ac:dyDescent="0.3">
      <c r="A176" t="s">
        <v>410</v>
      </c>
      <c r="B176" s="37">
        <f>1-B175</f>
        <v>0.87539999999999996</v>
      </c>
    </row>
    <row r="178" spans="1:5" x14ac:dyDescent="0.25">
      <c r="A178" s="442" t="s">
        <v>177</v>
      </c>
      <c r="B178" s="442"/>
      <c r="C178" s="442"/>
      <c r="D178" s="442"/>
      <c r="E178" s="442"/>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42" t="s">
        <v>179</v>
      </c>
      <c r="B183" s="442"/>
      <c r="C183" s="442"/>
      <c r="D183" s="442"/>
      <c r="E183" s="442"/>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42" t="s">
        <v>191</v>
      </c>
      <c r="B191" s="442"/>
      <c r="C191" s="442"/>
      <c r="D191" s="442"/>
      <c r="E191" s="442"/>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3037</v>
      </c>
    </row>
    <row r="201" spans="1:9" x14ac:dyDescent="0.25">
      <c r="A201" s="221" t="s">
        <v>3058</v>
      </c>
      <c r="B201" s="438" t="s">
        <v>3041</v>
      </c>
      <c r="C201" s="438"/>
      <c r="D201" s="438"/>
      <c r="E201" s="438"/>
      <c r="F201" s="438"/>
      <c r="G201" s="438"/>
      <c r="H201" s="438"/>
      <c r="I201" s="438"/>
    </row>
    <row r="202" spans="1:9" x14ac:dyDescent="0.25">
      <c r="A202" s="42" t="s">
        <v>3042</v>
      </c>
      <c r="B202" s="42" t="s">
        <v>3043</v>
      </c>
      <c r="C202" s="42" t="s">
        <v>3044</v>
      </c>
      <c r="D202" s="42" t="s">
        <v>3045</v>
      </c>
      <c r="E202" s="42" t="s">
        <v>2369</v>
      </c>
      <c r="F202" s="42" t="s">
        <v>87</v>
      </c>
      <c r="G202" s="42" t="s">
        <v>3046</v>
      </c>
      <c r="H202" s="42" t="s">
        <v>3047</v>
      </c>
      <c r="I202" s="42" t="s">
        <v>3048</v>
      </c>
    </row>
    <row r="203" spans="1:9" x14ac:dyDescent="0.25">
      <c r="A203" s="42" t="s">
        <v>3049</v>
      </c>
      <c r="B203">
        <v>0</v>
      </c>
      <c r="C203">
        <v>6</v>
      </c>
      <c r="D203">
        <v>9</v>
      </c>
      <c r="E203">
        <v>25</v>
      </c>
      <c r="F203">
        <v>21</v>
      </c>
      <c r="G203">
        <v>215</v>
      </c>
      <c r="H203">
        <v>81</v>
      </c>
      <c r="I203">
        <v>134</v>
      </c>
    </row>
    <row r="204" spans="1:9" x14ac:dyDescent="0.25">
      <c r="A204" s="42" t="s">
        <v>3050</v>
      </c>
      <c r="B204">
        <v>4</v>
      </c>
      <c r="C204">
        <v>3</v>
      </c>
      <c r="D204">
        <v>15</v>
      </c>
      <c r="E204">
        <v>40</v>
      </c>
      <c r="F204">
        <v>43</v>
      </c>
      <c r="G204">
        <v>163</v>
      </c>
      <c r="H204">
        <v>56</v>
      </c>
      <c r="I204">
        <v>94</v>
      </c>
    </row>
    <row r="205" spans="1:9" ht="15.75" thickBot="1" x14ac:dyDescent="0.3">
      <c r="A205" s="42" t="s">
        <v>3051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3052</v>
      </c>
      <c r="B206" s="12">
        <f>SUM(G205:H205)/SUM(G203:H203)</f>
        <v>-0.26013513513513514</v>
      </c>
    </row>
    <row r="207" spans="1:9" ht="15.75" thickBot="1" x14ac:dyDescent="0.3">
      <c r="A207" t="s">
        <v>3053</v>
      </c>
      <c r="B207" s="12">
        <f>I205/I203</f>
        <v>-0.29850746268656714</v>
      </c>
    </row>
    <row r="209" spans="1:9" x14ac:dyDescent="0.25">
      <c r="A209" s="221" t="s">
        <v>3059</v>
      </c>
      <c r="B209" s="438" t="s">
        <v>3041</v>
      </c>
      <c r="C209" s="438"/>
      <c r="D209" s="438"/>
      <c r="E209" s="438"/>
      <c r="F209" s="438"/>
      <c r="G209" s="438"/>
      <c r="H209" s="438"/>
      <c r="I209" s="438"/>
    </row>
    <row r="210" spans="1:9" x14ac:dyDescent="0.25">
      <c r="A210" s="42" t="s">
        <v>3042</v>
      </c>
      <c r="B210" s="42" t="s">
        <v>3043</v>
      </c>
      <c r="C210" s="42" t="s">
        <v>3044</v>
      </c>
      <c r="D210" s="42" t="s">
        <v>3045</v>
      </c>
      <c r="E210" s="42" t="s">
        <v>2369</v>
      </c>
      <c r="F210" s="42" t="s">
        <v>87</v>
      </c>
      <c r="G210" s="42" t="s">
        <v>3046</v>
      </c>
      <c r="H210" s="42" t="s">
        <v>3047</v>
      </c>
      <c r="I210" s="42" t="s">
        <v>3048</v>
      </c>
    </row>
    <row r="211" spans="1:9" x14ac:dyDescent="0.25">
      <c r="A211" s="42" t="s">
        <v>3049</v>
      </c>
      <c r="B211">
        <v>0</v>
      </c>
      <c r="C211">
        <v>17</v>
      </c>
      <c r="D211">
        <v>18</v>
      </c>
      <c r="E211">
        <v>22</v>
      </c>
      <c r="F211">
        <v>12</v>
      </c>
      <c r="G211">
        <v>73</v>
      </c>
      <c r="H211">
        <v>21</v>
      </c>
      <c r="I211">
        <v>21</v>
      </c>
    </row>
    <row r="212" spans="1:9" x14ac:dyDescent="0.25">
      <c r="A212" s="42" t="s">
        <v>3050</v>
      </c>
      <c r="B212">
        <v>0</v>
      </c>
      <c r="C212">
        <v>15</v>
      </c>
      <c r="D212">
        <v>22</v>
      </c>
      <c r="E212">
        <v>39</v>
      </c>
      <c r="F212">
        <v>23</v>
      </c>
      <c r="G212">
        <v>51</v>
      </c>
      <c r="H212">
        <v>17</v>
      </c>
      <c r="I212">
        <v>19</v>
      </c>
    </row>
    <row r="213" spans="1:9" ht="15.75" thickBot="1" x14ac:dyDescent="0.3">
      <c r="A213" s="42" t="s">
        <v>3051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3052</v>
      </c>
      <c r="B214" s="12">
        <f>SUM(G213:H213)/SUM(G211:H211)</f>
        <v>-0.27659574468085107</v>
      </c>
    </row>
    <row r="215" spans="1:9" ht="15.75" thickBot="1" x14ac:dyDescent="0.3">
      <c r="A215" t="s">
        <v>3053</v>
      </c>
      <c r="B215" s="12">
        <f>I213/I211</f>
        <v>-9.5238095238095233E-2</v>
      </c>
    </row>
    <row r="217" spans="1:9" x14ac:dyDescent="0.25">
      <c r="A217" s="221" t="s">
        <v>3060</v>
      </c>
      <c r="B217" s="438" t="s">
        <v>3041</v>
      </c>
      <c r="C217" s="438"/>
      <c r="D217" s="438"/>
      <c r="E217" s="438"/>
    </row>
    <row r="218" spans="1:9" x14ac:dyDescent="0.25">
      <c r="A218" s="42" t="s">
        <v>3042</v>
      </c>
      <c r="B218" s="42" t="s">
        <v>3054</v>
      </c>
      <c r="C218" s="42" t="s">
        <v>3055</v>
      </c>
      <c r="D218" s="42" t="s">
        <v>3056</v>
      </c>
      <c r="E218" s="42" t="s">
        <v>87</v>
      </c>
    </row>
    <row r="219" spans="1:9" x14ac:dyDescent="0.25">
      <c r="A219" s="42" t="s">
        <v>3049</v>
      </c>
      <c r="B219">
        <v>112</v>
      </c>
      <c r="C219">
        <v>16</v>
      </c>
      <c r="D219">
        <v>9</v>
      </c>
      <c r="E219">
        <v>134</v>
      </c>
    </row>
    <row r="220" spans="1:9" x14ac:dyDescent="0.25">
      <c r="A220" s="42" t="s">
        <v>3050</v>
      </c>
      <c r="B220">
        <v>87</v>
      </c>
      <c r="C220">
        <v>17</v>
      </c>
      <c r="D220">
        <v>9</v>
      </c>
      <c r="E220">
        <v>151</v>
      </c>
    </row>
    <row r="221" spans="1:9" ht="15.75" thickBot="1" x14ac:dyDescent="0.3">
      <c r="A221" s="42" t="s">
        <v>3051</v>
      </c>
      <c r="B221">
        <f>B220-B219</f>
        <v>-25</v>
      </c>
      <c r="C221">
        <f t="shared" ref="C221:E221" si="9">C220-C219</f>
        <v>1</v>
      </c>
      <c r="D221">
        <f t="shared" si="9"/>
        <v>0</v>
      </c>
      <c r="E221">
        <f t="shared" si="9"/>
        <v>17</v>
      </c>
    </row>
    <row r="222" spans="1:9" ht="15.75" thickBot="1" x14ac:dyDescent="0.3">
      <c r="A222" t="s">
        <v>3057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2023-07-19T20:31:29Z</dcterms:modified>
</cp:coreProperties>
</file>