
<file path=[Content_Types].xml><?xml version="1.0" encoding="utf-8"?>
<Types xmlns="http://schemas.openxmlformats.org/package/2006/content-types">
  <Default Extension="1DDACE90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CS\"/>
    </mc:Choice>
  </mc:AlternateContent>
  <xr:revisionPtr revIDLastSave="0" documentId="13_ncr:1_{FBB3F35D-7F66-4C00-89AD-AA6C0182CF63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bout" sheetId="1" r:id="rId1"/>
    <sheet name="BCS-BCS" sheetId="4" r:id="rId2"/>
    <sheet name="BCS-DoSfCS" sheetId="6" r:id="rId3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P2" i="4"/>
  <c r="D2" i="4"/>
  <c r="D3" i="4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D2" i="6"/>
  <c r="C2" i="6"/>
  <c r="E3" i="4"/>
  <c r="F3" i="4"/>
  <c r="G3" i="4"/>
  <c r="H3" i="4"/>
  <c r="I3" i="4"/>
  <c r="J3" i="4"/>
  <c r="K3" i="4"/>
  <c r="L3" i="4"/>
  <c r="M3" i="4"/>
</calcChain>
</file>

<file path=xl/sharedStrings.xml><?xml version="1.0" encoding="utf-8"?>
<sst xmlns="http://schemas.openxmlformats.org/spreadsheetml/2006/main" count="19" uniqueCount="19">
  <si>
    <t>Source:</t>
  </si>
  <si>
    <t>Notes:</t>
  </si>
  <si>
    <t>electricity sector</t>
  </si>
  <si>
    <t>industry sector</t>
  </si>
  <si>
    <t>None needed</t>
  </si>
  <si>
    <t>This variable captures any BAU subsidies for CCS, specified in dollars per ton captured.</t>
  </si>
  <si>
    <t>BCS BAU CCS Subsidy</t>
  </si>
  <si>
    <t>$ / metric ton</t>
  </si>
  <si>
    <t>45Q Tax Credit Amount</t>
  </si>
  <si>
    <t>For electricity, adjust the credit value based on its duration relative to the financing repayment period</t>
  </si>
  <si>
    <t>Years</t>
  </si>
  <si>
    <t>Duration</t>
  </si>
  <si>
    <t>45Q Duration</t>
  </si>
  <si>
    <t>12 years</t>
  </si>
  <si>
    <t>https://www.bls.gov/data/inflation_calculator.htm</t>
  </si>
  <si>
    <t>2024 to 2012 USD</t>
  </si>
  <si>
    <t>*inflation adjusted starting in 2025, so we use the 2024 currency year to adjust to 2012 $</t>
  </si>
  <si>
    <t>45Q tax credits include a commenced construction provision. Based on EIA data, we assume a construction timeline</t>
  </si>
  <si>
    <t>of 3 years for the electricity sector.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</si>
</sst>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1DDACE9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15</xdr:row>
      <xdr:rowOff>38100</xdr:rowOff>
    </xdr:from>
    <xdr:to>
      <xdr:col>4</xdr:col>
      <xdr:colOff>485775</xdr:colOff>
      <xdr:row>48</xdr:row>
      <xdr:rowOff>76200</xdr:rowOff>
    </xdr:to>
    <xdr:pic>
      <xdr:nvPicPr>
        <xdr:cNvPr id="2" name="x_x_Picture 1">
          <a:extLst>
            <a:ext uri="{FF2B5EF4-FFF2-40B4-BE49-F238E27FC236}">
              <a16:creationId xmlns:a16="http://schemas.microsoft.com/office/drawing/2014/main" id="{6796C786-003E-1A25-FAA4-247700522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895600"/>
          <a:ext cx="9429750" cy="6324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A53" sqref="A53"/>
    </sheetView>
  </sheetViews>
  <sheetFormatPr defaultRowHeight="15" x14ac:dyDescent="0.25"/>
  <cols>
    <col min="1" max="1" width="41.85546875" customWidth="1"/>
    <col min="2" max="2" width="55.85546875" customWidth="1"/>
    <col min="4" max="4" width="30.5703125" customWidth="1"/>
  </cols>
  <sheetData>
    <row r="1" spans="1:3" x14ac:dyDescent="0.25">
      <c r="A1" s="1" t="s">
        <v>6</v>
      </c>
    </row>
    <row r="3" spans="1:3" x14ac:dyDescent="0.25">
      <c r="A3" s="1" t="s">
        <v>0</v>
      </c>
      <c r="B3" t="s">
        <v>4</v>
      </c>
    </row>
    <row r="5" spans="1:3" x14ac:dyDescent="0.25">
      <c r="A5" s="1" t="s">
        <v>1</v>
      </c>
    </row>
    <row r="6" spans="1:3" x14ac:dyDescent="0.25">
      <c r="A6" t="s">
        <v>5</v>
      </c>
    </row>
    <row r="7" spans="1:3" x14ac:dyDescent="0.25">
      <c r="A7" t="s">
        <v>9</v>
      </c>
    </row>
    <row r="9" spans="1:3" x14ac:dyDescent="0.25">
      <c r="A9" s="5">
        <v>0.73</v>
      </c>
      <c r="B9" t="s">
        <v>15</v>
      </c>
      <c r="C9" t="s">
        <v>14</v>
      </c>
    </row>
    <row r="11" spans="1:3" x14ac:dyDescent="0.25">
      <c r="A11" s="3" t="s">
        <v>8</v>
      </c>
      <c r="B11" s="6">
        <v>85</v>
      </c>
    </row>
    <row r="12" spans="1:3" x14ac:dyDescent="0.25">
      <c r="A12" s="3" t="s">
        <v>16</v>
      </c>
      <c r="B12" s="6"/>
    </row>
    <row r="14" spans="1:3" x14ac:dyDescent="0.25">
      <c r="A14" t="s">
        <v>12</v>
      </c>
      <c r="B14" t="s">
        <v>13</v>
      </c>
    </row>
    <row r="51" spans="1:1" x14ac:dyDescent="0.25">
      <c r="A51" t="s">
        <v>17</v>
      </c>
    </row>
    <row r="52" spans="1:1" x14ac:dyDescent="0.25">
      <c r="A52" t="s">
        <v>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workbookViewId="0">
      <selection activeCell="F10" sqref="F10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31" x14ac:dyDescent="0.25">
      <c r="A1" t="s">
        <v>7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x14ac:dyDescent="0.25">
      <c r="A2" t="s">
        <v>2</v>
      </c>
      <c r="B2" s="4">
        <v>0</v>
      </c>
      <c r="C2" s="4">
        <v>0</v>
      </c>
      <c r="D2">
        <f>About!$B$11*About!$A$9</f>
        <v>62.05</v>
      </c>
      <c r="E2">
        <f>About!$B$11*About!$A$9</f>
        <v>62.05</v>
      </c>
      <c r="F2">
        <f>About!$B$11*About!$A$9</f>
        <v>62.05</v>
      </c>
      <c r="G2">
        <f>About!$B$11*About!$A$9</f>
        <v>62.05</v>
      </c>
      <c r="H2">
        <f>About!$B$11*About!$A$9</f>
        <v>62.05</v>
      </c>
      <c r="I2">
        <f>About!$B$11*About!$A$9</f>
        <v>62.05</v>
      </c>
      <c r="J2">
        <f>About!$B$11*About!$A$9</f>
        <v>62.05</v>
      </c>
      <c r="K2">
        <f>About!$B$11*About!$A$9</f>
        <v>62.05</v>
      </c>
      <c r="L2">
        <f>About!$B$11*About!$A$9</f>
        <v>62.05</v>
      </c>
      <c r="M2">
        <f>About!$B$11*About!$A$9</f>
        <v>62.05</v>
      </c>
      <c r="N2">
        <f>About!$B$11*About!$A$9</f>
        <v>62.05</v>
      </c>
      <c r="O2">
        <f>About!$B$11*About!$A$9</f>
        <v>62.05</v>
      </c>
      <c r="P2">
        <f>About!$B$11*About!$A$9</f>
        <v>62.05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</v>
      </c>
      <c r="B3" s="4">
        <v>0</v>
      </c>
      <c r="C3" s="4">
        <v>0</v>
      </c>
      <c r="D3" s="7">
        <f>About!$B$11*About!$A$9</f>
        <v>62.05</v>
      </c>
      <c r="E3">
        <f>About!$B$11*About!$A$9</f>
        <v>62.05</v>
      </c>
      <c r="F3">
        <f>About!$B$11*About!$A$9</f>
        <v>62.05</v>
      </c>
      <c r="G3">
        <f>About!$B$11*About!$A$9</f>
        <v>62.05</v>
      </c>
      <c r="H3">
        <f>About!$B$11*About!$A$9</f>
        <v>62.05</v>
      </c>
      <c r="I3">
        <f>About!$B$11*About!$A$9</f>
        <v>62.05</v>
      </c>
      <c r="J3">
        <f>About!$B$11*About!$A$9</f>
        <v>62.05</v>
      </c>
      <c r="K3">
        <f>About!$B$11*About!$A$9</f>
        <v>62.05</v>
      </c>
      <c r="L3">
        <f>About!$B$11*About!$A$9</f>
        <v>62.05</v>
      </c>
      <c r="M3">
        <f>About!$B$11*About!$A$9</f>
        <v>62.05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8252-CD29-4D86-9D7F-2214C5598602}">
  <sheetPr>
    <tabColor theme="3"/>
  </sheetPr>
  <dimension ref="A1:AE2"/>
  <sheetViews>
    <sheetView workbookViewId="0">
      <selection activeCell="C32" sqref="C32"/>
    </sheetView>
  </sheetViews>
  <sheetFormatPr defaultRowHeight="15" x14ac:dyDescent="0.25"/>
  <sheetData>
    <row r="1" spans="1:31" x14ac:dyDescent="0.25">
      <c r="A1" t="s">
        <v>10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>
        <v>12</v>
      </c>
      <c r="C2">
        <f>$B$2</f>
        <v>12</v>
      </c>
      <c r="D2">
        <f>$B$2</f>
        <v>12</v>
      </c>
      <c r="E2">
        <f t="shared" ref="E2:AE2" si="0">$B$2</f>
        <v>12</v>
      </c>
      <c r="F2">
        <f t="shared" si="0"/>
        <v>12</v>
      </c>
      <c r="G2">
        <f t="shared" si="0"/>
        <v>12</v>
      </c>
      <c r="H2">
        <f t="shared" si="0"/>
        <v>12</v>
      </c>
      <c r="I2">
        <f t="shared" si="0"/>
        <v>12</v>
      </c>
      <c r="J2">
        <f t="shared" si="0"/>
        <v>12</v>
      </c>
      <c r="K2">
        <f t="shared" si="0"/>
        <v>12</v>
      </c>
      <c r="L2">
        <f t="shared" si="0"/>
        <v>12</v>
      </c>
      <c r="M2">
        <f t="shared" si="0"/>
        <v>12</v>
      </c>
      <c r="N2">
        <f t="shared" si="0"/>
        <v>12</v>
      </c>
      <c r="O2">
        <f t="shared" si="0"/>
        <v>12</v>
      </c>
      <c r="P2">
        <f t="shared" si="0"/>
        <v>12</v>
      </c>
      <c r="Q2">
        <f t="shared" si="0"/>
        <v>12</v>
      </c>
      <c r="R2">
        <f t="shared" si="0"/>
        <v>12</v>
      </c>
      <c r="S2">
        <f t="shared" si="0"/>
        <v>12</v>
      </c>
      <c r="T2">
        <f t="shared" si="0"/>
        <v>12</v>
      </c>
      <c r="U2">
        <f t="shared" si="0"/>
        <v>12</v>
      </c>
      <c r="V2">
        <f t="shared" si="0"/>
        <v>12</v>
      </c>
      <c r="W2">
        <f t="shared" si="0"/>
        <v>12</v>
      </c>
      <c r="X2">
        <f t="shared" si="0"/>
        <v>12</v>
      </c>
      <c r="Y2">
        <f t="shared" si="0"/>
        <v>12</v>
      </c>
      <c r="Z2">
        <f t="shared" si="0"/>
        <v>12</v>
      </c>
      <c r="AA2">
        <f t="shared" si="0"/>
        <v>12</v>
      </c>
      <c r="AB2">
        <f t="shared" si="0"/>
        <v>12</v>
      </c>
      <c r="AC2">
        <f t="shared" si="0"/>
        <v>12</v>
      </c>
      <c r="AD2">
        <f t="shared" si="0"/>
        <v>12</v>
      </c>
      <c r="AE2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BCS-BCS</vt:lpstr>
      <vt:lpstr>BCS-DoSfCS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2025-03-04T19:10:24Z</dcterms:modified>
</cp:coreProperties>
</file>