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FC4A688E-C50B-4563-97FE-6DCA9EBAF16E}" xr6:coauthVersionLast="47" xr6:coauthVersionMax="47" xr10:uidLastSave="{00000000-0000-0000-0000-000000000000}"/>
  <bookViews>
    <workbookView xWindow="-12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9" i="1" l="1"/>
  <c r="K1449" i="1"/>
  <c r="L1449" i="1"/>
  <c r="M1449" i="1"/>
  <c r="N1449" i="1"/>
  <c r="O1449" i="1"/>
  <c r="P1449" i="1"/>
  <c r="Q1449" i="1"/>
  <c r="R1449" i="1"/>
  <c r="B1449" i="1"/>
  <c r="A1449" i="1"/>
  <c r="E2" i="20"/>
  <c r="D2" i="20"/>
  <c r="B700" i="15"/>
  <c r="C388" i="1"/>
  <c r="A388" i="1" s="1"/>
  <c r="C389" i="1"/>
  <c r="L389" i="1" s="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O402" i="1"/>
  <c r="J399" i="1"/>
  <c r="P399" i="1"/>
  <c r="R398" i="1"/>
  <c r="P396" i="1"/>
  <c r="O396" i="1"/>
  <c r="J396" i="1"/>
  <c r="L396" i="1"/>
  <c r="R394" i="1"/>
  <c r="R391" i="1"/>
  <c r="L391" i="1"/>
  <c r="K391" i="1"/>
  <c r="J391" i="1"/>
  <c r="P391" i="1"/>
  <c r="A390" i="1"/>
  <c r="R389" i="1"/>
  <c r="O388" i="1"/>
  <c r="N388" i="1"/>
  <c r="L388" i="1"/>
  <c r="B388" i="1"/>
  <c r="R386" i="1"/>
  <c r="Q386" i="1"/>
  <c r="P386" i="1"/>
  <c r="O386" i="1"/>
  <c r="N386" i="1"/>
  <c r="M386" i="1"/>
  <c r="L386" i="1"/>
  <c r="K386" i="1"/>
  <c r="J386" i="1"/>
  <c r="B386" i="1"/>
  <c r="A386" i="1"/>
  <c r="J1382" i="1"/>
  <c r="K1382" i="1"/>
  <c r="L1382" i="1"/>
  <c r="M1382" i="1"/>
  <c r="N1382" i="1"/>
  <c r="O1382" i="1"/>
  <c r="P1382" i="1"/>
  <c r="Q1382" i="1"/>
  <c r="R1382" i="1"/>
  <c r="J1383" i="1"/>
  <c r="K1383" i="1"/>
  <c r="L1383" i="1"/>
  <c r="M1383" i="1"/>
  <c r="N1383" i="1"/>
  <c r="O1383" i="1"/>
  <c r="P1383" i="1"/>
  <c r="Q1383" i="1"/>
  <c r="R1383" i="1"/>
  <c r="J1384" i="1"/>
  <c r="K1384" i="1"/>
  <c r="L1384" i="1"/>
  <c r="M1384" i="1"/>
  <c r="N1384" i="1"/>
  <c r="O1384" i="1"/>
  <c r="P1384" i="1"/>
  <c r="Q1384" i="1"/>
  <c r="R1384" i="1"/>
  <c r="A1382" i="1"/>
  <c r="B1382" i="1"/>
  <c r="A1383" i="1"/>
  <c r="B1383" i="1"/>
  <c r="A1384" i="1"/>
  <c r="B1384" i="1"/>
  <c r="J262" i="1"/>
  <c r="K262" i="1"/>
  <c r="L262" i="1"/>
  <c r="M262" i="1"/>
  <c r="N262" i="1"/>
  <c r="P262" i="1"/>
  <c r="Q262" i="1"/>
  <c r="R262" i="1"/>
  <c r="A262" i="1"/>
  <c r="B262" i="1"/>
  <c r="B43" i="18"/>
  <c r="O262" i="1" s="1"/>
  <c r="R393" i="1" l="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5" i="1"/>
  <c r="L1555" i="1" s="1"/>
  <c r="C1556" i="1"/>
  <c r="O1556" i="1" s="1"/>
  <c r="C1557" i="1"/>
  <c r="L1557" i="1" s="1"/>
  <c r="C1554" i="1"/>
  <c r="J1554" i="1" s="1"/>
  <c r="I1557" i="1"/>
  <c r="I1556" i="1"/>
  <c r="I1555" i="1"/>
  <c r="I1554" i="1"/>
  <c r="R1553" i="1"/>
  <c r="O1553" i="1"/>
  <c r="N1553" i="1"/>
  <c r="M1553" i="1"/>
  <c r="L1553" i="1"/>
  <c r="K1553" i="1"/>
  <c r="J1553" i="1"/>
  <c r="B1553" i="1"/>
  <c r="A1553" i="1"/>
  <c r="C1530" i="1"/>
  <c r="J1530" i="1" s="1"/>
  <c r="C1531" i="1"/>
  <c r="M1531" i="1" s="1"/>
  <c r="C1532" i="1"/>
  <c r="J1532" i="1" s="1"/>
  <c r="C1529" i="1"/>
  <c r="K1529" i="1" s="1"/>
  <c r="I1532" i="1"/>
  <c r="I1531" i="1"/>
  <c r="I1530" i="1"/>
  <c r="I1529" i="1"/>
  <c r="O1528" i="1"/>
  <c r="N1528" i="1"/>
  <c r="M1528" i="1"/>
  <c r="L1528" i="1"/>
  <c r="K1528" i="1"/>
  <c r="J1528" i="1"/>
  <c r="B1528" i="1"/>
  <c r="A1528" i="1"/>
  <c r="J107" i="19"/>
  <c r="K107" i="19"/>
  <c r="Q1553" i="1" s="1"/>
  <c r="J102" i="19"/>
  <c r="P1528" i="1" s="1"/>
  <c r="K102" i="19"/>
  <c r="P1554" i="1" l="1"/>
  <c r="R1554" i="1"/>
  <c r="A1531" i="1"/>
  <c r="Q1530" i="1"/>
  <c r="M1555" i="1"/>
  <c r="A1529" i="1"/>
  <c r="J1531" i="1"/>
  <c r="L1529" i="1"/>
  <c r="L1531" i="1"/>
  <c r="N1555" i="1"/>
  <c r="M1529" i="1"/>
  <c r="N1531" i="1"/>
  <c r="J1557" i="1"/>
  <c r="N1529" i="1"/>
  <c r="K1557" i="1"/>
  <c r="Q1528" i="1"/>
  <c r="P1553" i="1"/>
  <c r="Q1554" i="1"/>
  <c r="Q1557" i="1"/>
  <c r="N1557" i="1"/>
  <c r="R1557" i="1"/>
  <c r="A1557" i="1"/>
  <c r="A1555" i="1"/>
  <c r="K1554" i="1"/>
  <c r="M1554" i="1"/>
  <c r="L1554" i="1"/>
  <c r="B1555" i="1"/>
  <c r="O1555" i="1"/>
  <c r="J1556" i="1"/>
  <c r="R1556" i="1"/>
  <c r="M1557" i="1"/>
  <c r="P1555" i="1"/>
  <c r="K1556" i="1"/>
  <c r="A1554" i="1"/>
  <c r="N1554" i="1"/>
  <c r="Q1555" i="1"/>
  <c r="L1556" i="1"/>
  <c r="B1557" i="1"/>
  <c r="O1557" i="1"/>
  <c r="Q1556" i="1"/>
  <c r="B1554" i="1"/>
  <c r="O1554" i="1"/>
  <c r="J1555" i="1"/>
  <c r="R1555" i="1"/>
  <c r="M1556" i="1"/>
  <c r="P1557" i="1"/>
  <c r="K1555" i="1"/>
  <c r="A1556" i="1"/>
  <c r="N1556" i="1"/>
  <c r="P1556" i="1"/>
  <c r="B1556" i="1"/>
  <c r="Q1532" i="1"/>
  <c r="K1531" i="1"/>
  <c r="J1529" i="1"/>
  <c r="B1529" i="1"/>
  <c r="O1529" i="1"/>
  <c r="K1530" i="1"/>
  <c r="B1531" i="1"/>
  <c r="O1531" i="1"/>
  <c r="K1532" i="1"/>
  <c r="P1529" i="1"/>
  <c r="L1530" i="1"/>
  <c r="P1531" i="1"/>
  <c r="L1532" i="1"/>
  <c r="Q1529" i="1"/>
  <c r="M1530" i="1"/>
  <c r="Q1531" i="1"/>
  <c r="M1532" i="1"/>
  <c r="A1530" i="1"/>
  <c r="N1530" i="1"/>
  <c r="A1532" i="1"/>
  <c r="N1532" i="1"/>
  <c r="B1530" i="1"/>
  <c r="O1530" i="1"/>
  <c r="B1532" i="1"/>
  <c r="O1532" i="1"/>
  <c r="P1530" i="1"/>
  <c r="P1532" i="1"/>
  <c r="H111" i="8" l="1"/>
  <c r="H117" i="8" s="1"/>
  <c r="I111" i="8"/>
  <c r="I117" i="8" s="1"/>
  <c r="H112" i="8"/>
  <c r="H118" i="8" s="1"/>
  <c r="I112" i="8"/>
  <c r="I118" i="8" s="1"/>
  <c r="H113" i="8"/>
  <c r="H119" i="8" s="1"/>
  <c r="I113" i="8"/>
  <c r="I119" i="8" s="1"/>
  <c r="H114" i="8"/>
  <c r="H120" i="8" s="1"/>
  <c r="I114" i="8"/>
  <c r="I120" i="8" s="1"/>
  <c r="I110" i="8"/>
  <c r="I116" i="8" s="1"/>
  <c r="H110" i="8"/>
  <c r="H116" i="8" s="1"/>
  <c r="C1480" i="1"/>
  <c r="C1415"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Q802" i="1"/>
  <c r="J818" i="1"/>
  <c r="M818" i="1"/>
  <c r="N826" i="1"/>
  <c r="Q826" i="1"/>
  <c r="K834" i="1"/>
  <c r="O834" i="1"/>
  <c r="P834" i="1"/>
  <c r="M842" i="1"/>
  <c r="O858" i="1"/>
  <c r="L866" i="1"/>
  <c r="O866" i="1"/>
  <c r="J874" i="1"/>
  <c r="K874" i="1"/>
  <c r="N874" i="1"/>
  <c r="R874" i="1"/>
  <c r="O875" i="1"/>
  <c r="Q898" i="1"/>
  <c r="L906" i="1"/>
  <c r="M906" i="1"/>
  <c r="R906" i="1"/>
  <c r="M914" i="1"/>
  <c r="N914" i="1"/>
  <c r="Q914" i="1"/>
  <c r="M930" i="1"/>
  <c r="O931" i="1"/>
  <c r="M938" i="1"/>
  <c r="J946" i="1"/>
  <c r="K946" i="1"/>
  <c r="P946" i="1"/>
  <c r="M954" i="1"/>
  <c r="N954" i="1"/>
  <c r="Q954" i="1"/>
  <c r="Q971" i="1"/>
  <c r="L978" i="1"/>
  <c r="O978" i="1"/>
  <c r="O986" i="1"/>
  <c r="P986" i="1"/>
  <c r="J994" i="1"/>
  <c r="N994" i="1"/>
  <c r="O994" i="1"/>
  <c r="R994" i="1"/>
  <c r="M995" i="1"/>
  <c r="A796" i="1"/>
  <c r="B796" i="1"/>
  <c r="A811" i="1"/>
  <c r="A818" i="1"/>
  <c r="B826" i="1"/>
  <c r="B866" i="1"/>
  <c r="A874" i="1"/>
  <c r="B906" i="1"/>
  <c r="A907" i="1"/>
  <c r="A922" i="1"/>
  <c r="A931" i="1"/>
  <c r="B931" i="1"/>
  <c r="B946" i="1"/>
  <c r="A947" i="1"/>
  <c r="B947" i="1"/>
  <c r="B954" i="1"/>
  <c r="A978" i="1"/>
  <c r="A994" i="1"/>
  <c r="A954" i="1" l="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80"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5"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4" i="1"/>
  <c r="C1395" i="1"/>
  <c r="C1396" i="1"/>
  <c r="C1397" i="1"/>
  <c r="C1398" i="1"/>
  <c r="C1399" i="1"/>
  <c r="C1400" i="1"/>
  <c r="C1401" i="1"/>
  <c r="K1401" i="1" s="1"/>
  <c r="C1402" i="1"/>
  <c r="C1403" i="1"/>
  <c r="C1404" i="1"/>
  <c r="C1405" i="1"/>
  <c r="C1406" i="1"/>
  <c r="C1407" i="1"/>
  <c r="K1407" i="1" s="1"/>
  <c r="C1408" i="1"/>
  <c r="C1409" i="1"/>
  <c r="C1410" i="1"/>
  <c r="C1411" i="1"/>
  <c r="K1411" i="1" s="1"/>
  <c r="C1412" i="1"/>
  <c r="C1413" i="1"/>
  <c r="C1414"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9" i="1" l="1"/>
  <c r="K1400" i="1"/>
  <c r="K1408" i="1"/>
  <c r="K1414" i="1"/>
  <c r="K1406" i="1"/>
  <c r="K1398" i="1"/>
  <c r="K1413" i="1"/>
  <c r="K1405" i="1"/>
  <c r="K1397" i="1"/>
  <c r="K1399" i="1"/>
  <c r="K1412" i="1"/>
  <c r="K1404" i="1"/>
  <c r="K1396" i="1"/>
  <c r="K1403" i="1"/>
  <c r="K1395" i="1"/>
  <c r="K1410" i="1"/>
  <c r="K1402" i="1"/>
  <c r="K1394"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B1569" i="1"/>
  <c r="J1569" i="1"/>
  <c r="K1569" i="1"/>
  <c r="L1569" i="1"/>
  <c r="M1569" i="1"/>
  <c r="N1569" i="1"/>
  <c r="O1569" i="1"/>
  <c r="P1569" i="1"/>
  <c r="Q1569" i="1"/>
  <c r="R1569"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5" i="1"/>
  <c r="B1385" i="1"/>
  <c r="A1448" i="1"/>
  <c r="B1448" i="1"/>
  <c r="A1450" i="1"/>
  <c r="B1450" i="1"/>
  <c r="A1568" i="1"/>
  <c r="B1568" i="1"/>
  <c r="A1513" i="1"/>
  <c r="B1513" i="1"/>
  <c r="A1518" i="1"/>
  <c r="B1518" i="1"/>
  <c r="A1523" i="1"/>
  <c r="B1523" i="1"/>
  <c r="A1533" i="1"/>
  <c r="B1533" i="1"/>
  <c r="A1538" i="1"/>
  <c r="B1538" i="1"/>
  <c r="A1543" i="1"/>
  <c r="B1543" i="1"/>
  <c r="A1548" i="1"/>
  <c r="B1548" i="1"/>
  <c r="A1558" i="1"/>
  <c r="B1558" i="1"/>
  <c r="A1563" i="1"/>
  <c r="B1563"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5" i="1"/>
  <c r="K1385" i="1"/>
  <c r="L1385" i="1"/>
  <c r="M1385" i="1"/>
  <c r="N1385" i="1"/>
  <c r="O1385" i="1"/>
  <c r="P1385" i="1"/>
  <c r="Q1385" i="1"/>
  <c r="R1385" i="1"/>
  <c r="K1391" i="1"/>
  <c r="K1392" i="1"/>
  <c r="K1416" i="1"/>
  <c r="K1441" i="1"/>
  <c r="J1448" i="1"/>
  <c r="K1448" i="1"/>
  <c r="L1448" i="1"/>
  <c r="M1448" i="1"/>
  <c r="N1448" i="1"/>
  <c r="O1448" i="1"/>
  <c r="P1448" i="1"/>
  <c r="Q1448" i="1"/>
  <c r="R1448" i="1"/>
  <c r="J1450" i="1"/>
  <c r="K1450" i="1"/>
  <c r="L1450" i="1"/>
  <c r="M1450" i="1"/>
  <c r="N1450" i="1"/>
  <c r="O1450" i="1"/>
  <c r="P1450" i="1"/>
  <c r="Q1450" i="1"/>
  <c r="R1450" i="1"/>
  <c r="K1456" i="1"/>
  <c r="K1457" i="1"/>
  <c r="K1481" i="1"/>
  <c r="K1506" i="1"/>
  <c r="J1568" i="1"/>
  <c r="K1568" i="1"/>
  <c r="L1568" i="1"/>
  <c r="M1568" i="1"/>
  <c r="N1568" i="1"/>
  <c r="O1568" i="1"/>
  <c r="P1568" i="1"/>
  <c r="Q1568" i="1"/>
  <c r="R1568" i="1"/>
  <c r="J1513" i="1"/>
  <c r="K1513" i="1"/>
  <c r="L1513" i="1"/>
  <c r="M1513" i="1"/>
  <c r="N1513" i="1"/>
  <c r="O1513" i="1"/>
  <c r="P1513" i="1"/>
  <c r="Q1513" i="1"/>
  <c r="R1513" i="1"/>
  <c r="J1518" i="1"/>
  <c r="K1518" i="1"/>
  <c r="L1518" i="1"/>
  <c r="M1518" i="1"/>
  <c r="N1518" i="1"/>
  <c r="O1518" i="1"/>
  <c r="R1518" i="1"/>
  <c r="J1523" i="1"/>
  <c r="K1523" i="1"/>
  <c r="L1523" i="1"/>
  <c r="M1523" i="1"/>
  <c r="N1523" i="1"/>
  <c r="O1523" i="1"/>
  <c r="R1523" i="1"/>
  <c r="J1533" i="1"/>
  <c r="K1533" i="1"/>
  <c r="L1533" i="1"/>
  <c r="M1533" i="1"/>
  <c r="N1533" i="1"/>
  <c r="O1533" i="1"/>
  <c r="R1533" i="1"/>
  <c r="J1538" i="1"/>
  <c r="K1538" i="1"/>
  <c r="L1538" i="1"/>
  <c r="M1538" i="1"/>
  <c r="N1538" i="1"/>
  <c r="O1538" i="1"/>
  <c r="R1538" i="1"/>
  <c r="J1543" i="1"/>
  <c r="K1543" i="1"/>
  <c r="L1543" i="1"/>
  <c r="M1543" i="1"/>
  <c r="N1543" i="1"/>
  <c r="O1543" i="1"/>
  <c r="R1543" i="1"/>
  <c r="J1548" i="1"/>
  <c r="K1548" i="1"/>
  <c r="L1548" i="1"/>
  <c r="M1548" i="1"/>
  <c r="N1548" i="1"/>
  <c r="O1548" i="1"/>
  <c r="R1548" i="1"/>
  <c r="J1558" i="1"/>
  <c r="K1558" i="1"/>
  <c r="L1558" i="1"/>
  <c r="M1558" i="1"/>
  <c r="N1558" i="1"/>
  <c r="O1558" i="1"/>
  <c r="R1558" i="1"/>
  <c r="J1563" i="1"/>
  <c r="K1563" i="1"/>
  <c r="L1563" i="1"/>
  <c r="M1563" i="1"/>
  <c r="N1563" i="1"/>
  <c r="O1563" i="1"/>
  <c r="R1563" i="1"/>
  <c r="K109" i="19"/>
  <c r="Q1563" i="1" s="1"/>
  <c r="K108" i="19"/>
  <c r="Q1558" i="1" s="1"/>
  <c r="K106" i="19"/>
  <c r="Q1548" i="1" s="1"/>
  <c r="K105" i="19"/>
  <c r="Q1543" i="1" s="1"/>
  <c r="K104" i="19"/>
  <c r="Q1538" i="1" s="1"/>
  <c r="K103" i="19"/>
  <c r="Q1533" i="1" s="1"/>
  <c r="K101" i="19"/>
  <c r="Q1523" i="1" s="1"/>
  <c r="K100" i="19"/>
  <c r="Q1518" i="1" s="1"/>
  <c r="J109" i="19"/>
  <c r="P1563" i="1" s="1"/>
  <c r="J108" i="19"/>
  <c r="P1558" i="1" s="1"/>
  <c r="J106" i="19"/>
  <c r="P1548" i="1" s="1"/>
  <c r="J105" i="19"/>
  <c r="P1543" i="1" s="1"/>
  <c r="J104" i="19"/>
  <c r="P1538" i="1" s="1"/>
  <c r="J103" i="19"/>
  <c r="P1533" i="1" s="1"/>
  <c r="J101" i="19"/>
  <c r="P1523" i="1" s="1"/>
  <c r="J100" i="19"/>
  <c r="P1518" i="1" s="1"/>
  <c r="L98" i="19"/>
  <c r="R1506" i="1" s="1"/>
  <c r="K98" i="19"/>
  <c r="Q1506" i="1" s="1"/>
  <c r="J98" i="19"/>
  <c r="P1506" i="1" s="1"/>
  <c r="I98" i="19"/>
  <c r="H98" i="19"/>
  <c r="N1506" i="1" s="1"/>
  <c r="G98" i="19"/>
  <c r="M1506" i="1" s="1"/>
  <c r="F98" i="19"/>
  <c r="L1506" i="1" s="1"/>
  <c r="D98" i="19"/>
  <c r="J1506" i="1" s="1"/>
  <c r="L97" i="19"/>
  <c r="R1481" i="1" s="1"/>
  <c r="K97" i="19"/>
  <c r="Q1481" i="1" s="1"/>
  <c r="J97" i="19"/>
  <c r="P1481" i="1" s="1"/>
  <c r="I97" i="19"/>
  <c r="O1481" i="1" s="1"/>
  <c r="H97" i="19"/>
  <c r="N1481" i="1" s="1"/>
  <c r="G97" i="19"/>
  <c r="M1481" i="1" s="1"/>
  <c r="F97" i="19"/>
  <c r="L1481" i="1" s="1"/>
  <c r="D97" i="19"/>
  <c r="J1481" i="1" s="1"/>
  <c r="L96" i="19"/>
  <c r="R1480" i="1" s="1"/>
  <c r="K96" i="19"/>
  <c r="Q1480" i="1" s="1"/>
  <c r="J96" i="19"/>
  <c r="P1480" i="1" s="1"/>
  <c r="I96" i="19"/>
  <c r="O1480" i="1" s="1"/>
  <c r="H96" i="19"/>
  <c r="N1480" i="1" s="1"/>
  <c r="G96" i="19"/>
  <c r="M1480" i="1" s="1"/>
  <c r="F96" i="19"/>
  <c r="L1480" i="1" s="1"/>
  <c r="D96" i="19"/>
  <c r="J1480" i="1" s="1"/>
  <c r="L95" i="19"/>
  <c r="R1456" i="1" s="1"/>
  <c r="K95" i="19"/>
  <c r="Q1456" i="1" s="1"/>
  <c r="J95" i="19"/>
  <c r="P1456" i="1" s="1"/>
  <c r="I95" i="19"/>
  <c r="O1456" i="1" s="1"/>
  <c r="H95" i="19"/>
  <c r="N1456" i="1" s="1"/>
  <c r="G95" i="19"/>
  <c r="M1456" i="1" s="1"/>
  <c r="F95" i="19"/>
  <c r="L1456" i="1" s="1"/>
  <c r="D95" i="19"/>
  <c r="J1456" i="1" s="1"/>
  <c r="B95" i="19"/>
  <c r="B1456" i="1" s="1"/>
  <c r="B96" i="19"/>
  <c r="B1480" i="1" s="1"/>
  <c r="B97" i="19"/>
  <c r="B1481" i="1" s="1"/>
  <c r="B98" i="19"/>
  <c r="B1506" i="1" s="1"/>
  <c r="A96" i="19"/>
  <c r="A1480" i="1" s="1"/>
  <c r="A97" i="19"/>
  <c r="A1481" i="1" s="1"/>
  <c r="A98" i="19"/>
  <c r="A1506" i="1" s="1"/>
  <c r="A95" i="19"/>
  <c r="A1456" i="1" s="1"/>
  <c r="L91" i="19"/>
  <c r="R1441" i="1" s="1"/>
  <c r="K91" i="19"/>
  <c r="Q1441" i="1" s="1"/>
  <c r="J91" i="19"/>
  <c r="P1441" i="1" s="1"/>
  <c r="I91" i="19"/>
  <c r="O1441" i="1" s="1"/>
  <c r="H91" i="19"/>
  <c r="N1441" i="1" s="1"/>
  <c r="G91" i="19"/>
  <c r="M1441" i="1" s="1"/>
  <c r="F91" i="19"/>
  <c r="L1441" i="1" s="1"/>
  <c r="D91" i="19"/>
  <c r="J1441" i="1" s="1"/>
  <c r="L90" i="19"/>
  <c r="K90" i="19"/>
  <c r="J90" i="19"/>
  <c r="P1416" i="1" s="1"/>
  <c r="I90" i="19"/>
  <c r="O1416" i="1" s="1"/>
  <c r="H90" i="19"/>
  <c r="N1416" i="1" s="1"/>
  <c r="G90" i="19"/>
  <c r="M1416" i="1" s="1"/>
  <c r="F90" i="19"/>
  <c r="L1416" i="1" s="1"/>
  <c r="D90" i="19"/>
  <c r="J1416" i="1" s="1"/>
  <c r="L89" i="19"/>
  <c r="R1415" i="1" s="1"/>
  <c r="K89" i="19"/>
  <c r="Q1415" i="1" s="1"/>
  <c r="J89" i="19"/>
  <c r="P1415" i="1" s="1"/>
  <c r="I89" i="19"/>
  <c r="O1415" i="1" s="1"/>
  <c r="H89" i="19"/>
  <c r="N1415" i="1" s="1"/>
  <c r="G89" i="19"/>
  <c r="M1415" i="1" s="1"/>
  <c r="F89" i="19"/>
  <c r="L1415" i="1" s="1"/>
  <c r="D89" i="19"/>
  <c r="J1415" i="1" s="1"/>
  <c r="L88" i="19"/>
  <c r="R1391" i="1" s="1"/>
  <c r="K88" i="19"/>
  <c r="Q1391" i="1" s="1"/>
  <c r="J88" i="19"/>
  <c r="P1391" i="1" s="1"/>
  <c r="I88" i="19"/>
  <c r="O1391" i="1" s="1"/>
  <c r="H88" i="19"/>
  <c r="N1391" i="1" s="1"/>
  <c r="G88" i="19"/>
  <c r="M1391" i="1" s="1"/>
  <c r="F88" i="19"/>
  <c r="L1391" i="1" s="1"/>
  <c r="D88" i="19"/>
  <c r="J1391" i="1" s="1"/>
  <c r="B91" i="19"/>
  <c r="B1441" i="1" s="1"/>
  <c r="A91" i="19"/>
  <c r="A1441" i="1" s="1"/>
  <c r="B90" i="19"/>
  <c r="B1416" i="1" s="1"/>
  <c r="A90" i="19"/>
  <c r="A1416" i="1" s="1"/>
  <c r="B89" i="19"/>
  <c r="B1415" i="1" s="1"/>
  <c r="A89" i="19"/>
  <c r="A1415" i="1" s="1"/>
  <c r="B88" i="19"/>
  <c r="B1391" i="1" s="1"/>
  <c r="A88" i="19"/>
  <c r="A1391"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9" i="1"/>
  <c r="C1490" i="1"/>
  <c r="K1490" i="1" s="1"/>
  <c r="C1491" i="1"/>
  <c r="C1492" i="1"/>
  <c r="C1493" i="1"/>
  <c r="C1494" i="1"/>
  <c r="C1495" i="1"/>
  <c r="C1496" i="1"/>
  <c r="K1496" i="1" s="1"/>
  <c r="C1497" i="1"/>
  <c r="C1498" i="1"/>
  <c r="C1499" i="1"/>
  <c r="C1500" i="1"/>
  <c r="C1501" i="1"/>
  <c r="C1502" i="1"/>
  <c r="C1503" i="1"/>
  <c r="C1504" i="1"/>
  <c r="C1505" i="1"/>
  <c r="C1424" i="1"/>
  <c r="C1425" i="1"/>
  <c r="C1426" i="1"/>
  <c r="C1427" i="1"/>
  <c r="C1428" i="1"/>
  <c r="C1429" i="1"/>
  <c r="C1430" i="1"/>
  <c r="C1431" i="1"/>
  <c r="C1432" i="1"/>
  <c r="C1433" i="1"/>
  <c r="C1434" i="1"/>
  <c r="C1435" i="1"/>
  <c r="C1436" i="1"/>
  <c r="C1437" i="1"/>
  <c r="C1438" i="1"/>
  <c r="C1439" i="1"/>
  <c r="C1440"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20" i="1"/>
  <c r="B1520" i="1" s="1"/>
  <c r="C1521" i="1"/>
  <c r="C1522" i="1"/>
  <c r="M1522" i="1" s="1"/>
  <c r="C1519" i="1"/>
  <c r="B1519" i="1" s="1"/>
  <c r="C1525" i="1"/>
  <c r="N1525" i="1" s="1"/>
  <c r="C1526" i="1"/>
  <c r="L1526" i="1" s="1"/>
  <c r="C1527" i="1"/>
  <c r="C1524" i="1"/>
  <c r="C1535" i="1"/>
  <c r="M1535" i="1" s="1"/>
  <c r="C1536" i="1"/>
  <c r="M1536" i="1" s="1"/>
  <c r="C1537" i="1"/>
  <c r="L1537" i="1" s="1"/>
  <c r="C1534" i="1"/>
  <c r="A1534" i="1" s="1"/>
  <c r="C1540" i="1"/>
  <c r="C1541" i="1"/>
  <c r="N1541" i="1" s="1"/>
  <c r="C1542" i="1"/>
  <c r="J1542" i="1" s="1"/>
  <c r="C1539" i="1"/>
  <c r="B1539" i="1" s="1"/>
  <c r="C1545" i="1"/>
  <c r="O1545" i="1" s="1"/>
  <c r="C1546" i="1"/>
  <c r="C1547" i="1"/>
  <c r="B1547" i="1" s="1"/>
  <c r="C1544" i="1"/>
  <c r="O1544" i="1" s="1"/>
  <c r="C1550" i="1"/>
  <c r="R1550" i="1" s="1"/>
  <c r="C1551" i="1"/>
  <c r="O1551" i="1" s="1"/>
  <c r="C1552" i="1"/>
  <c r="B1552" i="1" s="1"/>
  <c r="C1549" i="1"/>
  <c r="C1560" i="1"/>
  <c r="J1560" i="1" s="1"/>
  <c r="C1561" i="1"/>
  <c r="C1562" i="1"/>
  <c r="O1562" i="1" s="1"/>
  <c r="C1559" i="1"/>
  <c r="B1559" i="1" s="1"/>
  <c r="C1564" i="1"/>
  <c r="C1565" i="1"/>
  <c r="A1565" i="1" s="1"/>
  <c r="C1566" i="1"/>
  <c r="K1566" i="1" s="1"/>
  <c r="C1567" i="1"/>
  <c r="C1514" i="1"/>
  <c r="J1514" i="1" s="1"/>
  <c r="C1515" i="1"/>
  <c r="K1515" i="1" s="1"/>
  <c r="C1516" i="1"/>
  <c r="C1517" i="1"/>
  <c r="P1517"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12" i="1"/>
  <c r="C1447"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5"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7" i="1"/>
  <c r="C249" i="1"/>
  <c r="K249" i="1" s="1"/>
  <c r="C327" i="1"/>
  <c r="Q327" i="1" s="1"/>
  <c r="C1466"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11" i="1"/>
  <c r="C1510" i="1"/>
  <c r="C1509" i="1"/>
  <c r="C1508" i="1"/>
  <c r="C1507" i="1"/>
  <c r="C1488" i="1"/>
  <c r="C1487" i="1"/>
  <c r="C1486" i="1"/>
  <c r="C1485" i="1"/>
  <c r="C1484" i="1"/>
  <c r="C1483" i="1"/>
  <c r="C1482" i="1"/>
  <c r="C1464" i="1"/>
  <c r="K1464" i="1" s="1"/>
  <c r="C1463" i="1"/>
  <c r="C1462" i="1"/>
  <c r="C1461" i="1"/>
  <c r="C1460" i="1"/>
  <c r="C1459" i="1"/>
  <c r="C1458" i="1"/>
  <c r="C1446" i="1"/>
  <c r="C1445" i="1"/>
  <c r="K1445" i="1" s="1"/>
  <c r="C1444" i="1"/>
  <c r="C1443" i="1"/>
  <c r="C1442" i="1"/>
  <c r="C1455" i="1"/>
  <c r="C1454" i="1"/>
  <c r="N1454" i="1" s="1"/>
  <c r="C1453" i="1"/>
  <c r="N1453" i="1" s="1"/>
  <c r="C1452" i="1"/>
  <c r="B1452" i="1" s="1"/>
  <c r="C1451" i="1"/>
  <c r="N1451" i="1" s="1"/>
  <c r="C1423" i="1"/>
  <c r="C1422" i="1"/>
  <c r="C1421" i="1"/>
  <c r="C1420" i="1"/>
  <c r="C1419" i="1"/>
  <c r="C1418" i="1"/>
  <c r="K1418" i="1" s="1"/>
  <c r="C1417" i="1"/>
  <c r="C1393" i="1"/>
  <c r="C1387" i="1"/>
  <c r="C1388" i="1"/>
  <c r="A1388" i="1" s="1"/>
  <c r="C1389" i="1"/>
  <c r="C1390" i="1"/>
  <c r="C1386"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7" i="1"/>
  <c r="N1462" i="1"/>
  <c r="N1466"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7"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9" i="1"/>
  <c r="P1392" i="1"/>
  <c r="P1410" i="1"/>
  <c r="P1394" i="1"/>
  <c r="P1407" i="1"/>
  <c r="P1412" i="1"/>
  <c r="P1396" i="1"/>
  <c r="P1409" i="1"/>
  <c r="P1399" i="1"/>
  <c r="P1414" i="1"/>
  <c r="P1413" i="1"/>
  <c r="P1405" i="1"/>
  <c r="P1402" i="1"/>
  <c r="P1401" i="1"/>
  <c r="P1397" i="1"/>
  <c r="P1404" i="1"/>
  <c r="P1403" i="1"/>
  <c r="P1408" i="1"/>
  <c r="P1395" i="1"/>
  <c r="P1400" i="1"/>
  <c r="P1406" i="1"/>
  <c r="P1398" i="1"/>
  <c r="P1411" i="1"/>
  <c r="O1469" i="1"/>
  <c r="O1477" i="1"/>
  <c r="O1472" i="1"/>
  <c r="O1470" i="1"/>
  <c r="O1478" i="1"/>
  <c r="O1471" i="1"/>
  <c r="O1473" i="1"/>
  <c r="O1474" i="1"/>
  <c r="O1475" i="1"/>
  <c r="O1468" i="1"/>
  <c r="O1476" i="1"/>
  <c r="O1479" i="1"/>
  <c r="Q1392" i="1"/>
  <c r="Q1409" i="1"/>
  <c r="Q1402" i="1"/>
  <c r="Q1397" i="1"/>
  <c r="Q1396" i="1"/>
  <c r="Q1414" i="1"/>
  <c r="Q1401" i="1"/>
  <c r="Q1405" i="1"/>
  <c r="Q1406" i="1"/>
  <c r="Q1408" i="1"/>
  <c r="Q1398" i="1"/>
  <c r="Q1413" i="1"/>
  <c r="Q1412" i="1"/>
  <c r="Q1404" i="1"/>
  <c r="Q1411" i="1"/>
  <c r="Q1400" i="1"/>
  <c r="Q1403" i="1"/>
  <c r="Q1395" i="1"/>
  <c r="Q1407" i="1"/>
  <c r="Q1410" i="1"/>
  <c r="Q1394" i="1"/>
  <c r="Q1399" i="1"/>
  <c r="B1457" i="1"/>
  <c r="B1471" i="1"/>
  <c r="B1470" i="1"/>
  <c r="B1473" i="1"/>
  <c r="B1479" i="1"/>
  <c r="B1472" i="1"/>
  <c r="B1478" i="1"/>
  <c r="B1477" i="1"/>
  <c r="B1474" i="1"/>
  <c r="B1469" i="1"/>
  <c r="B1476" i="1"/>
  <c r="B1475" i="1"/>
  <c r="B1468" i="1"/>
  <c r="P1457" i="1"/>
  <c r="P1468" i="1"/>
  <c r="P1476" i="1"/>
  <c r="P1478" i="1"/>
  <c r="P1469" i="1"/>
  <c r="P1477" i="1"/>
  <c r="P1471" i="1"/>
  <c r="P1472" i="1"/>
  <c r="P1473" i="1"/>
  <c r="P1474" i="1"/>
  <c r="P1470" i="1"/>
  <c r="P1479" i="1"/>
  <c r="P1475" i="1"/>
  <c r="R1392" i="1"/>
  <c r="R1402" i="1"/>
  <c r="R1413" i="1"/>
  <c r="R1396" i="1"/>
  <c r="R1405" i="1"/>
  <c r="R1409" i="1"/>
  <c r="R1400" i="1"/>
  <c r="R1407" i="1"/>
  <c r="R1397" i="1"/>
  <c r="R1412" i="1"/>
  <c r="R1411" i="1"/>
  <c r="R1403" i="1"/>
  <c r="R1395" i="1"/>
  <c r="R1399" i="1"/>
  <c r="R1410" i="1"/>
  <c r="R1408" i="1"/>
  <c r="R1394" i="1"/>
  <c r="R1401" i="1"/>
  <c r="R1414" i="1"/>
  <c r="R1398" i="1"/>
  <c r="R1406" i="1"/>
  <c r="R1404" i="1"/>
  <c r="Q1457" i="1"/>
  <c r="Q1475" i="1"/>
  <c r="Q1469" i="1"/>
  <c r="Q1468" i="1"/>
  <c r="Q1476" i="1"/>
  <c r="Q1478" i="1"/>
  <c r="Q1471" i="1"/>
  <c r="Q1479" i="1"/>
  <c r="Q1472" i="1"/>
  <c r="Q1473" i="1"/>
  <c r="Q1477" i="1"/>
  <c r="Q1474" i="1"/>
  <c r="Q1470" i="1"/>
  <c r="J1392" i="1"/>
  <c r="J1396" i="1"/>
  <c r="J1401" i="1"/>
  <c r="J1409" i="1"/>
  <c r="J1408" i="1"/>
  <c r="J1398" i="1"/>
  <c r="J1413" i="1"/>
  <c r="J1402" i="1"/>
  <c r="J1405" i="1"/>
  <c r="J1406" i="1"/>
  <c r="J1404" i="1"/>
  <c r="J1400" i="1"/>
  <c r="J1410" i="1"/>
  <c r="J1407" i="1"/>
  <c r="J1397" i="1"/>
  <c r="J1411" i="1"/>
  <c r="J1403" i="1"/>
  <c r="J1395" i="1"/>
  <c r="J1394" i="1"/>
  <c r="J1399" i="1"/>
  <c r="J1414" i="1"/>
  <c r="J1412" i="1"/>
  <c r="J1457" i="1"/>
  <c r="J1474" i="1"/>
  <c r="J1476" i="1"/>
  <c r="J1475" i="1"/>
  <c r="J1468" i="1"/>
  <c r="J1469" i="1"/>
  <c r="J1470" i="1"/>
  <c r="J1478" i="1"/>
  <c r="J1471" i="1"/>
  <c r="J1479" i="1"/>
  <c r="J1472" i="1"/>
  <c r="J1477" i="1"/>
  <c r="J1473" i="1"/>
  <c r="R1457" i="1"/>
  <c r="R1474" i="1"/>
  <c r="R1475" i="1"/>
  <c r="R1470" i="1"/>
  <c r="R1478" i="1"/>
  <c r="R1471" i="1"/>
  <c r="R1479" i="1"/>
  <c r="R1472" i="1"/>
  <c r="R1469" i="1"/>
  <c r="R1473" i="1"/>
  <c r="R1468" i="1"/>
  <c r="R1476" i="1"/>
  <c r="R1477" i="1"/>
  <c r="O1392" i="1"/>
  <c r="O1411" i="1"/>
  <c r="O1410" i="1"/>
  <c r="O1400" i="1"/>
  <c r="O1414" i="1"/>
  <c r="O1406" i="1"/>
  <c r="O1412" i="1"/>
  <c r="O1404" i="1"/>
  <c r="O1402" i="1"/>
  <c r="O1398" i="1"/>
  <c r="O1405" i="1"/>
  <c r="O1403" i="1"/>
  <c r="O1394" i="1"/>
  <c r="O1399" i="1"/>
  <c r="O1408" i="1"/>
  <c r="O1407" i="1"/>
  <c r="O1409" i="1"/>
  <c r="O1397" i="1"/>
  <c r="O1396" i="1"/>
  <c r="O1395" i="1"/>
  <c r="O1401" i="1"/>
  <c r="O1413" i="1"/>
  <c r="O472" i="1"/>
  <c r="O476" i="1"/>
  <c r="O480" i="1"/>
  <c r="O481" i="1"/>
  <c r="O473" i="1"/>
  <c r="O464" i="1"/>
  <c r="O479" i="1"/>
  <c r="O468" i="1"/>
  <c r="O484" i="1"/>
  <c r="O474" i="1"/>
  <c r="O471" i="1"/>
  <c r="O465" i="1"/>
  <c r="O482" i="1"/>
  <c r="O466" i="1"/>
  <c r="O478" i="1"/>
  <c r="O470" i="1"/>
  <c r="O477" i="1"/>
  <c r="O475" i="1"/>
  <c r="O469" i="1"/>
  <c r="O483" i="1"/>
  <c r="O467" i="1"/>
  <c r="L1392" i="1"/>
  <c r="L1398" i="1"/>
  <c r="L1407" i="1"/>
  <c r="L1412" i="1"/>
  <c r="L1406" i="1"/>
  <c r="L1404" i="1"/>
  <c r="L1397" i="1"/>
  <c r="L1408" i="1"/>
  <c r="L1402" i="1"/>
  <c r="L1410" i="1"/>
  <c r="L1394" i="1"/>
  <c r="L1396" i="1"/>
  <c r="L1414" i="1"/>
  <c r="L1400" i="1"/>
  <c r="L1411" i="1"/>
  <c r="L1413" i="1"/>
  <c r="L1403" i="1"/>
  <c r="L1399" i="1"/>
  <c r="L1405" i="1"/>
  <c r="L1395" i="1"/>
  <c r="L1409" i="1"/>
  <c r="L1401" i="1"/>
  <c r="L1457" i="1"/>
  <c r="L1472" i="1"/>
  <c r="L1473" i="1"/>
  <c r="L1475" i="1"/>
  <c r="L1468" i="1"/>
  <c r="L1476" i="1"/>
  <c r="L1469" i="1"/>
  <c r="L1477" i="1"/>
  <c r="L1470" i="1"/>
  <c r="L1478" i="1"/>
  <c r="L1474" i="1"/>
  <c r="L1471" i="1"/>
  <c r="L1479" i="1"/>
  <c r="B1423" i="1"/>
  <c r="B1431" i="1"/>
  <c r="A1392" i="1"/>
  <c r="A1396" i="1"/>
  <c r="A1407" i="1"/>
  <c r="A1402" i="1"/>
  <c r="A1405" i="1"/>
  <c r="A1394" i="1"/>
  <c r="A1406" i="1"/>
  <c r="A1413" i="1"/>
  <c r="A1404" i="1"/>
  <c r="A1398" i="1"/>
  <c r="A1410" i="1"/>
  <c r="A1397" i="1"/>
  <c r="A1400" i="1"/>
  <c r="A1395" i="1"/>
  <c r="A1414" i="1"/>
  <c r="A1411" i="1"/>
  <c r="A1399" i="1"/>
  <c r="A1412" i="1"/>
  <c r="A1409" i="1"/>
  <c r="A1403" i="1"/>
  <c r="A1401" i="1"/>
  <c r="A1408" i="1"/>
  <c r="M1392" i="1"/>
  <c r="M1409" i="1"/>
  <c r="M1396" i="1"/>
  <c r="M1400" i="1"/>
  <c r="M1399" i="1"/>
  <c r="M1411" i="1"/>
  <c r="M1394" i="1"/>
  <c r="M1401" i="1"/>
  <c r="M1403" i="1"/>
  <c r="M1408" i="1"/>
  <c r="M1398" i="1"/>
  <c r="M1395" i="1"/>
  <c r="M1413" i="1"/>
  <c r="M1397" i="1"/>
  <c r="M1407" i="1"/>
  <c r="M1410" i="1"/>
  <c r="M1406" i="1"/>
  <c r="M1414" i="1"/>
  <c r="M1405" i="1"/>
  <c r="M1412" i="1"/>
  <c r="M1402" i="1"/>
  <c r="M1404" i="1"/>
  <c r="M1457" i="1"/>
  <c r="M1471" i="1"/>
  <c r="M1479" i="1"/>
  <c r="M1472" i="1"/>
  <c r="M1475" i="1"/>
  <c r="M1468" i="1"/>
  <c r="M1476" i="1"/>
  <c r="M1469" i="1"/>
  <c r="M1477" i="1"/>
  <c r="M1470" i="1"/>
  <c r="M1478" i="1"/>
  <c r="M1473" i="1"/>
  <c r="M1474" i="1"/>
  <c r="O1393" i="1"/>
  <c r="O1507" i="1"/>
  <c r="B1392" i="1"/>
  <c r="B1397" i="1"/>
  <c r="B1399" i="1"/>
  <c r="B1401" i="1"/>
  <c r="B1414" i="1"/>
  <c r="B1403" i="1"/>
  <c r="B1409" i="1"/>
  <c r="B1406" i="1"/>
  <c r="B1398" i="1"/>
  <c r="B1394" i="1"/>
  <c r="B1407" i="1"/>
  <c r="B1395" i="1"/>
  <c r="B1411" i="1"/>
  <c r="B1402" i="1"/>
  <c r="B1396" i="1"/>
  <c r="B1404" i="1"/>
  <c r="B1413" i="1"/>
  <c r="B1400" i="1"/>
  <c r="B1410" i="1"/>
  <c r="B1408" i="1"/>
  <c r="B1412" i="1"/>
  <c r="B1405" i="1"/>
  <c r="N1396" i="1"/>
  <c r="N1398" i="1"/>
  <c r="N1403" i="1"/>
  <c r="N1399" i="1"/>
  <c r="N1404" i="1"/>
  <c r="N1395" i="1"/>
  <c r="N1400" i="1"/>
  <c r="N1406" i="1"/>
  <c r="N1410" i="1"/>
  <c r="N1402" i="1"/>
  <c r="N1397" i="1"/>
  <c r="N1405" i="1"/>
  <c r="N1394" i="1"/>
  <c r="N1408" i="1"/>
  <c r="N1413" i="1"/>
  <c r="N1412" i="1"/>
  <c r="N1411" i="1"/>
  <c r="N1407" i="1"/>
  <c r="N1409" i="1"/>
  <c r="N1414" i="1"/>
  <c r="N1401" i="1"/>
  <c r="A1457" i="1"/>
  <c r="A1470" i="1"/>
  <c r="A1474" i="1"/>
  <c r="A1473" i="1"/>
  <c r="A1478" i="1"/>
  <c r="A1468" i="1"/>
  <c r="A1476" i="1"/>
  <c r="A1475" i="1"/>
  <c r="A1471" i="1"/>
  <c r="A1469" i="1"/>
  <c r="A1477" i="1"/>
  <c r="A1472" i="1"/>
  <c r="A1479" i="1"/>
  <c r="N1457" i="1"/>
  <c r="N1470" i="1"/>
  <c r="N1478" i="1"/>
  <c r="N1472" i="1"/>
  <c r="N1471" i="1"/>
  <c r="N1479" i="1"/>
  <c r="N1474" i="1"/>
  <c r="N1475" i="1"/>
  <c r="N1468" i="1"/>
  <c r="N1476" i="1"/>
  <c r="N1473" i="1"/>
  <c r="N1469" i="1"/>
  <c r="N1477" i="1"/>
  <c r="K1057" i="1"/>
  <c r="O1025" i="1"/>
  <c r="M1105" i="1"/>
  <c r="J607" i="1"/>
  <c r="P1355" i="1"/>
  <c r="L1522" i="1"/>
  <c r="K1537"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41" i="1"/>
  <c r="P1001" i="1"/>
  <c r="R1033" i="1"/>
  <c r="J1065" i="1"/>
  <c r="L354" i="1"/>
  <c r="M354" i="1"/>
  <c r="N354" i="1"/>
  <c r="O354" i="1"/>
  <c r="P354" i="1"/>
  <c r="Q354" i="1"/>
  <c r="J354" i="1"/>
  <c r="R354" i="1"/>
  <c r="K354" i="1"/>
  <c r="L346" i="1"/>
  <c r="M346" i="1"/>
  <c r="N346" i="1"/>
  <c r="O346" i="1"/>
  <c r="P346" i="1"/>
  <c r="Q346" i="1"/>
  <c r="J346" i="1"/>
  <c r="R346" i="1"/>
  <c r="K346" i="1"/>
  <c r="Q242" i="1"/>
  <c r="P1541"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5" i="1"/>
  <c r="K1041" i="1"/>
  <c r="K1009" i="1"/>
  <c r="N352" i="1"/>
  <c r="O352" i="1"/>
  <c r="P352" i="1"/>
  <c r="Q352" i="1"/>
  <c r="J352" i="1"/>
  <c r="R352" i="1"/>
  <c r="K352" i="1"/>
  <c r="L352" i="1"/>
  <c r="M352" i="1"/>
  <c r="N344" i="1"/>
  <c r="O344" i="1"/>
  <c r="P344" i="1"/>
  <c r="Q344" i="1"/>
  <c r="J344" i="1"/>
  <c r="R344" i="1"/>
  <c r="K344" i="1"/>
  <c r="L344" i="1"/>
  <c r="M344" i="1"/>
  <c r="K1565"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8" i="1"/>
  <c r="Q1458" i="1"/>
  <c r="Q1483" i="1"/>
  <c r="P1562" i="1"/>
  <c r="P1561" i="1"/>
  <c r="L1430" i="1"/>
  <c r="L1434" i="1"/>
  <c r="M279" i="1"/>
  <c r="M1356" i="1"/>
  <c r="B242" i="1"/>
  <c r="N1544" i="1"/>
  <c r="A279" i="1"/>
  <c r="J608" i="1"/>
  <c r="M1544" i="1"/>
  <c r="L1517" i="1"/>
  <c r="P1356" i="1"/>
  <c r="K189" i="1"/>
  <c r="A271" i="1"/>
  <c r="P608" i="1"/>
  <c r="R189" i="1"/>
  <c r="N1559" i="1"/>
  <c r="O608" i="1"/>
  <c r="J1517" i="1"/>
  <c r="M1559" i="1"/>
  <c r="N1534" i="1"/>
  <c r="Q1282" i="1"/>
  <c r="J216" i="1"/>
  <c r="A1559" i="1"/>
  <c r="Q654" i="1"/>
  <c r="Q149" i="1"/>
  <c r="J149" i="1"/>
  <c r="N1514" i="1"/>
  <c r="R611" i="1"/>
  <c r="N1011" i="1"/>
  <c r="L152" i="1"/>
  <c r="M1003" i="1"/>
  <c r="K1003" i="1"/>
  <c r="L1051" i="1"/>
  <c r="Q201" i="1"/>
  <c r="J1091" i="1"/>
  <c r="P152" i="1"/>
  <c r="K17" i="1"/>
  <c r="M1011" i="1"/>
  <c r="K1051" i="1"/>
  <c r="P1099" i="1"/>
  <c r="M1547" i="1"/>
  <c r="J627" i="1"/>
  <c r="N149" i="1"/>
  <c r="N67" i="1"/>
  <c r="P1282" i="1"/>
  <c r="O242" i="1"/>
  <c r="A242" i="1"/>
  <c r="J189" i="1"/>
  <c r="Q216" i="1"/>
  <c r="K999" i="1"/>
  <c r="R1003" i="1"/>
  <c r="O1541" i="1"/>
  <c r="A1552" i="1"/>
  <c r="P439" i="1"/>
  <c r="Q617" i="1"/>
  <c r="K28" i="1"/>
  <c r="N1007" i="1"/>
  <c r="O1015" i="1"/>
  <c r="O1023" i="1"/>
  <c r="Q1023" i="1"/>
  <c r="J1031" i="1"/>
  <c r="R1039" i="1"/>
  <c r="K1047" i="1"/>
  <c r="L1055" i="1"/>
  <c r="M1063" i="1"/>
  <c r="N1071" i="1"/>
  <c r="O1019" i="1"/>
  <c r="O1079" i="1"/>
  <c r="P1087" i="1"/>
  <c r="N1095" i="1"/>
  <c r="P1103" i="1"/>
  <c r="Q1103" i="1"/>
  <c r="Q1099" i="1"/>
  <c r="A1547" i="1"/>
  <c r="M639" i="1"/>
  <c r="A149" i="1"/>
  <c r="M67" i="1"/>
  <c r="N1282" i="1"/>
  <c r="N242" i="1"/>
  <c r="Q189" i="1"/>
  <c r="B189" i="1"/>
  <c r="P216" i="1"/>
  <c r="J999" i="1"/>
  <c r="Q1003" i="1"/>
  <c r="O616" i="1"/>
  <c r="R1551"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6" i="1"/>
  <c r="N1551"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6"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51" i="1"/>
  <c r="K1067" i="1"/>
  <c r="P272" i="1"/>
  <c r="B67" i="1"/>
  <c r="A67" i="1"/>
  <c r="K1282" i="1"/>
  <c r="B1282" i="1"/>
  <c r="R242" i="1"/>
  <c r="N189" i="1"/>
  <c r="L216" i="1"/>
  <c r="Q999" i="1"/>
  <c r="O999" i="1"/>
  <c r="P1526" i="1"/>
  <c r="B1551" i="1"/>
  <c r="K268" i="1"/>
  <c r="L1353" i="1"/>
  <c r="P605" i="1"/>
  <c r="A643" i="1"/>
  <c r="K1522" i="1"/>
  <c r="M1357" i="1"/>
  <c r="A152" i="1"/>
  <c r="R1282" i="1"/>
  <c r="L189" i="1"/>
  <c r="K216" i="1"/>
  <c r="N999" i="1"/>
  <c r="L1003" i="1"/>
  <c r="B1526" i="1"/>
  <c r="R1565"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6"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4" i="1"/>
  <c r="L1559" i="1"/>
  <c r="K16" i="1"/>
  <c r="Q276" i="1"/>
  <c r="R268" i="1"/>
  <c r="O439" i="1"/>
  <c r="R1361" i="1"/>
  <c r="R1353" i="1"/>
  <c r="M1337" i="1"/>
  <c r="M605" i="1"/>
  <c r="P611" i="1"/>
  <c r="P617" i="1"/>
  <c r="Q637" i="1"/>
  <c r="N649" i="1"/>
  <c r="Q1517" i="1"/>
  <c r="R1068" i="1"/>
  <c r="O1076" i="1"/>
  <c r="R1013" i="1"/>
  <c r="Q1092" i="1"/>
  <c r="R1203" i="1"/>
  <c r="N1108" i="1"/>
  <c r="P1084" i="1"/>
  <c r="M1100" i="1"/>
  <c r="K1544" i="1"/>
  <c r="K1559" i="1"/>
  <c r="A1284" i="1"/>
  <c r="P276" i="1"/>
  <c r="P268" i="1"/>
  <c r="N439" i="1"/>
  <c r="J1361" i="1"/>
  <c r="J1353" i="1"/>
  <c r="R1337" i="1"/>
  <c r="L605" i="1"/>
  <c r="M611" i="1"/>
  <c r="K617" i="1"/>
  <c r="O637" i="1"/>
  <c r="L649" i="1"/>
  <c r="B1517" i="1"/>
  <c r="P1068" i="1"/>
  <c r="K1076" i="1"/>
  <c r="O1092" i="1"/>
  <c r="A1209" i="1"/>
  <c r="R1108" i="1"/>
  <c r="L1108" i="1"/>
  <c r="N1084" i="1"/>
  <c r="J1100" i="1"/>
  <c r="R1544" i="1"/>
  <c r="B1544" i="1"/>
  <c r="R1559" i="1"/>
  <c r="M1388" i="1"/>
  <c r="B276" i="1"/>
  <c r="O268" i="1"/>
  <c r="M439" i="1"/>
  <c r="P1361" i="1"/>
  <c r="Q1353" i="1"/>
  <c r="J1337" i="1"/>
  <c r="J605" i="1"/>
  <c r="J611" i="1"/>
  <c r="N617" i="1"/>
  <c r="A637" i="1"/>
  <c r="Q649" i="1"/>
  <c r="O1068" i="1"/>
  <c r="J1076" i="1"/>
  <c r="P1092" i="1"/>
  <c r="O1108" i="1"/>
  <c r="Q1084" i="1"/>
  <c r="L1084" i="1"/>
  <c r="N1100" i="1"/>
  <c r="J727" i="1"/>
  <c r="J1544" i="1"/>
  <c r="A1544" i="1"/>
  <c r="J1559" i="1"/>
  <c r="M276" i="1"/>
  <c r="A276" i="1"/>
  <c r="B268" i="1"/>
  <c r="L439" i="1"/>
  <c r="O1361" i="1"/>
  <c r="P1353" i="1"/>
  <c r="Q1337" i="1"/>
  <c r="K605" i="1"/>
  <c r="N611" i="1"/>
  <c r="A617" i="1"/>
  <c r="P643" i="1"/>
  <c r="K1068" i="1"/>
  <c r="Q1076" i="1"/>
  <c r="K1092" i="1"/>
  <c r="K1108" i="1"/>
  <c r="O1084" i="1"/>
  <c r="Q1100" i="1"/>
  <c r="L1100" i="1"/>
  <c r="O727" i="1"/>
  <c r="P1509" i="1"/>
  <c r="L276" i="1"/>
  <c r="N1361" i="1"/>
  <c r="N605" i="1"/>
  <c r="Q1060" i="1"/>
  <c r="N1068" i="1"/>
  <c r="P1076" i="1"/>
  <c r="Q1208" i="1"/>
  <c r="J1092" i="1"/>
  <c r="J1108" i="1"/>
  <c r="K1084" i="1"/>
  <c r="P1100" i="1"/>
  <c r="B753" i="1"/>
  <c r="Q1544" i="1"/>
  <c r="P1559" i="1"/>
  <c r="Q1559" i="1"/>
  <c r="N268" i="1"/>
  <c r="A268" i="1"/>
  <c r="A439" i="1"/>
  <c r="N1353" i="1"/>
  <c r="O1337" i="1"/>
  <c r="B611" i="1"/>
  <c r="K643" i="1"/>
  <c r="A1298" i="1"/>
  <c r="O1559" i="1"/>
  <c r="B1260" i="1"/>
  <c r="K276" i="1"/>
  <c r="M268" i="1"/>
  <c r="B439" i="1"/>
  <c r="A1361" i="1"/>
  <c r="B1353" i="1"/>
  <c r="N1337" i="1"/>
  <c r="A605" i="1"/>
  <c r="A611" i="1"/>
  <c r="J643" i="1"/>
  <c r="O1517" i="1"/>
  <c r="R1534" i="1"/>
  <c r="N1060" i="1"/>
  <c r="M1068" i="1"/>
  <c r="M1076" i="1"/>
  <c r="A1240" i="1"/>
  <c r="R1092" i="1"/>
  <c r="Q1108" i="1"/>
  <c r="J1084" i="1"/>
  <c r="K1100" i="1"/>
  <c r="N1109" i="1"/>
  <c r="R1260" i="1"/>
  <c r="N1379" i="1"/>
  <c r="N193" i="1"/>
  <c r="R32" i="1"/>
  <c r="O1542" i="1"/>
  <c r="J1002" i="1"/>
  <c r="L1002" i="1"/>
  <c r="Q1018" i="1"/>
  <c r="O1010" i="1"/>
  <c r="P1042" i="1"/>
  <c r="M1034" i="1"/>
  <c r="L1050" i="1"/>
  <c r="O1026" i="1"/>
  <c r="J1260" i="1"/>
  <c r="M1379" i="1"/>
  <c r="B193" i="1"/>
  <c r="N24" i="1"/>
  <c r="L1445" i="1"/>
  <c r="N1552" i="1"/>
  <c r="R1002" i="1"/>
  <c r="M1018" i="1"/>
  <c r="M1010" i="1"/>
  <c r="N1010" i="1"/>
  <c r="O1042" i="1"/>
  <c r="L1034" i="1"/>
  <c r="M1050" i="1"/>
  <c r="M1026" i="1"/>
  <c r="N1026" i="1"/>
  <c r="N1260" i="1"/>
  <c r="A1379" i="1"/>
  <c r="A193" i="1"/>
  <c r="M16" i="1"/>
  <c r="A1445" i="1"/>
  <c r="M1552" i="1"/>
  <c r="Q1002" i="1"/>
  <c r="R1018" i="1"/>
  <c r="L1010" i="1"/>
  <c r="K1042" i="1"/>
  <c r="N1042" i="1"/>
  <c r="K1034" i="1"/>
  <c r="K1050" i="1"/>
  <c r="K1026" i="1"/>
  <c r="M1116" i="1"/>
  <c r="A1372" i="1"/>
  <c r="R1379" i="1"/>
  <c r="L193" i="1"/>
  <c r="R56" i="1"/>
  <c r="L1292" i="1"/>
  <c r="N1527" i="1"/>
  <c r="L1566" i="1"/>
  <c r="O1002" i="1"/>
  <c r="P1018" i="1"/>
  <c r="R1010" i="1"/>
  <c r="R1042" i="1"/>
  <c r="J1058" i="1"/>
  <c r="P1034" i="1"/>
  <c r="R1050" i="1"/>
  <c r="J1026" i="1"/>
  <c r="Q1260" i="1"/>
  <c r="J1379" i="1"/>
  <c r="K193" i="1"/>
  <c r="K48" i="1"/>
  <c r="L1542" i="1"/>
  <c r="B1566" i="1"/>
  <c r="N1002" i="1"/>
  <c r="O1018" i="1"/>
  <c r="J1010" i="1"/>
  <c r="Q1042" i="1"/>
  <c r="O1034" i="1"/>
  <c r="P1050" i="1"/>
  <c r="R1026" i="1"/>
  <c r="R1082" i="1"/>
  <c r="M1260" i="1"/>
  <c r="Q1379" i="1"/>
  <c r="J193" i="1"/>
  <c r="L48" i="1"/>
  <c r="K1542" i="1"/>
  <c r="K1002" i="1"/>
  <c r="L1018" i="1"/>
  <c r="N1018" i="1"/>
  <c r="Q1010" i="1"/>
  <c r="M1042" i="1"/>
  <c r="Q1034" i="1"/>
  <c r="N1034" i="1"/>
  <c r="O1050" i="1"/>
  <c r="Q1026" i="1"/>
  <c r="K1260" i="1"/>
  <c r="P1379" i="1"/>
  <c r="P193" i="1"/>
  <c r="B40" i="1"/>
  <c r="Q1050" i="1"/>
  <c r="O1483" i="1"/>
  <c r="M210" i="1"/>
  <c r="K1013" i="1"/>
  <c r="P1458" i="1"/>
  <c r="M1021" i="1"/>
  <c r="L1029" i="1"/>
  <c r="Q1453" i="1"/>
  <c r="J220" i="1"/>
  <c r="P1053" i="1"/>
  <c r="M1037" i="1"/>
  <c r="O779" i="1"/>
  <c r="P1377" i="1"/>
  <c r="R1418" i="1"/>
  <c r="J249" i="1"/>
  <c r="J1045" i="1"/>
  <c r="Q1077" i="1"/>
  <c r="N58" i="1"/>
  <c r="L1393" i="1"/>
  <c r="L248" i="1"/>
  <c r="N1061" i="1"/>
  <c r="P1242" i="1"/>
  <c r="O1085" i="1"/>
  <c r="O34" i="1"/>
  <c r="O1290" i="1"/>
  <c r="Q1069" i="1"/>
  <c r="A1171" i="1"/>
  <c r="J1093" i="1"/>
  <c r="Q689" i="1"/>
  <c r="P695" i="1"/>
  <c r="N18" i="1"/>
  <c r="J1298" i="1"/>
  <c r="N1005" i="1"/>
  <c r="L1114" i="1"/>
  <c r="J1101" i="1"/>
  <c r="P190" i="1"/>
  <c r="K58" i="1"/>
  <c r="K34" i="1"/>
  <c r="B18" i="1"/>
  <c r="L1509" i="1"/>
  <c r="M1483" i="1"/>
  <c r="O1458" i="1"/>
  <c r="O1453" i="1"/>
  <c r="Q1418" i="1"/>
  <c r="K1393" i="1"/>
  <c r="N1290" i="1"/>
  <c r="Q1298" i="1"/>
  <c r="P249" i="1"/>
  <c r="B248" i="1"/>
  <c r="O244" i="1"/>
  <c r="L218" i="1"/>
  <c r="M322" i="1"/>
  <c r="L1021" i="1"/>
  <c r="M1053" i="1"/>
  <c r="M1005" i="1"/>
  <c r="Q1013" i="1"/>
  <c r="N1029" i="1"/>
  <c r="K1029" i="1"/>
  <c r="L1037" i="1"/>
  <c r="M1045" i="1"/>
  <c r="J1061" i="1"/>
  <c r="P1069" i="1"/>
  <c r="O1077" i="1"/>
  <c r="J1085" i="1"/>
  <c r="Q1093" i="1"/>
  <c r="R1101" i="1"/>
  <c r="J1109" i="1"/>
  <c r="K1509" i="1"/>
  <c r="L1483" i="1"/>
  <c r="N1458" i="1"/>
  <c r="M1453" i="1"/>
  <c r="N1418" i="1"/>
  <c r="J1393" i="1"/>
  <c r="M1290" i="1"/>
  <c r="P1298" i="1"/>
  <c r="Q249" i="1"/>
  <c r="L244" i="1"/>
  <c r="K218" i="1"/>
  <c r="Q1021" i="1"/>
  <c r="K1021" i="1"/>
  <c r="L1053" i="1"/>
  <c r="L1005" i="1"/>
  <c r="P1013" i="1"/>
  <c r="J1029" i="1"/>
  <c r="Q1037" i="1"/>
  <c r="K1037" i="1"/>
  <c r="L1045" i="1"/>
  <c r="M1061" i="1"/>
  <c r="N1069" i="1"/>
  <c r="M1077" i="1"/>
  <c r="Q1085" i="1"/>
  <c r="N1093" i="1"/>
  <c r="P1101" i="1"/>
  <c r="L1109" i="1"/>
  <c r="R1509" i="1"/>
  <c r="A1483" i="1"/>
  <c r="K1453" i="1"/>
  <c r="L1453" i="1"/>
  <c r="M1418"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8" i="1"/>
  <c r="J1453" i="1"/>
  <c r="B1453" i="1"/>
  <c r="B1418"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9" i="1"/>
  <c r="R190" i="1"/>
  <c r="J190" i="1"/>
  <c r="Q50" i="1"/>
  <c r="A1262" i="1"/>
  <c r="L200" i="1"/>
  <c r="O42" i="1"/>
  <c r="K26" i="1"/>
  <c r="K1483" i="1"/>
  <c r="J1458" i="1"/>
  <c r="R1453" i="1"/>
  <c r="A1453" i="1"/>
  <c r="A1418"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3" i="1"/>
  <c r="L1418" i="1"/>
  <c r="N249" i="1"/>
  <c r="P248" i="1"/>
  <c r="M1284" i="1"/>
  <c r="Q210" i="1"/>
  <c r="R1021" i="1"/>
  <c r="R1053" i="1"/>
  <c r="J1005" i="1"/>
  <c r="M1013" i="1"/>
  <c r="O1029" i="1"/>
  <c r="J1037" i="1"/>
  <c r="O1045" i="1"/>
  <c r="Q1061" i="1"/>
  <c r="J1069" i="1"/>
  <c r="J1193" i="1"/>
  <c r="N1145" i="1"/>
  <c r="L1077" i="1"/>
  <c r="P1085" i="1"/>
  <c r="P1093" i="1"/>
  <c r="Q1101" i="1"/>
  <c r="K1101" i="1"/>
  <c r="M1109" i="1"/>
  <c r="M1377" i="1"/>
  <c r="R1458" i="1"/>
  <c r="P1453" i="1"/>
  <c r="P1393"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7" i="1"/>
  <c r="B1483" i="1"/>
  <c r="Q1393" i="1"/>
  <c r="R1446" i="1"/>
  <c r="O1506" i="1"/>
  <c r="O1510" i="1"/>
  <c r="N1426" i="1"/>
  <c r="B1492" i="1"/>
  <c r="P1544" i="1"/>
  <c r="A1393" i="1"/>
  <c r="N1440" i="1"/>
  <c r="J1432" i="1"/>
  <c r="R272" i="1"/>
  <c r="A1447"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9" i="1"/>
  <c r="K1161" i="1"/>
  <c r="M1201" i="1"/>
  <c r="O1129" i="1"/>
  <c r="P1209" i="1"/>
  <c r="M280" i="1"/>
  <c r="N1447" i="1"/>
  <c r="R1253" i="1"/>
  <c r="M601" i="1"/>
  <c r="R633" i="1"/>
  <c r="K280" i="1"/>
  <c r="K1447" i="1"/>
  <c r="B1253" i="1"/>
  <c r="L601" i="1"/>
  <c r="J621" i="1"/>
  <c r="M633" i="1"/>
  <c r="N653" i="1"/>
  <c r="M1177" i="1"/>
  <c r="M1217" i="1"/>
  <c r="B1129" i="1"/>
  <c r="O1209" i="1"/>
  <c r="P30" i="1"/>
  <c r="L693" i="1"/>
  <c r="Q693" i="1"/>
  <c r="N660" i="1"/>
  <c r="J660" i="1"/>
  <c r="J686" i="1"/>
  <c r="B686" i="1"/>
  <c r="J271" i="1"/>
  <c r="O1356" i="1"/>
  <c r="R654" i="1"/>
  <c r="R1514" i="1"/>
  <c r="B673" i="1"/>
  <c r="K1222" i="1"/>
  <c r="O1222" i="1"/>
  <c r="J233" i="1"/>
  <c r="R233" i="1"/>
  <c r="N1389" i="1"/>
  <c r="R1389"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5" i="1"/>
  <c r="N1515" i="1"/>
  <c r="O1515" i="1"/>
  <c r="R1515" i="1"/>
  <c r="O1521" i="1"/>
  <c r="B1521" i="1"/>
  <c r="N1465" i="1"/>
  <c r="Q1465" i="1"/>
  <c r="J1465"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4" i="1"/>
  <c r="B1514" i="1"/>
  <c r="A1514" i="1"/>
  <c r="M1514"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9" i="1"/>
  <c r="Q1514" i="1"/>
  <c r="M56" i="1"/>
  <c r="M24" i="1"/>
  <c r="R16" i="1"/>
  <c r="L436" i="1"/>
  <c r="M1507" i="1"/>
  <c r="L1451" i="1"/>
  <c r="R1388" i="1"/>
  <c r="M1288" i="1"/>
  <c r="K1371" i="1"/>
  <c r="Q1266" i="1"/>
  <c r="B1381" i="1"/>
  <c r="N54" i="1"/>
  <c r="M30" i="1"/>
  <c r="Q71" i="1"/>
  <c r="Q1286" i="1"/>
  <c r="N220" i="1"/>
  <c r="K1004" i="1"/>
  <c r="A157" i="1"/>
  <c r="J32" i="1"/>
  <c r="A32" i="1"/>
  <c r="M48" i="1"/>
  <c r="N48" i="1"/>
  <c r="R279" i="1"/>
  <c r="R271" i="1"/>
  <c r="R1356" i="1"/>
  <c r="L608" i="1"/>
  <c r="A608" i="1"/>
  <c r="J1372" i="1"/>
  <c r="M1488" i="1"/>
  <c r="P1389" i="1"/>
  <c r="P1514" i="1"/>
  <c r="L56" i="1"/>
  <c r="O40" i="1"/>
  <c r="K32" i="1"/>
  <c r="L24" i="1"/>
  <c r="J16" i="1"/>
  <c r="R436" i="1"/>
  <c r="B1507" i="1"/>
  <c r="P1451" i="1"/>
  <c r="P1388"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8" i="1"/>
  <c r="M1389" i="1"/>
  <c r="P40" i="1"/>
  <c r="P32" i="1"/>
  <c r="J24" i="1"/>
  <c r="B16" i="1"/>
  <c r="Q436" i="1"/>
  <c r="O1464" i="1"/>
  <c r="K1451" i="1"/>
  <c r="O1388"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4" i="1"/>
  <c r="K1424" i="1"/>
  <c r="Q1498" i="1"/>
  <c r="K1498" i="1"/>
  <c r="N1372" i="1"/>
  <c r="K1488" i="1"/>
  <c r="A1389" i="1"/>
  <c r="Q48" i="1"/>
  <c r="M32" i="1"/>
  <c r="P436" i="1"/>
  <c r="N1464" i="1"/>
  <c r="Q1451" i="1"/>
  <c r="N1388"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9" i="1"/>
  <c r="O1004" i="1"/>
  <c r="O71" i="1"/>
  <c r="J71" i="1"/>
  <c r="K24" i="1"/>
  <c r="A24" i="1"/>
  <c r="R40" i="1"/>
  <c r="L40" i="1"/>
  <c r="Q56" i="1"/>
  <c r="K56" i="1"/>
  <c r="N1012" i="1"/>
  <c r="K1372" i="1"/>
  <c r="R1488" i="1"/>
  <c r="P48" i="1"/>
  <c r="K40" i="1"/>
  <c r="L32" i="1"/>
  <c r="O16" i="1"/>
  <c r="B436" i="1"/>
  <c r="R1445" i="1"/>
  <c r="B1451" i="1"/>
  <c r="Q1292" i="1"/>
  <c r="B1288" i="1"/>
  <c r="R1423" i="1"/>
  <c r="J38" i="1"/>
  <c r="O14" i="1"/>
  <c r="L1465" i="1"/>
  <c r="K247" i="1"/>
  <c r="L1004" i="1"/>
  <c r="A641" i="1"/>
  <c r="J641" i="1"/>
  <c r="R1052" i="1"/>
  <c r="B1372" i="1"/>
  <c r="B1488" i="1"/>
  <c r="L1389" i="1"/>
  <c r="P56" i="1"/>
  <c r="J48" i="1"/>
  <c r="N40" i="1"/>
  <c r="Q24" i="1"/>
  <c r="P16" i="1"/>
  <c r="A436" i="1"/>
  <c r="O1445"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21"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41" i="1"/>
  <c r="A1551" i="1"/>
  <c r="R1552"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7" i="1"/>
  <c r="M1517" i="1"/>
  <c r="J1534" i="1"/>
  <c r="O1534"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6" i="1"/>
  <c r="B1541" i="1"/>
  <c r="L1565" i="1"/>
  <c r="J1527" i="1"/>
  <c r="K1552" i="1"/>
  <c r="B637" i="1"/>
  <c r="O643" i="1"/>
  <c r="O649" i="1"/>
  <c r="O1465" i="1"/>
  <c r="R1517"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5"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4"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4"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8" i="1"/>
  <c r="P1418" i="1"/>
  <c r="A1488" i="1"/>
  <c r="J1507" i="1"/>
  <c r="Q1445" i="1"/>
  <c r="N1432" i="1"/>
  <c r="N1507" i="1"/>
  <c r="N1509" i="1"/>
  <c r="N1483" i="1"/>
  <c r="A1458" i="1"/>
  <c r="N1393" i="1"/>
  <c r="M1509" i="1"/>
  <c r="M150" i="1"/>
  <c r="N1485" i="1"/>
  <c r="O1490" i="1"/>
  <c r="L1437" i="1"/>
  <c r="L1429" i="1"/>
  <c r="M1393" i="1"/>
  <c r="R1464" i="1"/>
  <c r="R1465" i="1"/>
  <c r="R1447" i="1"/>
  <c r="N1490" i="1"/>
  <c r="B1428" i="1"/>
  <c r="A1464" i="1"/>
  <c r="Q1551" i="1"/>
  <c r="A1487" i="1"/>
  <c r="Q1542" i="1"/>
  <c r="Q1509" i="1"/>
  <c r="J1509" i="1"/>
  <c r="P1465" i="1"/>
  <c r="A1465" i="1"/>
  <c r="P1445" i="1"/>
  <c r="Q1550" i="1"/>
  <c r="N1392" i="1"/>
  <c r="J1447" i="1"/>
  <c r="J1418" i="1"/>
  <c r="Q1439" i="1"/>
  <c r="A1505" i="1"/>
  <c r="N1497" i="1"/>
  <c r="N1489" i="1"/>
  <c r="J1483" i="1"/>
  <c r="M1458" i="1"/>
  <c r="R1393" i="1"/>
  <c r="P1488" i="1"/>
  <c r="A1512" i="1"/>
  <c r="M1464" i="1"/>
  <c r="B1465" i="1"/>
  <c r="B1444" i="1"/>
  <c r="P1483" i="1"/>
  <c r="Q1565" i="1"/>
  <c r="A1507" i="1"/>
  <c r="J1498" i="1"/>
  <c r="B1458" i="1"/>
  <c r="B1393" i="1"/>
  <c r="Q1526" i="1"/>
  <c r="M1465" i="1"/>
  <c r="Q1494" i="1"/>
  <c r="L1427" i="1"/>
  <c r="R1493" i="1"/>
  <c r="A1509" i="1"/>
  <c r="O1418" i="1"/>
  <c r="O1420" i="1"/>
  <c r="B1460" i="1"/>
  <c r="R1490" i="1"/>
  <c r="Q1492"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8" i="1"/>
  <c r="O1488" i="1"/>
  <c r="K1389" i="1"/>
  <c r="B1389" i="1"/>
  <c r="Q1507" i="1"/>
  <c r="Q1464" i="1"/>
  <c r="J1464" i="1"/>
  <c r="N1445" i="1"/>
  <c r="J1451" i="1"/>
  <c r="A1451" i="1"/>
  <c r="J1388" i="1"/>
  <c r="P1292" i="1"/>
  <c r="B1292" i="1"/>
  <c r="P1288" i="1"/>
  <c r="N233" i="1"/>
  <c r="J1371" i="1"/>
  <c r="O1423" i="1"/>
  <c r="J1526" i="1"/>
  <c r="K1541" i="1"/>
  <c r="A1541" i="1"/>
  <c r="M1551" i="1"/>
  <c r="O1565" i="1"/>
  <c r="O1527" i="1"/>
  <c r="Q1552" i="1"/>
  <c r="R1566" i="1"/>
  <c r="M71" i="1"/>
  <c r="O1302" i="1"/>
  <c r="P1302" i="1"/>
  <c r="P1286" i="1"/>
  <c r="O247" i="1"/>
  <c r="O212" i="1"/>
  <c r="Q220" i="1"/>
  <c r="J157" i="1"/>
  <c r="R239" i="1"/>
  <c r="A245" i="1"/>
  <c r="N265" i="1"/>
  <c r="M330" i="1"/>
  <c r="L1372" i="1"/>
  <c r="P1507" i="1"/>
  <c r="P1464" i="1"/>
  <c r="B1464" i="1"/>
  <c r="M1445" i="1"/>
  <c r="R1451" i="1"/>
  <c r="Q1388" i="1"/>
  <c r="O1292" i="1"/>
  <c r="A1292" i="1"/>
  <c r="O1288" i="1"/>
  <c r="M233" i="1"/>
  <c r="O1371" i="1"/>
  <c r="M1423" i="1"/>
  <c r="K1526" i="1"/>
  <c r="R1541" i="1"/>
  <c r="K1551" i="1"/>
  <c r="L1551" i="1"/>
  <c r="N1565" i="1"/>
  <c r="K71" i="1"/>
  <c r="L71" i="1"/>
  <c r="N1302" i="1"/>
  <c r="B1302" i="1"/>
  <c r="B1286" i="1"/>
  <c r="M247" i="1"/>
  <c r="N212" i="1"/>
  <c r="P220" i="1"/>
  <c r="P157" i="1"/>
  <c r="K1512"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7" i="1"/>
  <c r="L1467"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8" i="1"/>
  <c r="O1389" i="1"/>
  <c r="J154" i="1"/>
  <c r="K1507" i="1"/>
  <c r="L1507" i="1"/>
  <c r="L1464" i="1"/>
  <c r="J1445" i="1"/>
  <c r="B1445" i="1"/>
  <c r="O1451" i="1"/>
  <c r="L1388" i="1"/>
  <c r="B1388" i="1"/>
  <c r="K1292" i="1"/>
  <c r="R1288" i="1"/>
  <c r="L317" i="1"/>
  <c r="P207" i="1"/>
  <c r="M1526" i="1"/>
  <c r="A1526" i="1"/>
  <c r="Q1541" i="1"/>
  <c r="P1551" i="1"/>
  <c r="J1565" i="1"/>
  <c r="B1565" i="1"/>
  <c r="K1527" i="1"/>
  <c r="M1542" i="1"/>
  <c r="O1566" i="1"/>
  <c r="P71" i="1"/>
  <c r="R1302" i="1"/>
  <c r="K1286" i="1"/>
  <c r="J212" i="1"/>
  <c r="B212" i="1"/>
  <c r="K220" i="1"/>
  <c r="K209" i="1"/>
  <c r="M157" i="1"/>
  <c r="B157" i="1"/>
  <c r="L592" i="1"/>
  <c r="N1351" i="1"/>
  <c r="B625" i="1"/>
  <c r="K582" i="1"/>
  <c r="B247" i="1"/>
  <c r="N247" i="1"/>
  <c r="A599" i="1"/>
  <c r="J599" i="1"/>
  <c r="Q1447" i="1"/>
  <c r="K1253" i="1"/>
  <c r="R1357" i="1"/>
  <c r="L328" i="1"/>
  <c r="L607" i="1"/>
  <c r="Q627" i="1"/>
  <c r="O633" i="1"/>
  <c r="A639" i="1"/>
  <c r="P653" i="1"/>
  <c r="R1262" i="1"/>
  <c r="B1377" i="1"/>
  <c r="J200" i="1"/>
  <c r="B42" i="1"/>
  <c r="R1507" i="1"/>
  <c r="M1451" i="1"/>
  <c r="K1388" i="1"/>
  <c r="R317" i="1"/>
  <c r="B207" i="1"/>
  <c r="M1541" i="1"/>
  <c r="P1565" i="1"/>
  <c r="R1527" i="1"/>
  <c r="B1542" i="1"/>
  <c r="N1566" i="1"/>
  <c r="J1286" i="1"/>
  <c r="J247" i="1"/>
  <c r="Q212" i="1"/>
  <c r="R220" i="1"/>
  <c r="A220" i="1"/>
  <c r="K157" i="1"/>
  <c r="J1351" i="1"/>
  <c r="B631" i="1"/>
  <c r="A1517" i="1"/>
  <c r="N1517" i="1"/>
  <c r="P1534" i="1"/>
  <c r="M1534"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4" i="1"/>
  <c r="Q1115" i="1"/>
  <c r="L1131" i="1"/>
  <c r="P1147" i="1"/>
  <c r="O1155" i="1"/>
  <c r="Q1171" i="1"/>
  <c r="L1187" i="1"/>
  <c r="B1195" i="1"/>
  <c r="J1211" i="1"/>
  <c r="K1227" i="1"/>
  <c r="M1243" i="1"/>
  <c r="N724" i="1"/>
  <c r="K1131" i="1"/>
  <c r="N1147" i="1"/>
  <c r="B1171" i="1"/>
  <c r="L1203" i="1"/>
  <c r="L1243" i="1"/>
  <c r="M724" i="1"/>
  <c r="O1380" i="1"/>
  <c r="A1380" i="1"/>
  <c r="M1380" i="1"/>
  <c r="M1354" i="1"/>
  <c r="J1354" i="1"/>
  <c r="R1522" i="1"/>
  <c r="A1522" i="1"/>
  <c r="M1537" i="1"/>
  <c r="L1547" i="1"/>
  <c r="M1562" i="1"/>
  <c r="N1562" i="1"/>
  <c r="M66" i="1"/>
  <c r="O1267" i="1"/>
  <c r="N23" i="1"/>
  <c r="Q462" i="1"/>
  <c r="K462" i="1"/>
  <c r="Q1368" i="1"/>
  <c r="A1368" i="1"/>
  <c r="R320" i="1"/>
  <c r="B320" i="1"/>
  <c r="M320" i="1"/>
  <c r="P320" i="1"/>
  <c r="N436" i="1"/>
  <c r="M436" i="1"/>
  <c r="B32" i="1"/>
  <c r="Q32" i="1"/>
  <c r="A56" i="1"/>
  <c r="O56" i="1"/>
  <c r="L1379" i="1"/>
  <c r="K1379" i="1"/>
  <c r="P1515" i="1"/>
  <c r="A1515" i="1"/>
  <c r="Q1515" i="1"/>
  <c r="B1515" i="1"/>
  <c r="J1515" i="1"/>
  <c r="L1515" i="1"/>
  <c r="A1561" i="1"/>
  <c r="M1561" i="1"/>
  <c r="M1546" i="1"/>
  <c r="J1546" i="1"/>
  <c r="K1546"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6" i="1"/>
  <c r="L1516" i="1"/>
  <c r="Q1522" i="1"/>
  <c r="Q1537" i="1"/>
  <c r="J1537" i="1"/>
  <c r="R1547" i="1"/>
  <c r="K1562" i="1"/>
  <c r="A1562" i="1"/>
  <c r="B66" i="1"/>
  <c r="L1267" i="1"/>
  <c r="A1484" i="1"/>
  <c r="Q1484" i="1"/>
  <c r="R630" i="1"/>
  <c r="N630" i="1"/>
  <c r="P1522" i="1"/>
  <c r="P1537" i="1"/>
  <c r="B1537" i="1"/>
  <c r="J1547" i="1"/>
  <c r="R1562" i="1"/>
  <c r="R66" i="1"/>
  <c r="K1267" i="1"/>
  <c r="O604" i="1"/>
  <c r="M319" i="1"/>
  <c r="J150" i="1"/>
  <c r="N1120" i="1"/>
  <c r="O1144" i="1"/>
  <c r="N1168" i="1"/>
  <c r="P1192" i="1"/>
  <c r="K1216" i="1"/>
  <c r="K1240" i="1"/>
  <c r="J1303" i="1"/>
  <c r="A1303" i="1"/>
  <c r="J1522" i="1"/>
  <c r="B1522" i="1"/>
  <c r="R1537" i="1"/>
  <c r="K1547" i="1"/>
  <c r="L1562" i="1"/>
  <c r="B1562" i="1"/>
  <c r="O1522" i="1"/>
  <c r="O1537" i="1"/>
  <c r="A1537" i="1"/>
  <c r="Q1547" i="1"/>
  <c r="J1562" i="1"/>
  <c r="K66" i="1"/>
  <c r="R1267" i="1"/>
  <c r="Q610" i="1"/>
  <c r="Q1303" i="1"/>
  <c r="L1368" i="1"/>
  <c r="A269" i="1"/>
  <c r="J269" i="1"/>
  <c r="M269" i="1"/>
  <c r="M1500" i="1"/>
  <c r="Q1500" i="1"/>
  <c r="N1500" i="1"/>
  <c r="N1522" i="1"/>
  <c r="N1537" i="1"/>
  <c r="O1547" i="1"/>
  <c r="P1547" i="1"/>
  <c r="Q1562" i="1"/>
  <c r="Q66" i="1"/>
  <c r="B1267" i="1"/>
  <c r="O610" i="1"/>
  <c r="O55" i="1"/>
  <c r="L1521" i="1"/>
  <c r="N1128" i="1"/>
  <c r="Q1152" i="1"/>
  <c r="A1168" i="1"/>
  <c r="B1192" i="1"/>
  <c r="L1216" i="1"/>
  <c r="B1240" i="1"/>
  <c r="N1289" i="1"/>
  <c r="M1289" i="1"/>
  <c r="N1547"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3" i="1"/>
  <c r="R1467" i="1"/>
  <c r="N1035" i="1"/>
  <c r="L1073" i="1"/>
  <c r="R1058" i="1"/>
  <c r="N1058" i="1"/>
  <c r="P1011" i="1"/>
  <c r="L1019" i="1"/>
  <c r="P1027" i="1"/>
  <c r="P1043" i="1"/>
  <c r="M1043" i="1"/>
  <c r="N1051" i="1"/>
  <c r="N549" i="1"/>
  <c r="R1081" i="1"/>
  <c r="O1081" i="1"/>
  <c r="Q1089" i="1"/>
  <c r="P1097" i="1"/>
  <c r="L1105" i="1"/>
  <c r="R672" i="1"/>
  <c r="Q698" i="1"/>
  <c r="A736" i="1"/>
  <c r="Q1440" i="1"/>
  <c r="K523" i="1"/>
  <c r="A317" i="1"/>
  <c r="L207" i="1"/>
  <c r="L1371" i="1"/>
  <c r="P1423" i="1"/>
  <c r="K1376" i="1"/>
  <c r="R652" i="1"/>
  <c r="A44" i="1"/>
  <c r="J1035" i="1"/>
  <c r="M1035" i="1"/>
  <c r="J1073" i="1"/>
  <c r="K1058" i="1"/>
  <c r="L1011" i="1"/>
  <c r="K1019" i="1"/>
  <c r="Q1027" i="1"/>
  <c r="K1043" i="1"/>
  <c r="Q1051" i="1"/>
  <c r="M1051" i="1"/>
  <c r="K167" i="1"/>
  <c r="P1081" i="1"/>
  <c r="N1089" i="1"/>
  <c r="O1089" i="1"/>
  <c r="Q1097" i="1"/>
  <c r="K1105" i="1"/>
  <c r="A672" i="1"/>
  <c r="B704" i="1"/>
  <c r="J741" i="1"/>
  <c r="A1440" i="1"/>
  <c r="Q233" i="1"/>
  <c r="R207" i="1"/>
  <c r="A1371" i="1"/>
  <c r="A1423"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4"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9" i="1"/>
  <c r="P1419" i="1"/>
  <c r="R1419" i="1"/>
  <c r="K1419" i="1"/>
  <c r="B1459" i="1"/>
  <c r="O1459" i="1"/>
  <c r="P1459" i="1"/>
  <c r="M1484" i="1"/>
  <c r="N1484" i="1"/>
  <c r="O1484" i="1"/>
  <c r="B1484" i="1"/>
  <c r="J1484" i="1"/>
  <c r="K1484" i="1"/>
  <c r="R1484" i="1"/>
  <c r="L1484"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6" i="1"/>
  <c r="Q1516" i="1"/>
  <c r="R1516" i="1"/>
  <c r="M1516" i="1"/>
  <c r="N1516" i="1"/>
  <c r="A1516" i="1"/>
  <c r="O1516"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6" i="1"/>
  <c r="K39" i="1"/>
  <c r="L74" i="1"/>
  <c r="L551" i="1"/>
  <c r="O551" i="1"/>
  <c r="A551" i="1"/>
  <c r="N781" i="1"/>
  <c r="R277" i="1"/>
  <c r="R269" i="1"/>
  <c r="R1362" i="1"/>
  <c r="R1354" i="1"/>
  <c r="M250" i="1"/>
  <c r="M604" i="1"/>
  <c r="P610" i="1"/>
  <c r="R616" i="1"/>
  <c r="A616" i="1"/>
  <c r="A630" i="1"/>
  <c r="B1303" i="1"/>
  <c r="B1380" i="1"/>
  <c r="M55" i="1"/>
  <c r="B1516" i="1"/>
  <c r="L39" i="1"/>
  <c r="O671" i="1"/>
  <c r="P749" i="1"/>
  <c r="A781" i="1"/>
  <c r="O167" i="1"/>
  <c r="P573" i="1"/>
  <c r="J574" i="1"/>
  <c r="L660" i="1"/>
  <c r="J672" i="1"/>
  <c r="A686" i="1"/>
  <c r="K704" i="1"/>
  <c r="O718" i="1"/>
  <c r="O736" i="1"/>
  <c r="A750" i="1"/>
  <c r="M789" i="1"/>
  <c r="N711" i="1"/>
  <c r="O757" i="1"/>
  <c r="K1440" i="1"/>
  <c r="B1325" i="1"/>
  <c r="N1320" i="1"/>
  <c r="Q574" i="1"/>
  <c r="L692" i="1"/>
  <c r="J704" i="1"/>
  <c r="A718" i="1"/>
  <c r="M736" i="1"/>
  <c r="M756" i="1"/>
  <c r="O782" i="1"/>
  <c r="R1440" i="1"/>
  <c r="P516" i="1"/>
  <c r="A1325" i="1"/>
  <c r="P1319" i="1"/>
  <c r="A12" i="1"/>
  <c r="M762" i="1"/>
  <c r="Q782" i="1"/>
  <c r="B1076" i="1"/>
  <c r="B1317" i="1"/>
  <c r="O1319" i="1"/>
  <c r="B1068" i="1"/>
  <c r="R1333" i="1"/>
  <c r="J1317" i="1"/>
  <c r="A1047" i="1"/>
  <c r="Q1333" i="1"/>
  <c r="K1315" i="1"/>
  <c r="P672" i="1"/>
  <c r="P686" i="1"/>
  <c r="N698" i="1"/>
  <c r="P724" i="1"/>
  <c r="N750" i="1"/>
  <c r="O768" i="1"/>
  <c r="Q788" i="1"/>
  <c r="B737" i="1"/>
  <c r="Q1424" i="1"/>
  <c r="A1498" i="1"/>
  <c r="R1332" i="1"/>
  <c r="K672" i="1"/>
  <c r="N686" i="1"/>
  <c r="L698" i="1"/>
  <c r="R730" i="1"/>
  <c r="M750" i="1"/>
  <c r="P768" i="1"/>
  <c r="Q769" i="1"/>
  <c r="M743" i="1"/>
  <c r="L1498" i="1"/>
  <c r="L1432"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4" i="1"/>
  <c r="L1514"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6" i="1"/>
  <c r="A1386" i="1"/>
  <c r="M1386" i="1"/>
  <c r="J1421" i="1"/>
  <c r="N1421" i="1"/>
  <c r="P1442" i="1"/>
  <c r="N1442" i="1"/>
  <c r="L1442" i="1"/>
  <c r="K1461" i="1"/>
  <c r="J1461" i="1"/>
  <c r="R1461" i="1"/>
  <c r="B1486" i="1"/>
  <c r="R1486" i="1"/>
  <c r="M1486" i="1"/>
  <c r="A215" i="1"/>
  <c r="K215" i="1"/>
  <c r="B68" i="1"/>
  <c r="M68" i="1"/>
  <c r="N68" i="1"/>
  <c r="Q68" i="1"/>
  <c r="L68" i="1"/>
  <c r="A68" i="1"/>
  <c r="K1261" i="1"/>
  <c r="A1261" i="1"/>
  <c r="M1261" i="1"/>
  <c r="K628" i="1"/>
  <c r="M628" i="1"/>
  <c r="A622" i="1"/>
  <c r="B622" i="1"/>
  <c r="K622" i="1"/>
  <c r="N622" i="1"/>
  <c r="J235" i="1"/>
  <c r="B1461"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21"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8" i="1"/>
  <c r="B1432" i="1"/>
  <c r="Q1429"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6" i="1"/>
  <c r="J516" i="1"/>
  <c r="K532" i="1"/>
  <c r="B1092" i="1"/>
  <c r="A1329" i="1"/>
  <c r="L1330" i="1"/>
  <c r="R1324" i="1"/>
  <c r="M1321" i="1"/>
  <c r="J1316" i="1"/>
  <c r="N1312" i="1"/>
  <c r="N1329" i="1"/>
  <c r="K1324" i="1"/>
  <c r="O1320" i="1"/>
  <c r="L1315" i="1"/>
  <c r="P1311" i="1"/>
  <c r="O1311" i="1"/>
  <c r="R1426" i="1"/>
  <c r="B1321" i="1"/>
  <c r="K1332" i="1"/>
  <c r="O1328" i="1"/>
  <c r="L1323" i="1"/>
  <c r="M1314" i="1"/>
  <c r="M1466" i="1"/>
  <c r="P1437" i="1"/>
  <c r="K524" i="1"/>
  <c r="A1321" i="1"/>
  <c r="J1332" i="1"/>
  <c r="N1328" i="1"/>
  <c r="K1323" i="1"/>
  <c r="L1314" i="1"/>
  <c r="R1466" i="1"/>
  <c r="M329" i="1"/>
  <c r="A199" i="1"/>
  <c r="O631" i="1"/>
  <c r="R1505" i="1"/>
  <c r="Q524" i="1"/>
  <c r="L1331" i="1"/>
  <c r="P1327" i="1"/>
  <c r="M1322" i="1"/>
  <c r="N1313" i="1"/>
  <c r="P1490" i="1"/>
  <c r="R1432" i="1"/>
  <c r="R1425" i="1"/>
  <c r="P1492" i="1"/>
  <c r="Q1416" i="1"/>
  <c r="Q1436" i="1"/>
  <c r="R1416" i="1"/>
  <c r="P1497" i="1"/>
  <c r="K1387" i="1"/>
  <c r="L1387" i="1"/>
  <c r="O1387" i="1"/>
  <c r="P1387" i="1"/>
  <c r="Q1387" i="1"/>
  <c r="M1387" i="1"/>
  <c r="J1387" i="1"/>
  <c r="A1387" i="1"/>
  <c r="N1387" i="1"/>
  <c r="Q1417" i="1"/>
  <c r="K1417" i="1"/>
  <c r="R1452" i="1"/>
  <c r="A1452" i="1"/>
  <c r="L1452" i="1"/>
  <c r="N1452" i="1"/>
  <c r="P1452" i="1"/>
  <c r="O1482" i="1"/>
  <c r="J1482" i="1"/>
  <c r="B1482" i="1"/>
  <c r="Q1482" i="1"/>
  <c r="K1482" i="1"/>
  <c r="A1482" i="1"/>
  <c r="R1482" i="1"/>
  <c r="L1482" i="1"/>
  <c r="M1482" i="1"/>
  <c r="N1482"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4" i="1"/>
  <c r="R1564" i="1"/>
  <c r="N1564" i="1"/>
  <c r="O1564" i="1"/>
  <c r="K1564" i="1"/>
  <c r="A1564" i="1"/>
  <c r="Q1564" i="1"/>
  <c r="B1525" i="1"/>
  <c r="O1525" i="1"/>
  <c r="L1525" i="1"/>
  <c r="J1525" i="1"/>
  <c r="K1525" i="1"/>
  <c r="M1525" i="1"/>
  <c r="O72" i="1"/>
  <c r="R1525" i="1"/>
  <c r="Q29" i="1"/>
  <c r="B1387"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50" i="1"/>
  <c r="A1550" i="1"/>
  <c r="K1550" i="1"/>
  <c r="M1550" i="1"/>
  <c r="L1550" i="1"/>
  <c r="O1550" i="1"/>
  <c r="P1550" i="1"/>
  <c r="L316" i="1"/>
  <c r="R205" i="1"/>
  <c r="P463" i="1"/>
  <c r="L72" i="1"/>
  <c r="Q1525" i="1"/>
  <c r="N1550" i="1"/>
  <c r="L1360" i="1"/>
  <c r="B618" i="1"/>
  <c r="K1265" i="1"/>
  <c r="K1508" i="1"/>
  <c r="R1508" i="1"/>
  <c r="B1508"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40" i="1"/>
  <c r="Q1540" i="1"/>
  <c r="K1540" i="1"/>
  <c r="B1540" i="1"/>
  <c r="M1540" i="1"/>
  <c r="O1540" i="1"/>
  <c r="N1540" i="1"/>
  <c r="R316" i="1"/>
  <c r="B205" i="1"/>
  <c r="M463" i="1"/>
  <c r="Q1452" i="1"/>
  <c r="K72" i="1"/>
  <c r="A1525" i="1"/>
  <c r="B1550" i="1"/>
  <c r="O64" i="1"/>
  <c r="M1352" i="1"/>
  <c r="B624" i="1"/>
  <c r="O1305" i="1"/>
  <c r="O1452" i="1"/>
  <c r="A72" i="1"/>
  <c r="L1540" i="1"/>
  <c r="J1564" i="1"/>
  <c r="Q192" i="1"/>
  <c r="M596" i="1"/>
  <c r="L64" i="1"/>
  <c r="O316" i="1"/>
  <c r="O1373" i="1"/>
  <c r="J463" i="1"/>
  <c r="K1452" i="1"/>
  <c r="P1540" i="1"/>
  <c r="P1564" i="1"/>
  <c r="M1285" i="1"/>
  <c r="N638" i="1"/>
  <c r="M196" i="1"/>
  <c r="M1373" i="1"/>
  <c r="J1540" i="1"/>
  <c r="M1564" i="1"/>
  <c r="K1285" i="1"/>
  <c r="R275" i="1"/>
  <c r="P644" i="1"/>
  <c r="A316" i="1"/>
  <c r="A463" i="1"/>
  <c r="J1452" i="1"/>
  <c r="Q246" i="1"/>
  <c r="N1336" i="1"/>
  <c r="B61" i="1"/>
  <c r="P205" i="1"/>
  <c r="K1373" i="1"/>
  <c r="M1452" i="1"/>
  <c r="R72" i="1"/>
  <c r="P1525" i="1"/>
  <c r="A1540" i="1"/>
  <c r="B1564" i="1"/>
  <c r="A246" i="1"/>
  <c r="K267" i="1"/>
  <c r="P606" i="1"/>
  <c r="Q650" i="1"/>
  <c r="A53" i="1"/>
  <c r="J317" i="1"/>
  <c r="K233" i="1"/>
  <c r="B233" i="1"/>
  <c r="J207" i="1"/>
  <c r="Q1371" i="1"/>
  <c r="L1423" i="1"/>
  <c r="M1527" i="1"/>
  <c r="B1527" i="1"/>
  <c r="N1542" i="1"/>
  <c r="P1552" i="1"/>
  <c r="Q1566" i="1"/>
  <c r="J1566" i="1"/>
  <c r="P319" i="1"/>
  <c r="Q235" i="1"/>
  <c r="B235" i="1"/>
  <c r="M204" i="1"/>
  <c r="R1369" i="1"/>
  <c r="N626" i="1"/>
  <c r="P68" i="1"/>
  <c r="M622" i="1"/>
  <c r="P70" i="1"/>
  <c r="J1467" i="1"/>
  <c r="Q1466" i="1"/>
  <c r="B1376" i="1"/>
  <c r="M239" i="1"/>
  <c r="O213" i="1"/>
  <c r="R1442" i="1"/>
  <c r="R1386" i="1"/>
  <c r="L231" i="1"/>
  <c r="K1368" i="1"/>
  <c r="J1521" i="1"/>
  <c r="P1546" i="1"/>
  <c r="B1561" i="1"/>
  <c r="P1512" i="1"/>
  <c r="A620" i="1"/>
  <c r="N652" i="1"/>
  <c r="B19" i="1"/>
  <c r="J215" i="1"/>
  <c r="P602" i="1"/>
  <c r="O1520" i="1"/>
  <c r="O1460" i="1"/>
  <c r="J646" i="1"/>
  <c r="Q317" i="1"/>
  <c r="O233" i="1"/>
  <c r="A233" i="1"/>
  <c r="Q207" i="1"/>
  <c r="P1371" i="1"/>
  <c r="K1423" i="1"/>
  <c r="L1527" i="1"/>
  <c r="A1527" i="1"/>
  <c r="P1542" i="1"/>
  <c r="O1552" i="1"/>
  <c r="P1566" i="1"/>
  <c r="A1566" i="1"/>
  <c r="O319" i="1"/>
  <c r="M235" i="1"/>
  <c r="A235" i="1"/>
  <c r="L204" i="1"/>
  <c r="J1369" i="1"/>
  <c r="M626" i="1"/>
  <c r="O68" i="1"/>
  <c r="L622" i="1"/>
  <c r="O70" i="1"/>
  <c r="P1467" i="1"/>
  <c r="A1466" i="1"/>
  <c r="A1376" i="1"/>
  <c r="M213" i="1"/>
  <c r="B1512" i="1"/>
  <c r="O199" i="1"/>
  <c r="O35" i="1"/>
  <c r="R626" i="1"/>
  <c r="L626" i="1"/>
  <c r="N70" i="1"/>
  <c r="B1467" i="1"/>
  <c r="B1466"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20" i="1"/>
  <c r="R1420" i="1"/>
  <c r="M1420" i="1"/>
  <c r="B1420" i="1"/>
  <c r="O1455" i="1"/>
  <c r="B1455" i="1"/>
  <c r="R1455" i="1"/>
  <c r="K1455" i="1"/>
  <c r="N1460" i="1"/>
  <c r="M1460" i="1"/>
  <c r="K1460" i="1"/>
  <c r="J1460" i="1"/>
  <c r="L1485" i="1"/>
  <c r="J1485" i="1"/>
  <c r="O1485" i="1"/>
  <c r="P1485" i="1"/>
  <c r="Q1511" i="1"/>
  <c r="O1511" i="1"/>
  <c r="R1511" i="1"/>
  <c r="K1561" i="1"/>
  <c r="O1561" i="1"/>
  <c r="Q1561" i="1"/>
  <c r="L1561" i="1"/>
  <c r="N1561" i="1"/>
  <c r="J1561" i="1"/>
  <c r="R1546" i="1"/>
  <c r="B1546" i="1"/>
  <c r="O1546" i="1"/>
  <c r="Q1546" i="1"/>
  <c r="N1546" i="1"/>
  <c r="L1546" i="1"/>
  <c r="B1536" i="1"/>
  <c r="J1536" i="1"/>
  <c r="P1536" i="1"/>
  <c r="A1536" i="1"/>
  <c r="R1536" i="1"/>
  <c r="K1536" i="1"/>
  <c r="O1536" i="1"/>
  <c r="Q1521" i="1"/>
  <c r="P1521" i="1"/>
  <c r="R1521" i="1"/>
  <c r="A1521" i="1"/>
  <c r="M1521" i="1"/>
  <c r="K1521" i="1"/>
  <c r="J626" i="1"/>
  <c r="B626" i="1"/>
  <c r="O1466" i="1"/>
  <c r="M1376" i="1"/>
  <c r="R237" i="1"/>
  <c r="J245" i="1"/>
  <c r="P1252" i="1"/>
  <c r="O329" i="1"/>
  <c r="L199" i="1"/>
  <c r="K35" i="1"/>
  <c r="O1295" i="1"/>
  <c r="N1295" i="1"/>
  <c r="Q1295" i="1"/>
  <c r="J1295" i="1"/>
  <c r="K1295" i="1"/>
  <c r="B1295" i="1"/>
  <c r="L1386" i="1"/>
  <c r="B1386" i="1"/>
  <c r="N1386" i="1"/>
  <c r="J1386" i="1"/>
  <c r="K1386" i="1"/>
  <c r="P1386" i="1"/>
  <c r="A1421" i="1"/>
  <c r="P1421" i="1"/>
  <c r="R1421" i="1"/>
  <c r="K1421" i="1"/>
  <c r="M1421" i="1"/>
  <c r="B1421" i="1"/>
  <c r="J1442" i="1"/>
  <c r="A1442" i="1"/>
  <c r="K1442" i="1"/>
  <c r="O1442" i="1"/>
  <c r="Q1442" i="1"/>
  <c r="B1442" i="1"/>
  <c r="N1461" i="1"/>
  <c r="P1461" i="1"/>
  <c r="M1461" i="1"/>
  <c r="Q1461" i="1"/>
  <c r="A1461" i="1"/>
  <c r="L1461" i="1"/>
  <c r="A1486" i="1"/>
  <c r="N1486" i="1"/>
  <c r="Q1486" i="1"/>
  <c r="P1486" i="1"/>
  <c r="J1486" i="1"/>
  <c r="K1486"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60" i="1"/>
  <c r="A1560" i="1"/>
  <c r="L1560" i="1"/>
  <c r="M1560" i="1"/>
  <c r="N1560" i="1"/>
  <c r="B1560" i="1"/>
  <c r="K1560" i="1"/>
  <c r="R1545" i="1"/>
  <c r="A1545" i="1"/>
  <c r="Q1545" i="1"/>
  <c r="M1545" i="1"/>
  <c r="P1545" i="1"/>
  <c r="B1545" i="1"/>
  <c r="L1545" i="1"/>
  <c r="K1545" i="1"/>
  <c r="N1545" i="1"/>
  <c r="N1535" i="1"/>
  <c r="O1535" i="1"/>
  <c r="P1535" i="1"/>
  <c r="R1535" i="1"/>
  <c r="L1535" i="1"/>
  <c r="Q1535" i="1"/>
  <c r="Q1520" i="1"/>
  <c r="A1520" i="1"/>
  <c r="M1520" i="1"/>
  <c r="P1520" i="1"/>
  <c r="N1520" i="1"/>
  <c r="R1520" i="1"/>
  <c r="J1520" i="1"/>
  <c r="L1520" i="1"/>
  <c r="M317" i="1"/>
  <c r="N317" i="1"/>
  <c r="L233" i="1"/>
  <c r="M207" i="1"/>
  <c r="A207" i="1"/>
  <c r="M1371" i="1"/>
  <c r="Q1423" i="1"/>
  <c r="Q1527" i="1"/>
  <c r="R1542" i="1"/>
  <c r="A1542" i="1"/>
  <c r="L1552" i="1"/>
  <c r="M1566" i="1"/>
  <c r="K319" i="1"/>
  <c r="L319" i="1"/>
  <c r="R235" i="1"/>
  <c r="Q204" i="1"/>
  <c r="B204" i="1"/>
  <c r="O1369" i="1"/>
  <c r="K626" i="1"/>
  <c r="A626" i="1"/>
  <c r="R68" i="1"/>
  <c r="P622" i="1"/>
  <c r="J622" i="1"/>
  <c r="O1486" i="1"/>
  <c r="O1461" i="1"/>
  <c r="O1421" i="1"/>
  <c r="L1295" i="1"/>
  <c r="K320" i="1"/>
  <c r="Q150" i="1"/>
  <c r="R462" i="1"/>
  <c r="Q1536" i="1"/>
  <c r="A1546" i="1"/>
  <c r="P1301" i="1"/>
  <c r="N241" i="1"/>
  <c r="B628" i="1"/>
  <c r="L191" i="1"/>
  <c r="O1560" i="1"/>
  <c r="M1378" i="1"/>
  <c r="Q1444" i="1"/>
  <c r="K1444" i="1"/>
  <c r="M1444" i="1"/>
  <c r="O1444" i="1"/>
  <c r="A1444" i="1"/>
  <c r="L1444" i="1"/>
  <c r="P1444" i="1"/>
  <c r="R1444" i="1"/>
  <c r="P1463" i="1"/>
  <c r="M1463" i="1"/>
  <c r="L213" i="1"/>
  <c r="N213" i="1"/>
  <c r="J213" i="1"/>
  <c r="K213" i="1"/>
  <c r="A213" i="1"/>
  <c r="Q213" i="1"/>
  <c r="L237" i="1"/>
  <c r="O237" i="1"/>
  <c r="P237" i="1"/>
  <c r="B237" i="1"/>
  <c r="Q237" i="1"/>
  <c r="M237" i="1"/>
  <c r="J239" i="1"/>
  <c r="A239" i="1"/>
  <c r="L239" i="1"/>
  <c r="K239" i="1"/>
  <c r="O239" i="1"/>
  <c r="N239" i="1"/>
  <c r="O1376" i="1"/>
  <c r="N1376" i="1"/>
  <c r="Q1376" i="1"/>
  <c r="R1376" i="1"/>
  <c r="L1466" i="1"/>
  <c r="P1466" i="1"/>
  <c r="J1466" i="1"/>
  <c r="Q1467" i="1"/>
  <c r="A1467" i="1"/>
  <c r="M1467" i="1"/>
  <c r="O1467"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12" i="1"/>
  <c r="R1512" i="1"/>
  <c r="L1512" i="1"/>
  <c r="Q1512" i="1"/>
  <c r="M1512" i="1"/>
  <c r="O1512"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3" i="1"/>
  <c r="J1552" i="1"/>
  <c r="J319" i="1"/>
  <c r="L1369" i="1"/>
  <c r="K68" i="1"/>
  <c r="O622" i="1"/>
  <c r="J70" i="1"/>
  <c r="K1467" i="1"/>
  <c r="K1466" i="1"/>
  <c r="J1376" i="1"/>
  <c r="Q239" i="1"/>
  <c r="A237" i="1"/>
  <c r="L1486" i="1"/>
  <c r="M1442" i="1"/>
  <c r="L1421" i="1"/>
  <c r="O1386" i="1"/>
  <c r="P1295" i="1"/>
  <c r="K231" i="1"/>
  <c r="N1368" i="1"/>
  <c r="A462" i="1"/>
  <c r="L1536" i="1"/>
  <c r="R1561" i="1"/>
  <c r="N1512" i="1"/>
  <c r="J329" i="1"/>
  <c r="N620" i="1"/>
  <c r="Q652" i="1"/>
  <c r="J1307" i="1"/>
  <c r="O51" i="1"/>
  <c r="M19" i="1"/>
  <c r="Q1301" i="1"/>
  <c r="A241" i="1"/>
  <c r="B640" i="1"/>
  <c r="R41" i="1"/>
  <c r="M592" i="1"/>
  <c r="J1444" i="1"/>
  <c r="P1560" i="1"/>
  <c r="K1511" i="1"/>
  <c r="B600" i="1"/>
  <c r="R43" i="1"/>
  <c r="R325" i="1"/>
  <c r="J229" i="1"/>
  <c r="P1375" i="1"/>
  <c r="A1375" i="1"/>
  <c r="O1297" i="1"/>
  <c r="B1297" i="1"/>
  <c r="N1297" i="1"/>
  <c r="M1297" i="1"/>
  <c r="O1419" i="1"/>
  <c r="B1419" i="1"/>
  <c r="Q1419" i="1"/>
  <c r="M1419" i="1"/>
  <c r="J1419" i="1"/>
  <c r="A1459" i="1"/>
  <c r="N1459" i="1"/>
  <c r="R1459" i="1"/>
  <c r="Q1459"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7" i="1"/>
  <c r="M1437" i="1"/>
  <c r="N1437" i="1"/>
  <c r="B1437" i="1"/>
  <c r="Q1437" i="1"/>
  <c r="R1437" i="1"/>
  <c r="O1437" i="1"/>
  <c r="O1429" i="1"/>
  <c r="N1429" i="1"/>
  <c r="P1429" i="1"/>
  <c r="R1429" i="1"/>
  <c r="B1429" i="1"/>
  <c r="A1429" i="1"/>
  <c r="M1429" i="1"/>
  <c r="K1503" i="1"/>
  <c r="L1503" i="1"/>
  <c r="M1503" i="1"/>
  <c r="P1503" i="1"/>
  <c r="B1503" i="1"/>
  <c r="A1503" i="1"/>
  <c r="Q1503" i="1"/>
  <c r="R1503" i="1"/>
  <c r="N1503" i="1"/>
  <c r="R1495" i="1"/>
  <c r="L1495" i="1"/>
  <c r="M1495" i="1"/>
  <c r="P1495" i="1"/>
  <c r="K1495" i="1"/>
  <c r="N1495" i="1"/>
  <c r="O1495" i="1"/>
  <c r="A1495" i="1"/>
  <c r="A1005" i="1"/>
  <c r="B1005" i="1"/>
  <c r="L599" i="1"/>
  <c r="N1347" i="1"/>
  <c r="M575" i="1"/>
  <c r="P582" i="1"/>
  <c r="R582" i="1"/>
  <c r="Q566" i="1"/>
  <c r="N566" i="1"/>
  <c r="N558" i="1"/>
  <c r="L558" i="1"/>
  <c r="A1148" i="1"/>
  <c r="Q1495"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5"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4" i="1"/>
  <c r="O1434" i="1"/>
  <c r="P1426" i="1"/>
  <c r="M1426" i="1"/>
  <c r="L1500" i="1"/>
  <c r="A1500" i="1"/>
  <c r="K1500" i="1"/>
  <c r="R1500" i="1"/>
  <c r="L1492" i="1"/>
  <c r="K1492" i="1"/>
  <c r="M1492"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40" i="1"/>
  <c r="B1440" i="1"/>
  <c r="P1440" i="1"/>
  <c r="M1440" i="1"/>
  <c r="K1432" i="1"/>
  <c r="P1432" i="1"/>
  <c r="Q1432" i="1"/>
  <c r="M1432" i="1"/>
  <c r="R1424" i="1"/>
  <c r="O1424" i="1"/>
  <c r="P1424" i="1"/>
  <c r="M1424" i="1"/>
  <c r="N1498" i="1"/>
  <c r="B1498" i="1"/>
  <c r="M1498" i="1"/>
  <c r="R1498" i="1"/>
  <c r="B1490" i="1"/>
  <c r="A1490" i="1"/>
  <c r="M1490" i="1"/>
  <c r="Q1490"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90" i="1"/>
  <c r="R1390" i="1"/>
  <c r="L1390" i="1"/>
  <c r="K1390" i="1"/>
  <c r="M1390" i="1"/>
  <c r="N1390" i="1"/>
  <c r="O1390" i="1"/>
  <c r="P1390" i="1"/>
  <c r="Q1390" i="1"/>
  <c r="J1422" i="1"/>
  <c r="R1422" i="1"/>
  <c r="K1422" i="1"/>
  <c r="L1422" i="1"/>
  <c r="M1422" i="1"/>
  <c r="A1422" i="1"/>
  <c r="N1422" i="1"/>
  <c r="B1422" i="1"/>
  <c r="O1422" i="1"/>
  <c r="A1443" i="1"/>
  <c r="R1443" i="1"/>
  <c r="B1443" i="1"/>
  <c r="L1443" i="1"/>
  <c r="M1443" i="1"/>
  <c r="K1443" i="1"/>
  <c r="N1443" i="1"/>
  <c r="O1443" i="1"/>
  <c r="P1443" i="1"/>
  <c r="Q1443" i="1"/>
  <c r="P1487" i="1"/>
  <c r="O1487" i="1"/>
  <c r="Q1487" i="1"/>
  <c r="J1487" i="1"/>
  <c r="R1487" i="1"/>
  <c r="K1487" i="1"/>
  <c r="L1487" i="1"/>
  <c r="B1487" i="1"/>
  <c r="M1487"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7" i="1"/>
  <c r="A1567" i="1"/>
  <c r="N1567" i="1"/>
  <c r="B1567" i="1"/>
  <c r="O1567" i="1"/>
  <c r="Q1567" i="1"/>
  <c r="P1567" i="1"/>
  <c r="J1567" i="1"/>
  <c r="R1567" i="1"/>
  <c r="K1567" i="1"/>
  <c r="P1549" i="1"/>
  <c r="Q1549" i="1"/>
  <c r="J1549" i="1"/>
  <c r="R1549" i="1"/>
  <c r="A1549" i="1"/>
  <c r="K1549" i="1"/>
  <c r="B1549" i="1"/>
  <c r="L1549" i="1"/>
  <c r="N1549" i="1"/>
  <c r="M1549" i="1"/>
  <c r="L1524" i="1"/>
  <c r="N1524" i="1"/>
  <c r="A1524" i="1"/>
  <c r="O1524" i="1"/>
  <c r="B1524" i="1"/>
  <c r="P1524" i="1"/>
  <c r="J1524" i="1"/>
  <c r="Q1524" i="1"/>
  <c r="R1524" i="1"/>
  <c r="K1524" i="1"/>
  <c r="K564" i="1"/>
  <c r="P564" i="1"/>
  <c r="Q564" i="1"/>
  <c r="J564" i="1"/>
  <c r="R564" i="1"/>
  <c r="L564" i="1"/>
  <c r="L280" i="1"/>
  <c r="O272" i="1"/>
  <c r="O1447" i="1"/>
  <c r="B1447"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3" i="1"/>
  <c r="O1549" i="1"/>
  <c r="B564" i="1"/>
  <c r="R280" i="1"/>
  <c r="B280" i="1"/>
  <c r="M272" i="1"/>
  <c r="M1447"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22" i="1"/>
  <c r="L1567" i="1"/>
  <c r="N163" i="1"/>
  <c r="K214" i="1"/>
  <c r="Q280" i="1"/>
  <c r="A280" i="1"/>
  <c r="L272" i="1"/>
  <c r="L1447"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22" i="1"/>
  <c r="J272" i="1"/>
  <c r="Q1253" i="1"/>
  <c r="N601" i="1"/>
  <c r="R621" i="1"/>
  <c r="Q639" i="1"/>
  <c r="R653" i="1"/>
  <c r="K1262" i="1"/>
  <c r="O1377" i="1"/>
  <c r="K200" i="1"/>
  <c r="P58" i="1"/>
  <c r="A58" i="1"/>
  <c r="J50" i="1"/>
  <c r="R42" i="1"/>
  <c r="L34" i="1"/>
  <c r="J26" i="1"/>
  <c r="M18" i="1"/>
  <c r="A18" i="1"/>
  <c r="J593" i="1"/>
  <c r="R208" i="1"/>
  <c r="J1390" i="1"/>
  <c r="M1370" i="1"/>
  <c r="L151" i="1"/>
  <c r="K159" i="1"/>
  <c r="O548" i="1"/>
  <c r="J548" i="1"/>
  <c r="R548" i="1"/>
  <c r="L548" i="1"/>
  <c r="N548" i="1"/>
  <c r="O540" i="1"/>
  <c r="A540" i="1"/>
  <c r="R593" i="1"/>
  <c r="N1487" i="1"/>
  <c r="A1390" i="1"/>
  <c r="M1524" i="1"/>
  <c r="O69" i="1"/>
  <c r="B540" i="1"/>
  <c r="Q234" i="1"/>
  <c r="K234" i="1"/>
  <c r="L234" i="1"/>
  <c r="M234" i="1"/>
  <c r="N234" i="1"/>
  <c r="J234" i="1"/>
  <c r="B234" i="1"/>
  <c r="P234" i="1"/>
  <c r="J1294" i="1"/>
  <c r="R1294" i="1"/>
  <c r="K1294" i="1"/>
  <c r="L1294" i="1"/>
  <c r="A1294" i="1"/>
  <c r="M1294" i="1"/>
  <c r="B1294" i="1"/>
  <c r="N1294" i="1"/>
  <c r="P1294" i="1"/>
  <c r="O1294" i="1"/>
  <c r="O1462" i="1"/>
  <c r="P1462" i="1"/>
  <c r="Q1462" i="1"/>
  <c r="B1462" i="1"/>
  <c r="J1462" i="1"/>
  <c r="A1462" i="1"/>
  <c r="R1462" i="1"/>
  <c r="L1462" i="1"/>
  <c r="K1462" i="1"/>
  <c r="M1462" i="1"/>
  <c r="P324" i="1"/>
  <c r="J324" i="1"/>
  <c r="R324" i="1"/>
  <c r="K324" i="1"/>
  <c r="L324" i="1"/>
  <c r="A324" i="1"/>
  <c r="M324" i="1"/>
  <c r="B324" i="1"/>
  <c r="N324" i="1"/>
  <c r="O324" i="1"/>
  <c r="A190" i="1"/>
  <c r="N190" i="1"/>
  <c r="A1539" i="1"/>
  <c r="N1539" i="1"/>
  <c r="P1539" i="1"/>
  <c r="O1539" i="1"/>
  <c r="K1539" i="1"/>
  <c r="Q1539" i="1"/>
  <c r="J1539" i="1"/>
  <c r="R1539" i="1"/>
  <c r="L1539"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3" i="1"/>
  <c r="J1345" i="1"/>
  <c r="A1346" i="1"/>
  <c r="R171" i="1"/>
  <c r="J339" i="1"/>
  <c r="O541" i="1"/>
  <c r="R551" i="1"/>
  <c r="Q542" i="1"/>
  <c r="M543" i="1"/>
  <c r="L581" i="1"/>
  <c r="P558" i="1"/>
  <c r="J566" i="1"/>
  <c r="R574" i="1"/>
  <c r="L582" i="1"/>
  <c r="B582" i="1"/>
  <c r="O575" i="1"/>
  <c r="B1110" i="1"/>
  <c r="L1166" i="1"/>
  <c r="P1214" i="1"/>
  <c r="R751" i="1"/>
  <c r="L669" i="1"/>
  <c r="B1433" i="1"/>
  <c r="L1433" i="1"/>
  <c r="M1433" i="1"/>
  <c r="P1425" i="1"/>
  <c r="K1425" i="1"/>
  <c r="M1425" i="1"/>
  <c r="N1425" i="1"/>
  <c r="P1499" i="1"/>
  <c r="Q1499" i="1"/>
  <c r="K1499" i="1"/>
  <c r="B1491" i="1"/>
  <c r="M1491" i="1"/>
  <c r="Q1345" i="1"/>
  <c r="Q551" i="1"/>
  <c r="L543" i="1"/>
  <c r="N575" i="1"/>
  <c r="R1246" i="1"/>
  <c r="A1246" i="1"/>
  <c r="A1150" i="1"/>
  <c r="M1150" i="1"/>
  <c r="O1134" i="1"/>
  <c r="L1134" i="1"/>
  <c r="Q751" i="1"/>
  <c r="L687" i="1"/>
  <c r="L765" i="1"/>
  <c r="L713" i="1"/>
  <c r="M229" i="1"/>
  <c r="L1510" i="1"/>
  <c r="J1519" i="1"/>
  <c r="J47" i="1"/>
  <c r="R1346" i="1"/>
  <c r="J168" i="1"/>
  <c r="N551" i="1"/>
  <c r="O583" i="1"/>
  <c r="O765" i="1"/>
  <c r="N739" i="1"/>
  <c r="B1375" i="1"/>
  <c r="B1454" i="1"/>
  <c r="J194" i="1"/>
  <c r="L155" i="1"/>
  <c r="P168" i="1"/>
  <c r="P550" i="1"/>
  <c r="M551" i="1"/>
  <c r="J543" i="1"/>
  <c r="K558" i="1"/>
  <c r="A558" i="1"/>
  <c r="M566" i="1"/>
  <c r="O574" i="1"/>
  <c r="J582" i="1"/>
  <c r="R559" i="1"/>
  <c r="J1126" i="1"/>
  <c r="N1182" i="1"/>
  <c r="O1246" i="1"/>
  <c r="N1134" i="1"/>
  <c r="A1158" i="1"/>
  <c r="J701" i="1"/>
  <c r="Q777" i="1"/>
  <c r="A771" i="1"/>
  <c r="P1491"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5"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6" i="1"/>
  <c r="R1492" i="1"/>
  <c r="R1434"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31" i="1"/>
  <c r="K1426" i="1"/>
  <c r="Q1434"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9" i="1"/>
  <c r="P1500" i="1"/>
  <c r="Q1426" i="1"/>
  <c r="N1492" i="1"/>
  <c r="N1434" i="1"/>
  <c r="R667" i="1"/>
  <c r="O699" i="1"/>
  <c r="M737" i="1"/>
  <c r="N775" i="1"/>
  <c r="L1489" i="1"/>
  <c r="Q155" i="1"/>
  <c r="B1296" i="1"/>
  <c r="N1296" i="1"/>
  <c r="P1296" i="1"/>
  <c r="B1300" i="1"/>
  <c r="L1300" i="1"/>
  <c r="N1300" i="1"/>
  <c r="N1420" i="1"/>
  <c r="Q1420" i="1"/>
  <c r="J1420" i="1"/>
  <c r="M1455" i="1"/>
  <c r="N1455" i="1"/>
  <c r="P1460" i="1"/>
  <c r="L1460" i="1"/>
  <c r="A1460" i="1"/>
  <c r="K1485" i="1"/>
  <c r="A1485" i="1"/>
  <c r="M1511" i="1"/>
  <c r="B1511" i="1"/>
  <c r="P1511" i="1"/>
  <c r="A153" i="1"/>
  <c r="P153" i="1"/>
  <c r="M1459" i="1"/>
  <c r="N1419" i="1"/>
  <c r="Q1297" i="1"/>
  <c r="K228" i="1"/>
  <c r="A228" i="1"/>
  <c r="Q1366" i="1"/>
  <c r="M74" i="1"/>
  <c r="M217" i="1"/>
  <c r="B636" i="1"/>
  <c r="A1249" i="1"/>
  <c r="A363" i="1"/>
  <c r="L1511" i="1"/>
  <c r="R1485" i="1"/>
  <c r="L1455" i="1"/>
  <c r="L1420" i="1"/>
  <c r="P1300" i="1"/>
  <c r="A1296" i="1"/>
  <c r="P229" i="1"/>
  <c r="N1510" i="1"/>
  <c r="R1519" i="1"/>
  <c r="K153" i="1"/>
  <c r="K194" i="1"/>
  <c r="N1343" i="1"/>
  <c r="L1343" i="1"/>
  <c r="M1343" i="1"/>
  <c r="B1343" i="1"/>
  <c r="K1343" i="1"/>
  <c r="B354" i="1"/>
  <c r="A346" i="1"/>
  <c r="B346" i="1"/>
  <c r="J1459" i="1"/>
  <c r="L1419" i="1"/>
  <c r="L1534" i="1"/>
  <c r="R217" i="1"/>
  <c r="K363" i="1"/>
  <c r="Q321" i="1"/>
  <c r="A229" i="1"/>
  <c r="R1510" i="1"/>
  <c r="P1374" i="1"/>
  <c r="O1519" i="1"/>
  <c r="P547" i="1"/>
  <c r="J547" i="1"/>
  <c r="O321" i="1"/>
  <c r="O1375" i="1"/>
  <c r="Q1510"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9" i="1"/>
  <c r="K1519" i="1"/>
  <c r="K1367" i="1"/>
  <c r="B1367" i="1"/>
  <c r="N1375" i="1"/>
  <c r="L1375" i="1"/>
  <c r="M1375" i="1"/>
  <c r="A321" i="1"/>
  <c r="R321" i="1"/>
  <c r="M1454" i="1"/>
  <c r="O1454" i="1"/>
  <c r="Q1454" i="1"/>
  <c r="A1454"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7"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3" i="1"/>
  <c r="Q1433" i="1"/>
  <c r="R1433" i="1"/>
  <c r="L1499" i="1"/>
  <c r="B1499" i="1"/>
  <c r="M1499" i="1"/>
  <c r="A1491" i="1"/>
  <c r="Q1491" i="1"/>
  <c r="K1491" i="1"/>
  <c r="O532" i="1"/>
  <c r="M533" i="1"/>
  <c r="A1074" i="1"/>
  <c r="B1045" i="1"/>
  <c r="B1013" i="1"/>
  <c r="J533" i="1"/>
  <c r="A1107" i="1"/>
  <c r="A1083" i="1"/>
  <c r="B1077" i="1"/>
  <c r="A1031" i="1"/>
  <c r="A999" i="1"/>
  <c r="B1109" i="1"/>
  <c r="A1091" i="1"/>
  <c r="B1085" i="1"/>
  <c r="B1081" i="1"/>
  <c r="A1067" i="1"/>
  <c r="B1061" i="1"/>
  <c r="B1029" i="1"/>
  <c r="K517" i="1"/>
  <c r="L1490" i="1"/>
  <c r="B1500" i="1"/>
  <c r="B1426" i="1"/>
  <c r="B1434"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11" i="1"/>
  <c r="M1485" i="1"/>
  <c r="Q1460" i="1"/>
  <c r="P1455" i="1"/>
  <c r="A1455" i="1"/>
  <c r="K1420" i="1"/>
  <c r="M1300" i="1"/>
  <c r="R1296" i="1"/>
  <c r="N600" i="1"/>
  <c r="J632" i="1"/>
  <c r="J597" i="1"/>
  <c r="A1263" i="1"/>
  <c r="B43" i="1"/>
  <c r="R594" i="1"/>
  <c r="L1519"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5" i="1"/>
  <c r="J1535" i="1"/>
  <c r="L36" i="1"/>
  <c r="Q36" i="1"/>
  <c r="J60" i="1"/>
  <c r="P60" i="1"/>
  <c r="N1306" i="1"/>
  <c r="B1306" i="1"/>
  <c r="L598" i="1"/>
  <c r="A598" i="1"/>
  <c r="Q645" i="1"/>
  <c r="K645" i="1"/>
  <c r="O625" i="1"/>
  <c r="L625" i="1"/>
  <c r="B1256" i="1"/>
  <c r="M1256" i="1"/>
  <c r="A274" i="1"/>
  <c r="K274" i="1"/>
  <c r="K1299" i="1"/>
  <c r="R1299" i="1"/>
  <c r="M1291" i="1"/>
  <c r="L1291" i="1"/>
  <c r="R1291" i="1"/>
  <c r="M1446" i="1"/>
  <c r="B1446" i="1"/>
  <c r="P1446" i="1"/>
  <c r="O1508" i="1"/>
  <c r="A1508" i="1"/>
  <c r="J1508" i="1"/>
  <c r="P219" i="1"/>
  <c r="L219" i="1"/>
  <c r="N219" i="1"/>
  <c r="R411" i="1"/>
  <c r="Q411" i="1"/>
  <c r="A411" i="1"/>
  <c r="L327" i="1"/>
  <c r="K327" i="1"/>
  <c r="J327" i="1"/>
  <c r="P1482" i="1"/>
  <c r="R1387" i="1"/>
  <c r="Q1299" i="1"/>
  <c r="O206" i="1"/>
  <c r="L211" i="1"/>
  <c r="N1444" i="1"/>
  <c r="K1520" i="1"/>
  <c r="K1535" i="1"/>
  <c r="B1535" i="1"/>
  <c r="J1545" i="1"/>
  <c r="Q1560" i="1"/>
  <c r="K265" i="1"/>
  <c r="B1359" i="1"/>
  <c r="O599" i="1"/>
  <c r="Q619" i="1"/>
  <c r="K197" i="1"/>
  <c r="P52" i="1"/>
  <c r="P20" i="1"/>
  <c r="R158" i="1"/>
  <c r="B158" i="1"/>
  <c r="Q1485" i="1"/>
  <c r="B1485" i="1"/>
  <c r="R1460" i="1"/>
  <c r="P1420" i="1"/>
  <c r="Q1300" i="1"/>
  <c r="B273" i="1"/>
  <c r="B1358" i="1"/>
  <c r="P600" i="1"/>
  <c r="P614" i="1"/>
  <c r="N632" i="1"/>
  <c r="O646" i="1"/>
  <c r="K597" i="1"/>
  <c r="Q1263" i="1"/>
  <c r="Q202" i="1"/>
  <c r="O59" i="1"/>
  <c r="L43" i="1"/>
  <c r="N27" i="1"/>
  <c r="O594" i="1"/>
  <c r="L325" i="1"/>
  <c r="J1454" i="1"/>
  <c r="R153" i="1"/>
  <c r="O1417" i="1"/>
  <c r="N15" i="1"/>
  <c r="O327" i="1"/>
  <c r="L1463" i="1"/>
  <c r="R648" i="1"/>
  <c r="O219" i="1"/>
  <c r="P202" i="1"/>
  <c r="P59" i="1"/>
  <c r="P43" i="1"/>
  <c r="P27" i="1"/>
  <c r="M594" i="1"/>
  <c r="N1417" i="1"/>
  <c r="B327" i="1"/>
  <c r="K1463" i="1"/>
  <c r="N1293" i="1"/>
  <c r="L1367" i="1"/>
  <c r="P1367" i="1"/>
  <c r="R1375" i="1"/>
  <c r="J1375" i="1"/>
  <c r="N229" i="1"/>
  <c r="Q229" i="1"/>
  <c r="N321" i="1"/>
  <c r="M321" i="1"/>
  <c r="A1297" i="1"/>
  <c r="R1297" i="1"/>
  <c r="K1459" i="1"/>
  <c r="L1459" i="1"/>
  <c r="M1510" i="1"/>
  <c r="A1510" i="1"/>
  <c r="B217" i="1"/>
  <c r="L217" i="1"/>
  <c r="Q243" i="1"/>
  <c r="J243" i="1"/>
  <c r="A74" i="1"/>
  <c r="O74" i="1"/>
  <c r="B31" i="1"/>
  <c r="K31" i="1"/>
  <c r="L31" i="1"/>
  <c r="L47" i="1"/>
  <c r="A47" i="1"/>
  <c r="Q47" i="1"/>
  <c r="P194" i="1"/>
  <c r="L194" i="1"/>
  <c r="L642" i="1"/>
  <c r="K642" i="1"/>
  <c r="A636" i="1"/>
  <c r="O636" i="1"/>
  <c r="O1291" i="1"/>
  <c r="A1463" i="1"/>
  <c r="M1293" i="1"/>
  <c r="O1296" i="1"/>
  <c r="Q1296" i="1"/>
  <c r="A1300" i="1"/>
  <c r="R1300" i="1"/>
  <c r="J1455" i="1"/>
  <c r="Q1455" i="1"/>
  <c r="A1511" i="1"/>
  <c r="N1511" i="1"/>
  <c r="B153" i="1"/>
  <c r="M153" i="1"/>
  <c r="B1534" i="1"/>
  <c r="K1534" i="1"/>
  <c r="Q1519" i="1"/>
  <c r="A1519" i="1"/>
  <c r="M1519" i="1"/>
  <c r="R646" i="1"/>
  <c r="A646" i="1"/>
  <c r="B597" i="1"/>
  <c r="K1263" i="1"/>
  <c r="M202" i="1"/>
  <c r="Q59" i="1"/>
  <c r="J43" i="1"/>
  <c r="K27" i="1"/>
  <c r="J594" i="1"/>
  <c r="N1519" i="1"/>
  <c r="P1508" i="1"/>
  <c r="N1291" i="1"/>
  <c r="O411" i="1"/>
  <c r="K1446"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9" i="1"/>
  <c r="L1439" i="1"/>
  <c r="N1439" i="1"/>
  <c r="Q1431" i="1"/>
  <c r="R1431" i="1"/>
  <c r="B1505" i="1"/>
  <c r="O1505" i="1"/>
  <c r="P1505" i="1"/>
  <c r="M1505" i="1"/>
  <c r="K1497" i="1"/>
  <c r="M1497" i="1"/>
  <c r="A1497" i="1"/>
  <c r="A1489" i="1"/>
  <c r="P1489" i="1"/>
  <c r="R1489" i="1"/>
  <c r="B1058" i="1"/>
  <c r="A1058" i="1"/>
  <c r="B1026" i="1"/>
  <c r="A1026" i="1"/>
  <c r="R1438" i="1"/>
  <c r="Q1438" i="1"/>
  <c r="M1438" i="1"/>
  <c r="M1430" i="1"/>
  <c r="Q1430" i="1"/>
  <c r="J1430" i="1"/>
  <c r="B1504" i="1"/>
  <c r="Q1504" i="1"/>
  <c r="M1496" i="1"/>
  <c r="P1496"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8" i="1"/>
  <c r="B1493" i="1"/>
  <c r="Q535" i="1"/>
  <c r="B1050" i="1"/>
  <c r="A1050" i="1"/>
  <c r="B1018" i="1"/>
  <c r="A1018" i="1"/>
  <c r="N1215" i="1"/>
  <c r="K1135" i="1"/>
  <c r="N1183" i="1"/>
  <c r="Q1111" i="1"/>
  <c r="M1159" i="1"/>
  <c r="P1231" i="1"/>
  <c r="L1151" i="1"/>
  <c r="L1199" i="1"/>
  <c r="B1199" i="1"/>
  <c r="R721" i="1"/>
  <c r="Q773" i="1"/>
  <c r="R774" i="1"/>
  <c r="K774" i="1"/>
  <c r="L774" i="1"/>
  <c r="N774" i="1"/>
  <c r="Q774" i="1"/>
  <c r="L1504" i="1"/>
  <c r="M1427"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4"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9"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5"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10" i="1"/>
  <c r="B1510" i="1"/>
  <c r="L1454" i="1"/>
  <c r="R243" i="1"/>
  <c r="A243" i="1"/>
  <c r="L1508" i="1"/>
  <c r="P1291" i="1"/>
  <c r="R232" i="1"/>
  <c r="A232" i="1"/>
  <c r="B642" i="1"/>
  <c r="N194" i="1"/>
  <c r="N31" i="1"/>
  <c r="P15" i="1"/>
  <c r="M435" i="1"/>
  <c r="B435" i="1"/>
  <c r="J411" i="1"/>
  <c r="N1463" i="1"/>
  <c r="N1283" i="1"/>
  <c r="N1446"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6"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7" i="1"/>
  <c r="L1417"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10" i="1"/>
  <c r="M243" i="1"/>
  <c r="Q1508" i="1"/>
  <c r="M1417" i="1"/>
  <c r="B1417" i="1"/>
  <c r="K1291" i="1"/>
  <c r="M232" i="1"/>
  <c r="R194" i="1"/>
  <c r="O31" i="1"/>
  <c r="K15" i="1"/>
  <c r="Q435" i="1"/>
  <c r="P327" i="1"/>
  <c r="N411" i="1"/>
  <c r="R1463" i="1"/>
  <c r="B1463" i="1"/>
  <c r="N318" i="1"/>
  <c r="J1283" i="1"/>
  <c r="A1283" i="1"/>
  <c r="J1446" i="1"/>
  <c r="K47" i="1"/>
  <c r="L326" i="1"/>
  <c r="B326" i="1"/>
  <c r="M219" i="1"/>
  <c r="K1293" i="1"/>
  <c r="B1374" i="1"/>
  <c r="O1374" i="1"/>
  <c r="A155" i="1"/>
  <c r="O155" i="1"/>
  <c r="K232" i="1"/>
  <c r="A1367" i="1"/>
  <c r="M1367" i="1"/>
  <c r="L229" i="1"/>
  <c r="O229" i="1"/>
  <c r="K1454" i="1"/>
  <c r="R1454"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10" i="1"/>
  <c r="P1454" i="1"/>
  <c r="K243" i="1"/>
  <c r="N1508" i="1"/>
  <c r="R1417" i="1"/>
  <c r="J1291" i="1"/>
  <c r="A1291" i="1"/>
  <c r="Q232" i="1"/>
  <c r="R642" i="1"/>
  <c r="Q194" i="1"/>
  <c r="J31" i="1"/>
  <c r="Q15" i="1"/>
  <c r="A15" i="1"/>
  <c r="O435" i="1"/>
  <c r="N327" i="1"/>
  <c r="M411" i="1"/>
  <c r="Q1463" i="1"/>
  <c r="K318" i="1"/>
  <c r="A318" i="1"/>
  <c r="P1283" i="1"/>
  <c r="Q1446" i="1"/>
  <c r="A1446" i="1"/>
  <c r="J648" i="1"/>
  <c r="O47" i="1"/>
  <c r="R326" i="1"/>
  <c r="K219" i="1"/>
  <c r="B219" i="1"/>
  <c r="J1293" i="1"/>
  <c r="J153" i="1"/>
  <c r="Q153" i="1"/>
  <c r="N274" i="1"/>
  <c r="O1256" i="1"/>
  <c r="N599" i="1"/>
  <c r="L619" i="1"/>
  <c r="L651" i="1"/>
  <c r="O1264" i="1"/>
  <c r="P198" i="1"/>
  <c r="L52" i="1"/>
  <c r="R28" i="1"/>
  <c r="N153" i="1"/>
  <c r="O243" i="1"/>
  <c r="M1508" i="1"/>
  <c r="J1417" i="1"/>
  <c r="Q1291" i="1"/>
  <c r="J232" i="1"/>
  <c r="B232" i="1"/>
  <c r="J642" i="1"/>
  <c r="O194" i="1"/>
  <c r="P31" i="1"/>
  <c r="R15" i="1"/>
  <c r="N435" i="1"/>
  <c r="A435" i="1"/>
  <c r="M327" i="1"/>
  <c r="L411" i="1"/>
  <c r="O1463" i="1"/>
  <c r="R318" i="1"/>
  <c r="O1283" i="1"/>
  <c r="O1446"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6" i="1"/>
  <c r="J1436" i="1"/>
  <c r="A1436" i="1"/>
  <c r="R1436" i="1"/>
  <c r="B1436" i="1"/>
  <c r="M1436" i="1"/>
  <c r="K1428" i="1"/>
  <c r="P1428" i="1"/>
  <c r="Q1428" i="1"/>
  <c r="R1428" i="1"/>
  <c r="L1428" i="1"/>
  <c r="B1502" i="1"/>
  <c r="M1502" i="1"/>
  <c r="N1502" i="1"/>
  <c r="P1502" i="1"/>
  <c r="R1502" i="1"/>
  <c r="A1494" i="1"/>
  <c r="O1494" i="1"/>
  <c r="M1494" i="1"/>
  <c r="N1494" i="1"/>
  <c r="P1494" i="1"/>
  <c r="R1494"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6" i="1"/>
  <c r="B1494" i="1"/>
  <c r="A1428" i="1"/>
  <c r="R1435" i="1"/>
  <c r="Q1435" i="1"/>
  <c r="K1435" i="1"/>
  <c r="M1435" i="1"/>
  <c r="R1427" i="1"/>
  <c r="K1427" i="1"/>
  <c r="B1427" i="1"/>
  <c r="N1427" i="1"/>
  <c r="N1501" i="1"/>
  <c r="P1501" i="1"/>
  <c r="A1501" i="1"/>
  <c r="Q1501" i="1"/>
  <c r="B1501" i="1"/>
  <c r="L1501" i="1"/>
  <c r="L1493" i="1"/>
  <c r="P1493" i="1"/>
  <c r="Q1493" i="1"/>
  <c r="A1493" i="1"/>
  <c r="K1493"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6" i="1"/>
  <c r="O1501" i="1"/>
  <c r="P1435" i="1"/>
  <c r="L1502" i="1"/>
  <c r="N528" i="1"/>
  <c r="O521" i="1"/>
  <c r="B529" i="1"/>
  <c r="Q533" i="1"/>
  <c r="O662" i="1"/>
  <c r="O668" i="1"/>
  <c r="Q674" i="1"/>
  <c r="N680" i="1"/>
  <c r="Q694" i="1"/>
  <c r="M700" i="1"/>
  <c r="L706" i="1"/>
  <c r="A706" i="1"/>
  <c r="K726" i="1"/>
  <c r="J732" i="1"/>
  <c r="P738" i="1"/>
  <c r="N744" i="1"/>
  <c r="L764" i="1"/>
  <c r="K770" i="1"/>
  <c r="J776" i="1"/>
  <c r="O790" i="1"/>
  <c r="M1251" i="1"/>
  <c r="K1436" i="1"/>
  <c r="M1501" i="1"/>
  <c r="N1435" i="1"/>
  <c r="K1502"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501" i="1"/>
  <c r="L1435" i="1"/>
  <c r="Q1502" i="1"/>
  <c r="R521" i="1"/>
  <c r="M537" i="1"/>
  <c r="A533" i="1"/>
  <c r="K533" i="1"/>
  <c r="L533" i="1"/>
  <c r="N533" i="1"/>
  <c r="O533" i="1"/>
  <c r="P533" i="1"/>
  <c r="R533" i="1"/>
  <c r="Q525" i="1"/>
  <c r="R525" i="1"/>
  <c r="B525" i="1"/>
  <c r="N525" i="1"/>
  <c r="O525" i="1"/>
  <c r="K525" i="1"/>
  <c r="N517" i="1"/>
  <c r="M517" i="1"/>
  <c r="Q517" i="1"/>
  <c r="A517" i="1"/>
  <c r="B517" i="1"/>
  <c r="O517" i="1"/>
  <c r="R517" i="1"/>
  <c r="O1427"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501" i="1"/>
  <c r="B1435" i="1"/>
  <c r="A1502" i="1"/>
  <c r="B1439" i="1"/>
  <c r="O1439" i="1"/>
  <c r="K1439" i="1"/>
  <c r="M1439" i="1"/>
  <c r="P1439" i="1"/>
  <c r="N1431" i="1"/>
  <c r="K1431" i="1"/>
  <c r="M1431" i="1"/>
  <c r="P1431" i="1"/>
  <c r="K1505" i="1"/>
  <c r="Q1505" i="1"/>
  <c r="L1505" i="1"/>
  <c r="N1505" i="1"/>
  <c r="R1497" i="1"/>
  <c r="Q1497" i="1"/>
  <c r="L1497" i="1"/>
  <c r="B1497" i="1"/>
  <c r="Q1489" i="1"/>
  <c r="J1489" i="1"/>
  <c r="K1489" i="1"/>
  <c r="B1489"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3" i="1"/>
  <c r="Q1427" i="1"/>
  <c r="L1494" i="1"/>
  <c r="N1428" i="1"/>
  <c r="N1438" i="1"/>
  <c r="P1438" i="1"/>
  <c r="B1438" i="1"/>
  <c r="K1438" i="1"/>
  <c r="R1430" i="1"/>
  <c r="N1430" i="1"/>
  <c r="P1430" i="1"/>
  <c r="B1430" i="1"/>
  <c r="K1430" i="1"/>
  <c r="A1504" i="1"/>
  <c r="N1504" i="1"/>
  <c r="P1504" i="1"/>
  <c r="R1504" i="1"/>
  <c r="M1504" i="1"/>
  <c r="L1496" i="1"/>
  <c r="N1496" i="1"/>
  <c r="A1496" i="1"/>
  <c r="B1496" i="1"/>
  <c r="R1496"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3" i="1"/>
  <c r="P1427" i="1"/>
  <c r="K1494" i="1"/>
  <c r="M1428" i="1"/>
  <c r="J528" i="1"/>
  <c r="K536" i="1"/>
  <c r="M529" i="1"/>
  <c r="Q526" i="1"/>
  <c r="L517" i="1"/>
  <c r="A525" i="1"/>
  <c r="A774" i="1"/>
  <c r="O774" i="1"/>
  <c r="R1491" i="1"/>
  <c r="R1499" i="1"/>
  <c r="L1425" i="1"/>
  <c r="K1433" i="1"/>
  <c r="P1434" i="1"/>
  <c r="M531" i="1"/>
  <c r="N516" i="1"/>
  <c r="A516" i="1"/>
  <c r="Q532" i="1"/>
  <c r="K515" i="1"/>
  <c r="R523" i="1"/>
  <c r="N1491" i="1"/>
  <c r="N1499" i="1"/>
  <c r="Q1425" i="1"/>
  <c r="N1433" i="1"/>
  <c r="A1492" i="1"/>
  <c r="J1492" i="1"/>
  <c r="R531" i="1"/>
  <c r="O524" i="1"/>
  <c r="N524" i="1"/>
  <c r="J1429" i="1"/>
  <c r="B523" i="1"/>
  <c r="N523" i="1"/>
  <c r="L523" i="1"/>
  <c r="L515" i="1"/>
  <c r="Q515" i="1"/>
  <c r="L1491" i="1"/>
  <c r="A1499" i="1"/>
  <c r="B1425" i="1"/>
  <c r="K1434"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3" i="1"/>
  <c r="B1103" i="1"/>
  <c r="B1095" i="1"/>
  <c r="B1087" i="1"/>
  <c r="B1079" i="1"/>
  <c r="B1071" i="1"/>
  <c r="B1063" i="1"/>
  <c r="B1057" i="1"/>
  <c r="B1049" i="1"/>
  <c r="B1041" i="1"/>
  <c r="B1033" i="1"/>
  <c r="B1025" i="1"/>
  <c r="B1017" i="1"/>
  <c r="B1009" i="1"/>
  <c r="B1001" i="1"/>
  <c r="A1439" i="1"/>
  <c r="O1504" i="1"/>
  <c r="O1491" i="1"/>
  <c r="J1499" i="1"/>
  <c r="O1425" i="1"/>
  <c r="J1433" i="1"/>
  <c r="J1500" i="1"/>
  <c r="O1426" i="1"/>
  <c r="O1496" i="1"/>
  <c r="O1430" i="1"/>
  <c r="O1435" i="1"/>
  <c r="J1502" i="1"/>
  <c r="O1428" i="1"/>
  <c r="J1503" i="1"/>
  <c r="O1489" i="1"/>
  <c r="J1497" i="1"/>
  <c r="J1431" i="1"/>
  <c r="A1424" i="1"/>
  <c r="O1436" i="1"/>
  <c r="A1430" i="1"/>
  <c r="O1498" i="1"/>
  <c r="O1432" i="1"/>
  <c r="J1440" i="1"/>
  <c r="A1425" i="1"/>
  <c r="J1438" i="1"/>
  <c r="O1492" i="1"/>
  <c r="J1493" i="1"/>
  <c r="J1427" i="1"/>
  <c r="A1427" i="1"/>
  <c r="O1502" i="1"/>
  <c r="O1503" i="1"/>
  <c r="O1431" i="1"/>
  <c r="O1499" i="1"/>
  <c r="O1433" i="1"/>
  <c r="O1500" i="1"/>
  <c r="A1434" i="1"/>
  <c r="O1497" i="1"/>
  <c r="J1505" i="1"/>
  <c r="J1439" i="1"/>
  <c r="J1490" i="1"/>
  <c r="J1424" i="1"/>
  <c r="A1432" i="1"/>
  <c r="A1426" i="1"/>
  <c r="O1438" i="1"/>
  <c r="J1434" i="1"/>
  <c r="J1437" i="1"/>
  <c r="A1431" i="1"/>
  <c r="O1440" i="1"/>
  <c r="J1504" i="1"/>
  <c r="J1491" i="1"/>
  <c r="J1425" i="1"/>
  <c r="A1433" i="1"/>
  <c r="J1426" i="1"/>
  <c r="J1496" i="1"/>
  <c r="A1438" i="1"/>
  <c r="A1437" i="1"/>
  <c r="J1501" i="1"/>
  <c r="J1435" i="1"/>
  <c r="J1494" i="1"/>
  <c r="J1428"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<sst xmlns="http://schemas.openxmlformats.org/spreadsheetml/2006/main" count="16723" uniqueCount="3797">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</sst>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2313</v>
      </c>
    </row>
    <row r="18" spans="1:3">
      <c r="A18" t="s">
        <v>2853</v>
      </c>
      <c r="B18" s="20" t="str" cm="1">
        <f t="array" ref="B18">IF(MIN(IF(COUNTIF(PolicyLevers!$H$2:$H$1569,PolicyLevers!$H$2:$H$1569)&gt;1,PolicyLevers!$H$2:$H$1569, ""))=0,"No duplicate ID numbers",MIN(IF(COUNTIF(PolicyLevers!$H$2:$H$1569,PolicyLevers!$H$2:$H$1569)&gt;1,PolicyLevers!$H$2:$H$1569, "")))</f>
        <v>No duplicate ID numbers</v>
      </c>
    </row>
    <row r="19" spans="1:3" ht="30">
      <c r="A19" s="1" t="s">
        <v>2979</v>
      </c>
      <c r="B19" s="20" t="str" cm="1">
        <f t="array" ref="B19">IF(MIN(IF((NOT(ISNUMBER(PolicyLevers!$H$2:$H$1569)))*(ISTEXT(PolicyLevers!$I$2:$I$1569)),ROW(PolicyLevers!$H$2:$H$1569)))=0,"No missing ID numbers",MIN(IF((NOT(ISNUMBER(PolicyLevers!$H$2:$H$1569)))*(ISTEXT(PolicyLevers!$I$2:$I$1569)),ROW(PolicyLevers!$H$2:$H$1569))))</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C28" sqref="C2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3697</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3698</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3699</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3700</v>
      </c>
      <c r="K11" s="370" t="s">
        <v>468</v>
      </c>
      <c r="L11" s="314" t="s">
        <v>469</v>
      </c>
      <c r="M11" s="397" t="s">
        <v>470</v>
      </c>
    </row>
    <row r="12" spans="1:14">
      <c r="A12" s="317" t="s">
        <v>4</v>
      </c>
      <c r="B12" s="317" t="s">
        <v>3687</v>
      </c>
      <c r="C12" t="s">
        <v>3688</v>
      </c>
      <c r="D12" s="317" t="s">
        <v>465</v>
      </c>
      <c r="E12" t="s">
        <v>3689</v>
      </c>
      <c r="F12" s="398">
        <v>0</v>
      </c>
      <c r="G12" s="398">
        <v>1</v>
      </c>
      <c r="H12" s="398">
        <v>1</v>
      </c>
      <c r="I12" s="370" t="s">
        <v>29</v>
      </c>
      <c r="J12" s="370" t="s">
        <v>3690</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3696</v>
      </c>
      <c r="J14" s="45" t="s">
        <v>3701</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3636</v>
      </c>
      <c r="C16" t="s">
        <v>3637</v>
      </c>
      <c r="D16" s="317" t="s">
        <v>3638</v>
      </c>
      <c r="E16" t="s">
        <v>3639</v>
      </c>
      <c r="F16" s="398">
        <v>0</v>
      </c>
      <c r="G16" s="398">
        <v>50</v>
      </c>
      <c r="H16" s="398">
        <v>1</v>
      </c>
      <c r="I16" s="370" t="s">
        <v>3695</v>
      </c>
      <c r="J16" s="370" t="s">
        <v>3640</v>
      </c>
      <c r="K16" s="387"/>
      <c r="L16" s="387"/>
    </row>
    <row r="17" spans="1:14">
      <c r="A17" t="s">
        <v>71</v>
      </c>
      <c r="B17" t="s">
        <v>15</v>
      </c>
      <c r="C17" t="s">
        <v>2488</v>
      </c>
      <c r="D17" t="s">
        <v>15</v>
      </c>
      <c r="E17" t="s">
        <v>2487</v>
      </c>
      <c r="F17" s="395">
        <v>0</v>
      </c>
      <c r="G17" s="395">
        <v>1</v>
      </c>
      <c r="H17" s="395">
        <v>0.01</v>
      </c>
      <c r="I17" s="370" t="s">
        <v>114</v>
      </c>
      <c r="J17" s="370" t="s">
        <v>3735</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3702</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3738</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3794</v>
      </c>
      <c r="C28" t="s">
        <v>3796</v>
      </c>
      <c r="D28" s="370" t="s">
        <v>3129</v>
      </c>
      <c r="E28" t="s">
        <v>3792</v>
      </c>
      <c r="F28" s="317">
        <v>0</v>
      </c>
      <c r="G28" s="317">
        <v>1</v>
      </c>
      <c r="H28" s="317">
        <v>1</v>
      </c>
      <c r="I28" s="317" t="s">
        <v>29</v>
      </c>
      <c r="J28" s="370" t="s">
        <v>3793</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3656</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3703</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3736</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3754</v>
      </c>
    </row>
    <row r="37" spans="1:14">
      <c r="A37" t="s">
        <v>8</v>
      </c>
      <c r="B37" t="s">
        <v>3751</v>
      </c>
      <c r="C37" t="s">
        <v>3752</v>
      </c>
      <c r="D37" t="s">
        <v>3751</v>
      </c>
      <c r="E37" s="184"/>
      <c r="F37">
        <v>0</v>
      </c>
      <c r="G37">
        <v>1</v>
      </c>
      <c r="H37">
        <v>1</v>
      </c>
      <c r="I37" s="370" t="s">
        <v>29</v>
      </c>
      <c r="J37" s="394" t="s">
        <v>3753</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3739</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3740</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3643</v>
      </c>
      <c r="C45" t="s">
        <v>3641</v>
      </c>
      <c r="D45" t="s">
        <v>3642</v>
      </c>
      <c r="E45" t="s">
        <v>3646</v>
      </c>
      <c r="F45" s="402">
        <v>0</v>
      </c>
      <c r="G45">
        <v>100</v>
      </c>
      <c r="H45">
        <v>5</v>
      </c>
      <c r="I45" s="317" t="s">
        <v>3650</v>
      </c>
      <c r="J45" s="370" t="s">
        <v>3648</v>
      </c>
      <c r="K45" s="370"/>
      <c r="L45" s="314"/>
      <c r="M45" s="396"/>
    </row>
    <row r="46" spans="1:14">
      <c r="A46" t="s">
        <v>8</v>
      </c>
      <c r="B46" t="s">
        <v>3644</v>
      </c>
      <c r="C46" t="s">
        <v>3645</v>
      </c>
      <c r="D46" t="s">
        <v>3642</v>
      </c>
      <c r="E46" t="s">
        <v>3647</v>
      </c>
      <c r="F46" s="395">
        <v>0</v>
      </c>
      <c r="G46" s="13">
        <v>1</v>
      </c>
      <c r="H46" s="13">
        <v>0.01</v>
      </c>
      <c r="I46" s="317" t="s">
        <v>3649</v>
      </c>
      <c r="J46" s="370" t="s">
        <v>3726</v>
      </c>
      <c r="K46" s="370"/>
      <c r="L46" s="314"/>
      <c r="M46" s="396"/>
    </row>
    <row r="47" spans="1:14">
      <c r="A47" t="s">
        <v>8</v>
      </c>
      <c r="B47" t="s">
        <v>3651</v>
      </c>
      <c r="C47" t="s">
        <v>3652</v>
      </c>
      <c r="D47" t="s">
        <v>3651</v>
      </c>
      <c r="E47" t="s">
        <v>3653</v>
      </c>
      <c r="F47" s="402">
        <v>0</v>
      </c>
      <c r="G47">
        <v>100</v>
      </c>
      <c r="H47">
        <v>5</v>
      </c>
      <c r="I47" s="317" t="s">
        <v>3654</v>
      </c>
      <c r="J47" s="370" t="s">
        <v>3655</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3730</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3731</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3732</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3733</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3728</v>
      </c>
      <c r="K62" s="370" t="s">
        <v>226</v>
      </c>
      <c r="L62" s="314" t="s">
        <v>227</v>
      </c>
      <c r="M62" s="396"/>
    </row>
    <row r="63" spans="1:14">
      <c r="A63" t="s">
        <v>9</v>
      </c>
      <c r="B63" t="s">
        <v>19</v>
      </c>
      <c r="C63" t="s">
        <v>287</v>
      </c>
      <c r="D63" s="20" t="s">
        <v>349</v>
      </c>
      <c r="E63" t="s">
        <v>2275</v>
      </c>
      <c r="F63" s="395">
        <v>0</v>
      </c>
      <c r="G63" s="13">
        <v>1</v>
      </c>
      <c r="H63" s="13">
        <v>0.01</v>
      </c>
      <c r="I63" s="370" t="s">
        <v>33</v>
      </c>
      <c r="J63" s="370" t="s">
        <v>3729</v>
      </c>
      <c r="K63" s="370" t="s">
        <v>228</v>
      </c>
      <c r="L63" s="314" t="s">
        <v>229</v>
      </c>
      <c r="M63" s="396"/>
    </row>
    <row r="64" spans="1:14">
      <c r="A64" t="s">
        <v>9</v>
      </c>
      <c r="B64" t="s">
        <v>3236</v>
      </c>
      <c r="C64" t="s">
        <v>3237</v>
      </c>
      <c r="D64" t="s">
        <v>3236</v>
      </c>
      <c r="E64" t="s">
        <v>3238</v>
      </c>
      <c r="F64" s="395">
        <v>0</v>
      </c>
      <c r="G64" s="13">
        <v>1</v>
      </c>
      <c r="H64" s="13">
        <v>0.01</v>
      </c>
      <c r="I64" s="370" t="s">
        <v>33</v>
      </c>
      <c r="J64" s="370" t="s">
        <v>3734</v>
      </c>
      <c r="K64" s="370"/>
      <c r="L64" s="314"/>
      <c r="M64" s="396"/>
    </row>
    <row r="65" spans="1:14">
      <c r="A65" t="s">
        <v>9</v>
      </c>
      <c r="B65" t="s">
        <v>2492</v>
      </c>
      <c r="C65" t="s">
        <v>2493</v>
      </c>
      <c r="D65" t="s">
        <v>2493</v>
      </c>
      <c r="E65" t="s">
        <v>2494</v>
      </c>
      <c r="F65" s="395">
        <v>0</v>
      </c>
      <c r="G65" s="13">
        <v>1</v>
      </c>
      <c r="H65" s="13">
        <v>0.01</v>
      </c>
      <c r="I65" s="370" t="s">
        <v>2495</v>
      </c>
      <c r="J65" s="370" t="s">
        <v>3737</v>
      </c>
      <c r="K65" s="370"/>
      <c r="L65" s="314" t="s">
        <v>2700</v>
      </c>
      <c r="M65" s="396" t="s">
        <v>152</v>
      </c>
    </row>
    <row r="66" spans="1:14">
      <c r="A66" t="s">
        <v>133</v>
      </c>
      <c r="B66" t="s">
        <v>135</v>
      </c>
      <c r="C66" t="s">
        <v>431</v>
      </c>
      <c r="D66" t="s">
        <v>135</v>
      </c>
      <c r="E66" t="s">
        <v>2274</v>
      </c>
      <c r="F66" s="395">
        <v>0</v>
      </c>
      <c r="G66" s="13">
        <v>1</v>
      </c>
      <c r="H66" s="13">
        <v>0.01</v>
      </c>
      <c r="I66" s="370" t="s">
        <v>33</v>
      </c>
      <c r="J66" s="370" t="s">
        <v>3766</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3768</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3767</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3769</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3741</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3727</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s="317" t="s">
        <v>2661</v>
      </c>
      <c r="B93" s="317" t="s">
        <v>3787</v>
      </c>
      <c r="C93" t="s">
        <v>3788</v>
      </c>
      <c r="D93" s="317" t="s">
        <v>3787</v>
      </c>
      <c r="E93" s="391" t="s">
        <v>3789</v>
      </c>
      <c r="F93" s="13">
        <v>0</v>
      </c>
      <c r="G93" s="13">
        <v>1</v>
      </c>
      <c r="H93" s="395">
        <v>0.01</v>
      </c>
      <c r="I93" s="370" t="s">
        <v>33</v>
      </c>
      <c r="J93" s="370" t="s">
        <v>3791</v>
      </c>
      <c r="K93" s="314"/>
      <c r="L93" s="314"/>
      <c r="M93" s="397" t="s">
        <v>3790</v>
      </c>
    </row>
    <row r="94" spans="1:13">
      <c r="A94" t="s">
        <v>2661</v>
      </c>
      <c r="B94" s="184" t="s">
        <v>328</v>
      </c>
      <c r="C94" t="s">
        <v>294</v>
      </c>
      <c r="D94" t="s">
        <v>352</v>
      </c>
      <c r="E94" t="s">
        <v>2262</v>
      </c>
      <c r="F94" s="13">
        <v>0</v>
      </c>
      <c r="G94" s="13">
        <v>0.4</v>
      </c>
      <c r="H94" s="395">
        <v>0.01</v>
      </c>
      <c r="I94" s="370" t="s">
        <v>32</v>
      </c>
      <c r="J94" s="370" t="s">
        <v>3211</v>
      </c>
      <c r="K94" s="370" t="s">
        <v>250</v>
      </c>
      <c r="L94" s="314" t="s">
        <v>251</v>
      </c>
    </row>
    <row r="95" spans="1:13">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2948</v>
      </c>
      <c r="B99" t="s">
        <v>2949</v>
      </c>
      <c r="C99" t="s">
        <v>2956</v>
      </c>
      <c r="D99" s="184"/>
      <c r="E99" t="s">
        <v>2981</v>
      </c>
      <c r="F99">
        <v>0</v>
      </c>
      <c r="G99">
        <v>10</v>
      </c>
      <c r="H99">
        <v>1</v>
      </c>
      <c r="I99" t="s">
        <v>2926</v>
      </c>
      <c r="J99" t="s">
        <v>3212</v>
      </c>
      <c r="K99" t="s">
        <v>2927</v>
      </c>
    </row>
    <row r="100" spans="1:13">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2948</v>
      </c>
      <c r="B101" t="s">
        <v>3449</v>
      </c>
      <c r="C101" t="s">
        <v>3629</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3630</v>
      </c>
      <c r="C102" t="s">
        <v>3631</v>
      </c>
      <c r="D102" s="184"/>
      <c r="E102" t="s">
        <v>3632</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3633</v>
      </c>
      <c r="C107" t="s">
        <v>3634</v>
      </c>
      <c r="D107" s="184"/>
      <c r="E107" t="s">
        <v>3635</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2825</v>
      </c>
      <c r="B110" t="s">
        <v>2826</v>
      </c>
      <c r="C110" t="s">
        <v>3427</v>
      </c>
      <c r="D110" s="184"/>
      <c r="E110" t="s">
        <v>2827</v>
      </c>
      <c r="F110">
        <v>0</v>
      </c>
      <c r="G110">
        <v>1</v>
      </c>
      <c r="H110">
        <v>1</v>
      </c>
      <c r="I110" s="370" t="s">
        <v>29</v>
      </c>
      <c r="J110" t="s">
        <v>3428</v>
      </c>
      <c r="M110" s="404"/>
    </row>
    <row r="111" spans="1:13">
      <c r="A111" t="s">
        <v>2825</v>
      </c>
      <c r="B111" t="s">
        <v>3290</v>
      </c>
      <c r="C111" t="s">
        <v>3288</v>
      </c>
      <c r="D111" s="184"/>
      <c r="E111" s="184"/>
      <c r="F111">
        <v>0</v>
      </c>
      <c r="G111">
        <v>1</v>
      </c>
      <c r="H111">
        <v>1</v>
      </c>
      <c r="I111" s="370" t="s">
        <v>29</v>
      </c>
      <c r="J111" t="s">
        <v>3289</v>
      </c>
    </row>
    <row r="112" spans="1:13">
      <c r="A112" t="s">
        <v>10</v>
      </c>
      <c r="B112" t="s">
        <v>3742</v>
      </c>
      <c r="C112" t="s">
        <v>3745</v>
      </c>
      <c r="D112" s="184"/>
      <c r="E112" s="184"/>
      <c r="F112">
        <v>0</v>
      </c>
      <c r="G112">
        <v>1</v>
      </c>
      <c r="H112">
        <v>1</v>
      </c>
      <c r="I112" s="370" t="s">
        <v>29</v>
      </c>
      <c r="J112" t="s">
        <v>3748</v>
      </c>
    </row>
    <row r="113" spans="1:10">
      <c r="A113" t="s">
        <v>10</v>
      </c>
      <c r="B113" t="s">
        <v>3743</v>
      </c>
      <c r="C113" t="s">
        <v>3746</v>
      </c>
      <c r="D113" s="184"/>
      <c r="E113" s="184"/>
      <c r="F113">
        <v>0</v>
      </c>
      <c r="G113">
        <v>1</v>
      </c>
      <c r="H113">
        <v>1</v>
      </c>
      <c r="I113" s="370" t="s">
        <v>29</v>
      </c>
      <c r="J113" t="s">
        <v>3749</v>
      </c>
    </row>
    <row r="114" spans="1:10">
      <c r="A114" t="s">
        <v>10</v>
      </c>
      <c r="B114" t="s">
        <v>3744</v>
      </c>
      <c r="C114" t="s">
        <v>3747</v>
      </c>
      <c r="D114" s="184"/>
      <c r="E114" s="184"/>
      <c r="F114">
        <v>0</v>
      </c>
      <c r="G114">
        <v>1</v>
      </c>
      <c r="H114">
        <v>1</v>
      </c>
      <c r="I114" s="370" t="s">
        <v>29</v>
      </c>
      <c r="J114" t="s">
        <v>3750</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374" activePane="bottomLeft" state="frozen"/>
      <selection pane="bottomLeft" activeCell="A1382" sqref="A138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3688</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3637</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3796</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3752</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3641</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3645</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3652</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3686</v>
      </c>
      <c r="F598" t="s">
        <v>3091</v>
      </c>
      <c r="G598" s="45" t="s">
        <v>3686</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3686</v>
      </c>
      <c r="F606" t="s">
        <v>2762</v>
      </c>
      <c r="G606" s="45" t="s">
        <v>3686</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3686</v>
      </c>
      <c r="F614" t="s">
        <v>3032</v>
      </c>
      <c r="G614" s="45" t="s">
        <v>3686</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3686</v>
      </c>
      <c r="F622" t="s">
        <v>3033</v>
      </c>
      <c r="G622" s="45" t="s">
        <v>3686</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3686</v>
      </c>
      <c r="F630" t="s">
        <v>3034</v>
      </c>
      <c r="G630" s="45" t="s">
        <v>3686</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3686</v>
      </c>
      <c r="F638" t="s">
        <v>3035</v>
      </c>
      <c r="G638" s="45" t="s">
        <v>3686</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3686</v>
      </c>
      <c r="F646" t="s">
        <v>3036</v>
      </c>
      <c r="G646" s="45" t="s">
        <v>3686</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3686</v>
      </c>
      <c r="F654" t="s">
        <v>3037</v>
      </c>
      <c r="G654" s="45" t="s">
        <v>3686</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3686</v>
      </c>
      <c r="F662" t="s">
        <v>3038</v>
      </c>
      <c r="G662" s="45" t="s">
        <v>3686</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3686</v>
      </c>
      <c r="F670" t="s">
        <v>2581</v>
      </c>
      <c r="G670" s="45" t="s">
        <v>3686</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3686</v>
      </c>
      <c r="F678" t="s">
        <v>3039</v>
      </c>
      <c r="G678" s="45" t="s">
        <v>3686</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3686</v>
      </c>
      <c r="F686" t="s">
        <v>3040</v>
      </c>
      <c r="G686" s="45" t="s">
        <v>3686</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3686</v>
      </c>
      <c r="F694" t="s">
        <v>3041</v>
      </c>
      <c r="G694" s="45" t="s">
        <v>3686</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3686</v>
      </c>
      <c r="F702" t="s">
        <v>2582</v>
      </c>
      <c r="G702" s="45" t="s">
        <v>3686</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3686</v>
      </c>
      <c r="F710" t="s">
        <v>3042</v>
      </c>
      <c r="G710" s="45" t="s">
        <v>3686</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3686</v>
      </c>
      <c r="F718" t="s">
        <v>3043</v>
      </c>
      <c r="G718" s="45" t="s">
        <v>3686</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3686</v>
      </c>
      <c r="F726" t="s">
        <v>3044</v>
      </c>
      <c r="G726" s="45" t="s">
        <v>3686</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3686</v>
      </c>
      <c r="F734" t="s">
        <v>3045</v>
      </c>
      <c r="G734" s="45" t="s">
        <v>3686</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3686</v>
      </c>
      <c r="F742" t="s">
        <v>3046</v>
      </c>
      <c r="G742" s="45" t="s">
        <v>3686</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3686</v>
      </c>
      <c r="F750" t="s">
        <v>3047</v>
      </c>
      <c r="G750" s="45" t="s">
        <v>3686</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3686</v>
      </c>
      <c r="F758" t="s">
        <v>3048</v>
      </c>
      <c r="G758" s="45" t="s">
        <v>3686</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3686</v>
      </c>
      <c r="F766" t="s">
        <v>3049</v>
      </c>
      <c r="G766" s="45" t="s">
        <v>3686</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3686</v>
      </c>
      <c r="F774" t="s">
        <v>3050</v>
      </c>
      <c r="G774" s="45" t="s">
        <v>3686</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3686</v>
      </c>
      <c r="F782" t="s">
        <v>3092</v>
      </c>
      <c r="G782" s="45" t="s">
        <v>3686</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3686</v>
      </c>
      <c r="F790" t="s">
        <v>3051</v>
      </c>
      <c r="G790" s="45" t="s">
        <v>3686</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3686</v>
      </c>
      <c r="F803" t="s">
        <v>3091</v>
      </c>
      <c r="G803" s="45" t="s">
        <v>3686</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3686</v>
      </c>
      <c r="F811" t="s">
        <v>2762</v>
      </c>
      <c r="G811" s="45" t="s">
        <v>3686</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3686</v>
      </c>
      <c r="F819" t="s">
        <v>3032</v>
      </c>
      <c r="G819" s="45" t="s">
        <v>3686</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3686</v>
      </c>
      <c r="F827" t="s">
        <v>3033</v>
      </c>
      <c r="G827" s="45" t="s">
        <v>3686</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3686</v>
      </c>
      <c r="F835" t="s">
        <v>3034</v>
      </c>
      <c r="G835" s="45" t="s">
        <v>3686</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3686</v>
      </c>
      <c r="F843" t="s">
        <v>3035</v>
      </c>
      <c r="G843" s="45" t="s">
        <v>3686</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3686</v>
      </c>
      <c r="F851" t="s">
        <v>3036</v>
      </c>
      <c r="G851" s="45" t="s">
        <v>3686</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3686</v>
      </c>
      <c r="F859" t="s">
        <v>3037</v>
      </c>
      <c r="G859" s="45" t="s">
        <v>3686</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3686</v>
      </c>
      <c r="F867" t="s">
        <v>3038</v>
      </c>
      <c r="G867" s="45" t="s">
        <v>3686</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3686</v>
      </c>
      <c r="F875" t="s">
        <v>2581</v>
      </c>
      <c r="G875" s="45" t="s">
        <v>3686</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3686</v>
      </c>
      <c r="F883" t="s">
        <v>3039</v>
      </c>
      <c r="G883" s="45" t="s">
        <v>3686</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3686</v>
      </c>
      <c r="F891" t="s">
        <v>3040</v>
      </c>
      <c r="G891" s="45" t="s">
        <v>3686</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3686</v>
      </c>
      <c r="F899" t="s">
        <v>3041</v>
      </c>
      <c r="G899" s="45" t="s">
        <v>3686</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3686</v>
      </c>
      <c r="F907" t="s">
        <v>2582</v>
      </c>
      <c r="G907" s="45" t="s">
        <v>3686</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3686</v>
      </c>
      <c r="F915" t="s">
        <v>3042</v>
      </c>
      <c r="G915" s="45" t="s">
        <v>3686</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3686</v>
      </c>
      <c r="F923" t="s">
        <v>3043</v>
      </c>
      <c r="G923" s="45" t="s">
        <v>3686</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3686</v>
      </c>
      <c r="F931" t="s">
        <v>3044</v>
      </c>
      <c r="G931" s="45" t="s">
        <v>3686</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3686</v>
      </c>
      <c r="F939" t="s">
        <v>3045</v>
      </c>
      <c r="G939" s="45" t="s">
        <v>3686</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3686</v>
      </c>
      <c r="F947" t="s">
        <v>3046</v>
      </c>
      <c r="G947" s="45" t="s">
        <v>3686</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3686</v>
      </c>
      <c r="F955" t="s">
        <v>3047</v>
      </c>
      <c r="G955" s="45" t="s">
        <v>3686</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3686</v>
      </c>
      <c r="F963" t="s">
        <v>3048</v>
      </c>
      <c r="G963" s="45" t="s">
        <v>3686</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3686</v>
      </c>
      <c r="F971" t="s">
        <v>3049</v>
      </c>
      <c r="G971" s="45" t="s">
        <v>3686</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3686</v>
      </c>
      <c r="F979" t="s">
        <v>3050</v>
      </c>
      <c r="G979" s="45" t="s">
        <v>3686</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3686</v>
      </c>
      <c r="F987" t="s">
        <v>3092</v>
      </c>
      <c r="G987" s="45" t="s">
        <v>3686</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3686</v>
      </c>
      <c r="F995" t="s">
        <v>3051</v>
      </c>
      <c r="G995" s="45" t="s">
        <v>3686</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Non BAU Carbon Tax Vehicle Qualification</v>
      </c>
      <c r="C1382" t="s">
        <v>3745</v>
      </c>
      <c r="H1382" s="43">
        <v>2286</v>
      </c>
      <c r="I1382" s="322" t="s">
        <v>43</v>
      </c>
      <c r="J1382" s="255" t="str">
        <f>IF(ISBLANK(INDEX('Policy Characteristics'!D:D,MATCH($C1382,'Policy Characteristics'!$C:$C,0))),"",INDEX('Policy Characteristics'!D:D,MATCH($C1382,'Policy Characteristics'!$C:$C,0)))</f>
        <v/>
      </c>
      <c r="K1382" s="254" t="str">
        <f>IF(ISBLANK(INDEX('Policy Characteristics'!E:E,MATCH($C1382,'Policy Characteristics'!$C:$C,0))),"",INDEX('Policy Characteristics'!E:E,MATCH($C1382,'Policy Characteristics'!$C:$C,0)))</f>
        <v/>
      </c>
      <c r="L1382" s="359">
        <f>IF(ISBLANK(INDEX('Policy Characteristics'!F:F,MATCH($C1382,'Policy Characteristics'!$C:$C,0))),"",INDEX('Policy Characteristics'!F:F,MATCH($C1382,'Policy Characteristics'!$C:$C,0)))</f>
        <v>0</v>
      </c>
      <c r="M1382" s="359">
        <f>IF(ISBLANK(INDEX('Policy Characteristics'!G:G,MATCH($C1382,'Policy Characteristics'!$C:$C,0))),"",INDEX('Policy Characteristics'!G:G,MATCH($C1382,'Policy Characteristics'!$C:$C,0)))</f>
        <v>1</v>
      </c>
      <c r="N1382" s="359">
        <f>IF(ISBLANK(INDEX('Policy Characteristics'!H:H,MATCH($C1382,'Policy Characteristics'!$C:$C,0))),"",INDEX('Policy Characteristics'!H:H,MATCH($C1382,'Policy Characteristics'!$C:$C,0)))</f>
        <v>1</v>
      </c>
      <c r="O1382" s="254" t="str">
        <f>IF(ISBLANK(INDEX('Policy Characteristics'!I:I,MATCH($C1382,'Policy Characteristics'!$C:$C,0))),"",INDEX('Policy Characteristics'!I:I,MATCH($C1382,'Policy Characteristics'!$C:$C,0)))</f>
        <v>on/off</v>
      </c>
      <c r="P1382" s="254" t="str">
        <f>IF(ISBLANK(INDEX('Policy Characteristics'!J:J,MATCH($C1382,'Policy Characteristics'!$C:$C,0))),"",INDEX('Policy Characteristics'!J:J,MATCH($C1382,'Policy Characteristics'!$C:$C,0)))</f>
        <v xml:space="preserve">**Description:** This lever determines which vehicle types are captured under the scope of a carbon tax. In some regions, only certain vehicle types are covered by a carbon tax or cap. </v>
      </c>
      <c r="Q1382" s="254" t="str">
        <f>IF(ISBLANK(INDEX('Policy Characteristics'!K:K,MATCH($C1382,'Policy Characteristics'!$C:$C,0))),"",INDEX('Policy Characteristics'!K:K,MATCH($C1382,'Policy Characteristics'!$C:$C,0)))</f>
        <v/>
      </c>
      <c r="R1382" s="254" t="str">
        <f>IF(ISBLANK(INDEX('Policy Characteristics'!L:L,MATCH($C1382,'Policy Characteristics'!$C:$C,0))),"",INDEX('Policy Characteristics'!L:L,MATCH($C1382,'Policy Characteristics'!$C:$C,0)))</f>
        <v/>
      </c>
    </row>
    <row r="1383" spans="1:18">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Non BAU Carbon Tax Industry Qualification</v>
      </c>
      <c r="C1383" t="s">
        <v>3746</v>
      </c>
      <c r="H1383" s="43">
        <v>2287</v>
      </c>
      <c r="I1383" s="322" t="s">
        <v>43</v>
      </c>
      <c r="J1383" s="255" t="str">
        <f>IF(ISBLANK(INDEX('Policy Characteristics'!D:D,MATCH($C1383,'Policy Characteristics'!$C:$C,0))),"",INDEX('Policy Characteristics'!D:D,MATCH($C1383,'Policy Characteristics'!$C:$C,0)))</f>
        <v/>
      </c>
      <c r="K1383" s="254" t="str">
        <f>IF(ISBLANK(INDEX('Policy Characteristics'!E:E,MATCH($C1383,'Policy Characteristics'!$C:$C,0))),"",INDEX('Policy Characteristics'!E:E,MATCH($C1383,'Policy Characteristics'!$C:$C,0)))</f>
        <v/>
      </c>
      <c r="L1383" s="359">
        <f>IF(ISBLANK(INDEX('Policy Characteristics'!F:F,MATCH($C1383,'Policy Characteristics'!$C:$C,0))),"",INDEX('Policy Characteristics'!F:F,MATCH($C1383,'Policy Characteristics'!$C:$C,0)))</f>
        <v>0</v>
      </c>
      <c r="M1383" s="359">
        <f>IF(ISBLANK(INDEX('Policy Characteristics'!G:G,MATCH($C1383,'Policy Characteristics'!$C:$C,0))),"",INDEX('Policy Characteristics'!G:G,MATCH($C1383,'Policy Characteristics'!$C:$C,0)))</f>
        <v>1</v>
      </c>
      <c r="N1383" s="359">
        <f>IF(ISBLANK(INDEX('Policy Characteristics'!H:H,MATCH($C1383,'Policy Characteristics'!$C:$C,0))),"",INDEX('Policy Characteristics'!H:H,MATCH($C1383,'Policy Characteristics'!$C:$C,0)))</f>
        <v>1</v>
      </c>
      <c r="O1383" s="254" t="str">
        <f>IF(ISBLANK(INDEX('Policy Characteristics'!I:I,MATCH($C1383,'Policy Characteristics'!$C:$C,0))),"",INDEX('Policy Characteristics'!I:I,MATCH($C1383,'Policy Characteristics'!$C:$C,0)))</f>
        <v>on/off</v>
      </c>
      <c r="P1383" s="254" t="str">
        <f>IF(ISBLANK(INDEX('Policy Characteristics'!J:J,MATCH($C1383,'Policy Characteristics'!$C:$C,0))),"",INDEX('Policy Characteristics'!J:J,MATCH($C1383,'Policy Characteristics'!$C:$C,0)))</f>
        <v xml:space="preserve">**Description:** This lever determines which industry categories are captured under the scope of a carbon tax. In some regions, only certain industries are covered by a carbon tax or cap. </v>
      </c>
      <c r="Q1383" s="254" t="str">
        <f>IF(ISBLANK(INDEX('Policy Characteristics'!K:K,MATCH($C1383,'Policy Characteristics'!$C:$C,0))),"",INDEX('Policy Characteristics'!K:K,MATCH($C1383,'Policy Characteristics'!$C:$C,0)))</f>
        <v/>
      </c>
      <c r="R1383" s="254" t="str">
        <f>IF(ISBLANK(INDEX('Policy Characteristics'!L:L,MATCH($C1383,'Policy Characteristics'!$C:$C,0))),"",INDEX('Policy Characteristics'!L:L,MATCH($C1383,'Policy Characteristics'!$C:$C,0)))</f>
        <v/>
      </c>
    </row>
    <row r="1384" spans="1:18">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Non BAU CBAM Industry Qualification</v>
      </c>
      <c r="C1384" t="s">
        <v>3747</v>
      </c>
      <c r="H1384" s="43">
        <v>2288</v>
      </c>
      <c r="I1384" s="322" t="s">
        <v>43</v>
      </c>
      <c r="J1384" s="255" t="str">
        <f>IF(ISBLANK(INDEX('Policy Characteristics'!D:D,MATCH($C1384,'Policy Characteristics'!$C:$C,0))),"",INDEX('Policy Characteristics'!D:D,MATCH($C1384,'Policy Characteristics'!$C:$C,0)))</f>
        <v/>
      </c>
      <c r="K1384" s="254" t="str">
        <f>IF(ISBLANK(INDEX('Policy Characteristics'!E:E,MATCH($C1384,'Policy Characteristics'!$C:$C,0))),"",INDEX('Policy Characteristics'!E:E,MATCH($C1384,'Policy Characteristics'!$C:$C,0)))</f>
        <v/>
      </c>
      <c r="L1384" s="359">
        <f>IF(ISBLANK(INDEX('Policy Characteristics'!F:F,MATCH($C1384,'Policy Characteristics'!$C:$C,0))),"",INDEX('Policy Characteristics'!F:F,MATCH($C1384,'Policy Characteristics'!$C:$C,0)))</f>
        <v>0</v>
      </c>
      <c r="M1384" s="359">
        <f>IF(ISBLANK(INDEX('Policy Characteristics'!G:G,MATCH($C1384,'Policy Characteristics'!$C:$C,0))),"",INDEX('Policy Characteristics'!G:G,MATCH($C1384,'Policy Characteristics'!$C:$C,0)))</f>
        <v>1</v>
      </c>
      <c r="N1384" s="359">
        <f>IF(ISBLANK(INDEX('Policy Characteristics'!H:H,MATCH($C1384,'Policy Characteristics'!$C:$C,0))),"",INDEX('Policy Characteristics'!H:H,MATCH($C1384,'Policy Characteristics'!$C:$C,0)))</f>
        <v>1</v>
      </c>
      <c r="O1384" s="254" t="str">
        <f>IF(ISBLANK(INDEX('Policy Characteristics'!I:I,MATCH($C1384,'Policy Characteristics'!$C:$C,0))),"",INDEX('Policy Characteristics'!I:I,MATCH($C1384,'Policy Characteristics'!$C:$C,0)))</f>
        <v>on/off</v>
      </c>
      <c r="P1384" s="254" t="str">
        <f>IF(ISBLANK(INDEX('Policy Characteristics'!J:J,MATCH($C1384,'Policy Characteristics'!$C:$C,0))),"",INDEX('Policy Characteristics'!J:J,MATCH($C1384,'Policy Characteristics'!$C:$C,0)))</f>
        <v>**Description:** This lever determines which industry categories are captured under the scope of a carbon border adjustment mechanism. In some regions, only certain industries are covered by a border mechanism.</v>
      </c>
      <c r="Q1384" s="254" t="str">
        <f>IF(ISBLANK(INDEX('Policy Characteristics'!K:K,MATCH($C1384,'Policy Characteristics'!$C:$C,0))),"",INDEX('Policy Characteristics'!K:K,MATCH($C1384,'Policy Characteristics'!$C:$C,0)))</f>
        <v/>
      </c>
      <c r="R1384" s="254" t="str">
        <f>IF(ISBLANK(INDEX('Policy Characteristics'!L:L,MATCH($C1384,'Policy Characteristics'!$C:$C,0))),"",INDEX('Policy Characteristics'!L:L,MATCH($C1384,'Policy Characteristics'!$C:$C,0)))</f>
        <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t="s">
        <v>289</v>
      </c>
      <c r="D1385" s="45" t="s">
        <v>115</v>
      </c>
      <c r="E1385" s="45"/>
      <c r="F1385" s="45" t="s">
        <v>316</v>
      </c>
      <c r="G1385" s="45"/>
      <c r="H1385" s="43">
        <v>85</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ref="C1386:C1390" si="62">C$1385</f>
        <v>RnD Building Capital Cost Perc Reduction</v>
      </c>
      <c r="D1386" s="45" t="s">
        <v>116</v>
      </c>
      <c r="E1386" s="45"/>
      <c r="F1386" s="45" t="s">
        <v>317</v>
      </c>
      <c r="G1386" s="45"/>
      <c r="H1386" s="43">
        <v>86</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117</v>
      </c>
      <c r="E1387" s="45"/>
      <c r="F1387" s="45" t="s">
        <v>318</v>
      </c>
      <c r="G1387" s="45"/>
      <c r="H1387" s="43">
        <v>87</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Building Capital Cost Perc Reduction</v>
      </c>
      <c r="D1388" s="45" t="s">
        <v>118</v>
      </c>
      <c r="E1388" s="45"/>
      <c r="F1388" s="45" t="s">
        <v>319</v>
      </c>
      <c r="G1388" s="45"/>
      <c r="H1388" s="43">
        <v>88</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Building Capital Cost Perc Reduction</v>
      </c>
      <c r="D1389" s="45" t="s">
        <v>119</v>
      </c>
      <c r="E1389" s="45"/>
      <c r="F1389" s="45" t="s">
        <v>320</v>
      </c>
      <c r="G1389" s="45"/>
      <c r="H1389" s="43">
        <v>89</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building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2"/>
        <v>RnD Building Capital Cost Perc Reduction</v>
      </c>
      <c r="D1390" s="45" t="s">
        <v>120</v>
      </c>
      <c r="E1390" s="45"/>
      <c r="F1390" s="45" t="s">
        <v>321</v>
      </c>
      <c r="G1390" s="45"/>
      <c r="H1390" s="43">
        <v>90</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building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t="s">
        <v>290</v>
      </c>
      <c r="D1391" s="45"/>
      <c r="E1391" s="45"/>
      <c r="F1391" s="45" t="s">
        <v>26</v>
      </c>
      <c r="G1391" s="45"/>
      <c r="H1391" s="43">
        <v>91</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CCS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t="s">
        <v>291</v>
      </c>
      <c r="D1392" s="45" t="s">
        <v>448</v>
      </c>
      <c r="E1392" s="45"/>
      <c r="F1392" s="45" t="s">
        <v>451</v>
      </c>
      <c r="G1392" s="45"/>
      <c r="H1392" s="43">
        <v>92</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ref="C1393:C1415" si="63">C$1392</f>
        <v>RnD Electricity Capital Cost Perc Reduction</v>
      </c>
      <c r="D1393" s="6" t="s">
        <v>3496</v>
      </c>
      <c r="E1393" s="45"/>
      <c r="F1393" s="6" t="s">
        <v>3509</v>
      </c>
      <c r="G1393" s="45"/>
      <c r="H1393" s="43">
        <v>93</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3497</v>
      </c>
      <c r="E1394" s="45"/>
      <c r="F1394" s="6" t="s">
        <v>3510</v>
      </c>
      <c r="G1394" s="45"/>
      <c r="H1394" s="43">
        <v>1810</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76</v>
      </c>
      <c r="E1395" s="45"/>
      <c r="F1395" s="6" t="s">
        <v>3511</v>
      </c>
      <c r="G1395" s="45"/>
      <c r="H1395" s="43">
        <v>94</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77</v>
      </c>
      <c r="E1396" s="45"/>
      <c r="F1396" s="6" t="s">
        <v>322</v>
      </c>
      <c r="G1396" s="45"/>
      <c r="H1396" s="43">
        <v>95</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449</v>
      </c>
      <c r="E1397" s="45"/>
      <c r="F1397" s="6" t="s">
        <v>453</v>
      </c>
      <c r="G1397" s="45"/>
      <c r="H1397" s="43">
        <v>96</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78</v>
      </c>
      <c r="E1398" s="45"/>
      <c r="F1398" s="6" t="s">
        <v>323</v>
      </c>
      <c r="G1398" s="45"/>
      <c r="H1398" s="43">
        <v>97</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79</v>
      </c>
      <c r="E1399" s="45"/>
      <c r="F1399" s="6" t="s">
        <v>324</v>
      </c>
      <c r="G1399" s="45"/>
      <c r="H1399" s="43">
        <v>98</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80</v>
      </c>
      <c r="E1400" s="45"/>
      <c r="F1400" s="6" t="s">
        <v>325</v>
      </c>
      <c r="G1400" s="45"/>
      <c r="H1400" s="43">
        <v>99</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2426</v>
      </c>
      <c r="E1401" s="45"/>
      <c r="F1401" s="6" t="s">
        <v>3512</v>
      </c>
      <c r="G1401" s="45"/>
      <c r="H1401" s="43">
        <v>192</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309</v>
      </c>
      <c r="E1402" s="45"/>
      <c r="F1402" s="6" t="s">
        <v>3513</v>
      </c>
      <c r="G1402" s="45"/>
      <c r="H1402" s="43">
        <v>180</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310</v>
      </c>
      <c r="E1403" s="45"/>
      <c r="F1403" s="6" t="s">
        <v>2258</v>
      </c>
      <c r="G1403" s="45"/>
      <c r="H1403" s="43">
        <v>183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445</v>
      </c>
      <c r="E1404" s="45"/>
      <c r="F1404" s="6" t="s">
        <v>446</v>
      </c>
      <c r="G1404" s="45"/>
      <c r="H1404" s="43">
        <v>1811</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454</v>
      </c>
      <c r="E1405" s="45"/>
      <c r="F1405" s="6" t="s">
        <v>456</v>
      </c>
      <c r="G1405" s="45"/>
      <c r="H1405" s="43">
        <v>1812</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2751</v>
      </c>
      <c r="E1406" s="45"/>
      <c r="F1406" s="6" t="s">
        <v>3514</v>
      </c>
      <c r="G1406" s="45"/>
      <c r="H1406" s="43">
        <v>1813</v>
      </c>
      <c r="I1406" s="324" t="s">
        <v>44</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2752</v>
      </c>
      <c r="E1407" s="45"/>
      <c r="F1407" s="6" t="s">
        <v>3515</v>
      </c>
      <c r="G1407" s="45"/>
      <c r="H1407" s="43">
        <v>1814</v>
      </c>
      <c r="I1407" s="324" t="s">
        <v>44</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2753</v>
      </c>
      <c r="E1408" s="45"/>
      <c r="F1408" s="6" t="s">
        <v>3516</v>
      </c>
      <c r="G1408" s="45"/>
      <c r="H1408" s="43">
        <v>1815</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3495</v>
      </c>
      <c r="E1409" s="45"/>
      <c r="F1409" s="6" t="s">
        <v>3517</v>
      </c>
      <c r="G1409" s="45"/>
      <c r="H1409" s="43">
        <v>1816</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3498</v>
      </c>
      <c r="E1410" s="45"/>
      <c r="F1410" s="6" t="s">
        <v>3518</v>
      </c>
      <c r="G1410" s="45"/>
      <c r="H1410" s="43">
        <v>1817</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3499</v>
      </c>
      <c r="E1411" s="45"/>
      <c r="F1411" s="6" t="s">
        <v>3519</v>
      </c>
      <c r="G1411" s="45"/>
      <c r="H1411" s="43">
        <v>1818</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3500</v>
      </c>
      <c r="E1412" s="45"/>
      <c r="F1412" s="6" t="s">
        <v>3520</v>
      </c>
      <c r="G1412" s="45"/>
      <c r="H1412" s="43">
        <v>1819</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3501</v>
      </c>
      <c r="E1413" s="45"/>
      <c r="F1413" s="6" t="s">
        <v>3521</v>
      </c>
      <c r="G1413" s="45"/>
      <c r="H1413" s="43">
        <v>1820</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Electricity Capital Cost Perc Reduction</v>
      </c>
      <c r="D1414" s="6" t="s">
        <v>3590</v>
      </c>
      <c r="E1414" s="45"/>
      <c r="F1414" s="6" t="s">
        <v>3592</v>
      </c>
      <c r="G1414" s="45"/>
      <c r="H1414" s="43">
        <v>1821</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electricity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3"/>
        <v>RnD Electricity Capital Cost Perc Reduction</v>
      </c>
      <c r="D1415" s="6" t="s">
        <v>3591</v>
      </c>
      <c r="E1415" s="45"/>
      <c r="F1415" s="6" t="s">
        <v>3593</v>
      </c>
      <c r="G1415" s="45"/>
      <c r="H1415" s="43">
        <v>2245</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electricity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t="s">
        <v>292</v>
      </c>
      <c r="D1416" t="s">
        <v>3066</v>
      </c>
      <c r="E1416" s="45"/>
      <c r="F1416" s="6" t="s">
        <v>3093</v>
      </c>
      <c r="G1416" s="45"/>
      <c r="H1416" s="43">
        <v>1462</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ref="C1417:C1440" si="64">C$1416</f>
        <v>RnD Industry Capital Cost Perc Reduction</v>
      </c>
      <c r="D1417" t="s">
        <v>3067</v>
      </c>
      <c r="E1417" s="45"/>
      <c r="F1417" s="6" t="s">
        <v>3094</v>
      </c>
      <c r="G1417" s="45"/>
      <c r="H1417" s="43">
        <v>1463</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3068</v>
      </c>
      <c r="E1418" s="45"/>
      <c r="F1418" s="6" t="s">
        <v>3095</v>
      </c>
      <c r="G1418" s="45"/>
      <c r="H1418" s="43">
        <v>1464</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3069</v>
      </c>
      <c r="E1419" s="45"/>
      <c r="F1419" s="6" t="s">
        <v>3096</v>
      </c>
      <c r="G1419" s="45"/>
      <c r="H1419" s="43">
        <v>1465</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3070</v>
      </c>
      <c r="E1420" s="45"/>
      <c r="F1420" s="6" t="s">
        <v>3097</v>
      </c>
      <c r="G1420" s="45"/>
      <c r="H1420" s="43">
        <v>1466</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3071</v>
      </c>
      <c r="E1421" s="45"/>
      <c r="F1421" s="6" t="s">
        <v>3098</v>
      </c>
      <c r="G1421" s="45"/>
      <c r="H1421" s="43">
        <v>1467</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3072</v>
      </c>
      <c r="E1422" s="45"/>
      <c r="F1422" s="6" t="s">
        <v>3099</v>
      </c>
      <c r="G1422" s="45"/>
      <c r="H1422" s="43">
        <v>1468</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3073</v>
      </c>
      <c r="E1423" s="45"/>
      <c r="F1423" s="6" t="s">
        <v>3100</v>
      </c>
      <c r="G1423" s="45"/>
      <c r="H1423" s="43">
        <v>1469</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3074</v>
      </c>
      <c r="E1424" s="45"/>
      <c r="F1424" s="6" t="s">
        <v>3101</v>
      </c>
      <c r="G1424" s="45"/>
      <c r="H1424" s="43">
        <v>1470</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3075</v>
      </c>
      <c r="E1425" s="45"/>
      <c r="F1425" s="6" t="s">
        <v>327</v>
      </c>
      <c r="G1425" s="45"/>
      <c r="H1425" s="43">
        <v>1471</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3076</v>
      </c>
      <c r="E1426" s="45"/>
      <c r="F1426" s="6" t="s">
        <v>3102</v>
      </c>
      <c r="G1426" s="45"/>
      <c r="H1426" s="43">
        <v>1472</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3077</v>
      </c>
      <c r="E1427" s="45"/>
      <c r="F1427" s="6" t="s">
        <v>3103</v>
      </c>
      <c r="G1427" s="45"/>
      <c r="H1427" s="43">
        <v>1473</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3078</v>
      </c>
      <c r="E1428" s="45"/>
      <c r="F1428" s="6" t="s">
        <v>3104</v>
      </c>
      <c r="G1428" s="45"/>
      <c r="H1428" s="43">
        <v>1474</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3079</v>
      </c>
      <c r="E1429" s="45"/>
      <c r="F1429" s="6" t="s">
        <v>326</v>
      </c>
      <c r="G1429" s="45"/>
      <c r="H1429" s="43">
        <v>1475</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3080</v>
      </c>
      <c r="E1430" s="45"/>
      <c r="F1430" s="6" t="s">
        <v>3105</v>
      </c>
      <c r="G1430" s="45"/>
      <c r="H1430" s="43">
        <v>1476</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ht="30">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3081</v>
      </c>
      <c r="E1431" s="45"/>
      <c r="F1431" s="6" t="s">
        <v>3106</v>
      </c>
      <c r="G1431" s="45"/>
      <c r="H1431" s="43">
        <v>1477</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3082</v>
      </c>
      <c r="E1432" s="45"/>
      <c r="F1432" s="6" t="s">
        <v>3107</v>
      </c>
      <c r="G1432" s="45"/>
      <c r="H1432" s="43">
        <v>1478</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3083</v>
      </c>
      <c r="E1433" s="45"/>
      <c r="F1433" s="6" t="s">
        <v>3108</v>
      </c>
      <c r="G1433" s="45"/>
      <c r="H1433" s="43">
        <v>1479</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3084</v>
      </c>
      <c r="E1434" s="45"/>
      <c r="F1434" s="6" t="s">
        <v>3109</v>
      </c>
      <c r="G1434" s="45"/>
      <c r="H1434" s="43">
        <v>1480</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3085</v>
      </c>
      <c r="E1435" s="45"/>
      <c r="F1435" s="6" t="s">
        <v>3110</v>
      </c>
      <c r="G1435" s="45"/>
      <c r="H1435" s="43">
        <v>1481</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3086</v>
      </c>
      <c r="E1436" s="45"/>
      <c r="F1436" s="6" t="s">
        <v>3111</v>
      </c>
      <c r="G1436" s="45"/>
      <c r="H1436" s="43">
        <v>1482</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3087</v>
      </c>
      <c r="E1437" s="45"/>
      <c r="F1437" s="6" t="s">
        <v>3112</v>
      </c>
      <c r="G1437" s="45"/>
      <c r="H1437" s="43">
        <v>1483</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3088</v>
      </c>
      <c r="E1438" s="45"/>
      <c r="F1438" s="6" t="s">
        <v>3113</v>
      </c>
      <c r="G1438" s="45"/>
      <c r="H1438" s="43">
        <v>1484</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4"/>
        <v>RnD Industry Capital Cost Perc Reduction</v>
      </c>
      <c r="D1439" t="s">
        <v>3089</v>
      </c>
      <c r="E1439" s="45"/>
      <c r="F1439" s="6" t="s">
        <v>3114</v>
      </c>
      <c r="G1439" s="45"/>
      <c r="H1439" s="43">
        <v>1485</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industry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4"/>
        <v>RnD Industry Capital Cost Perc Reduction</v>
      </c>
      <c r="D1440" t="s">
        <v>3090</v>
      </c>
      <c r="E1440" s="45"/>
      <c r="F1440" s="6" t="s">
        <v>3115</v>
      </c>
      <c r="G1440" s="45"/>
      <c r="H1440" s="43">
        <v>1486</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industry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317" t="s">
        <v>293</v>
      </c>
      <c r="D1441" s="45" t="s">
        <v>2246</v>
      </c>
      <c r="E1441" s="45"/>
      <c r="F1441" s="45" t="s">
        <v>471</v>
      </c>
      <c r="G1441" s="45"/>
      <c r="H1441" s="43">
        <v>108</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ref="C1442:C1447" si="65">C$1441</f>
        <v>RnD Transportation Capital Cost Perc Reduction</v>
      </c>
      <c r="D1442" s="45" t="s">
        <v>2247</v>
      </c>
      <c r="E1442" s="45"/>
      <c r="F1442" s="45" t="s">
        <v>472</v>
      </c>
      <c r="G1442" s="45"/>
      <c r="H1442" s="43">
        <v>109</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2248</v>
      </c>
      <c r="E1443" s="45"/>
      <c r="F1443" s="45" t="s">
        <v>473</v>
      </c>
      <c r="G1443" s="45"/>
      <c r="H1443" s="43">
        <v>110</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2249</v>
      </c>
      <c r="E1444" s="45"/>
      <c r="F1444" s="45" t="s">
        <v>474</v>
      </c>
      <c r="G1444" s="45"/>
      <c r="H1444" s="43">
        <v>111</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2250</v>
      </c>
      <c r="E1445" s="45"/>
      <c r="F1445" s="45" t="s">
        <v>475</v>
      </c>
      <c r="G1445" s="45"/>
      <c r="H1445" s="43">
        <v>112</v>
      </c>
      <c r="I1445" s="324" t="s">
        <v>43</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Capital Cost Reduction</v>
      </c>
      <c r="C1446" s="254" t="str">
        <f t="shared" si="65"/>
        <v>RnD Transportation Capital Cost Perc Reduction</v>
      </c>
      <c r="D1446" s="45" t="s">
        <v>2511</v>
      </c>
      <c r="E1446" s="45"/>
      <c r="F1446" s="45" t="s">
        <v>2794</v>
      </c>
      <c r="G1446" s="45"/>
      <c r="H1446" s="43">
        <v>113</v>
      </c>
      <c r="I1446" s="324" t="s">
        <v>43</v>
      </c>
      <c r="J1446" s="255" t="str">
        <f>IF(ISBLANK(INDEX('Policy Characteristics'!D:D,MATCH($C1446,'Policy Characteristics'!$C:$C,0))),"",INDEX('Policy Characteristics'!D:D,MATCH($C1446,'Policy Characteristics'!$C:$C,0)))</f>
        <v>R&amp;D Capital Cost Reductions</v>
      </c>
      <c r="K1446" s="254" t="str">
        <f>IF(ISBLANK(INDEX('Policy Characteristics'!E:E,MATCH($C1446,'Policy Characteristics'!$C:$C,0))),"",INDEX('Policy Characteristics'!E:E,MATCH($C1446,'Policy Characteristics'!$C:$C,0)))</f>
        <v>RnD transportation capital cost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cost</v>
      </c>
      <c r="P1446" s="254"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Capital Cost Reduction</v>
      </c>
      <c r="C1447" s="254" t="str">
        <f t="shared" si="65"/>
        <v>RnD Transportation Capital Cost Perc Reduction</v>
      </c>
      <c r="D1447" s="45" t="s">
        <v>2510</v>
      </c>
      <c r="E1447" s="45"/>
      <c r="F1447" s="45" t="s">
        <v>2795</v>
      </c>
      <c r="G1447" s="45"/>
      <c r="H1447" s="43">
        <v>523</v>
      </c>
      <c r="I1447" s="324" t="s">
        <v>43</v>
      </c>
      <c r="J1447" s="255" t="str">
        <f>IF(ISBLANK(INDEX('Policy Characteristics'!D:D,MATCH($C1447,'Policy Characteristics'!$C:$C,0))),"",INDEX('Policy Characteristics'!D:D,MATCH($C1447,'Policy Characteristics'!$C:$C,0)))</f>
        <v>R&amp;D Capital Cost Reductions</v>
      </c>
      <c r="K1447" s="254" t="str">
        <f>IF(ISBLANK(INDEX('Policy Characteristics'!E:E,MATCH($C1447,'Policy Characteristics'!$C:$C,0))),"",INDEX('Policy Characteristics'!E:E,MATCH($C1447,'Policy Characteristics'!$C:$C,0)))</f>
        <v>RnD transportation capital cost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cost</v>
      </c>
      <c r="P1447" s="254"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s="2" customFormat="1">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Direct Air Capture</v>
      </c>
      <c r="C1448" s="317" t="s">
        <v>2805</v>
      </c>
      <c r="D1448" s="6"/>
      <c r="E1448" s="6"/>
      <c r="F1448" s="6"/>
      <c r="G1448" s="6"/>
      <c r="H1448" s="47">
        <v>525</v>
      </c>
      <c r="I1448" s="325" t="s">
        <v>43</v>
      </c>
      <c r="J1448" s="255" t="str">
        <f>IF(ISBLANK(INDEX('Policy Characteristics'!D:D,MATCH($C1448,'Policy Characteristics'!$C:$C,0))),"",INDEX('Policy Characteristics'!D:D,MATCH($C1448,'Policy Characteristics'!$C:$C,0)))</f>
        <v>Direct Air Capture</v>
      </c>
      <c r="K1448" s="254" t="str">
        <f>IF(ISBLANK(INDEX('Policy Characteristics'!E:E,MATCH($C1448,'Policy Characteristics'!$C:$C,0))),"",INDEX('Policy Characteristics'!E:E,MATCH($C1448,'Policy Characteristics'!$C:$C,0)))</f>
        <v>geoeng direct air capture</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1</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potential achieved</v>
      </c>
      <c r="P1448" s="254" t="str">
        <f>IF(ISBLANK(INDEX('Policy Characteristics'!J:J,MATCH($C1448,'Policy Characteristics'!$C:$C,0))),"",INDEX('Policy Characteristics'!J:J,MATCH($C1448,'Policy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8" s="254" t="str">
        <f>IF(ISBLANK(INDEX('Policy Characteristics'!K:K,MATCH($C1448,'Policy Characteristics'!$C:$C,0))),"",INDEX('Policy Characteristics'!K:K,MATCH($C1448,'Policy Characteristics'!$C:$C,0)))</f>
        <v>direct-air-capture.html#dac</v>
      </c>
      <c r="R1448" s="254" t="str">
        <f>IF(ISBLANK(INDEX('Policy Characteristics'!L:L,MATCH($C1448,'Policy Characteristics'!$C:$C,0))),"",INDEX('Policy Characteristics'!L:L,MATCH($C1448,'Policy Characteristics'!$C:$C,0)))</f>
        <v>direct-air-capture.html</v>
      </c>
    </row>
    <row r="1449" spans="1:18" s="2" customFormat="1">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Enhanced Rock Weathering</v>
      </c>
      <c r="C1449" s="317" t="s">
        <v>3788</v>
      </c>
      <c r="D1449" s="6"/>
      <c r="E1449" s="6"/>
      <c r="F1449" s="6"/>
      <c r="G1449" s="6"/>
      <c r="H1449" s="47">
        <v>2313</v>
      </c>
      <c r="I1449" s="325" t="s">
        <v>43</v>
      </c>
      <c r="J1449" s="255" t="str">
        <f>IF(ISBLANK(INDEX('Policy Characteristics'!D:D,MATCH($C1449,'Policy Characteristics'!$C:$C,0))),"",INDEX('Policy Characteristics'!D:D,MATCH($C1449,'Policy Characteristics'!$C:$C,0)))</f>
        <v>Enhanced Rock Weathering</v>
      </c>
      <c r="K1449" s="254" t="str">
        <f>IF(ISBLANK(INDEX('Policy Characteristics'!E:E,MATCH($C1449,'Policy Characteristics'!$C:$C,0))),"",INDEX('Policy Characteristics'!E:E,MATCH($C1449,'Policy Characteristics'!$C:$C,0)))</f>
        <v>geoeng enhanced rock weathering</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1</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potential achieved</v>
      </c>
      <c r="P1449" s="254" t="str">
        <f>IF(ISBLANK(INDEX('Policy Characteristics'!J:J,MATCH($C1449,'Policy Characteristics'!$C:$C,0))),"",INDEX('Policy Characteristics'!J:J,MATCH($C1449,'Policy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9" s="254" t="str">
        <f>IF(ISBLANK(INDEX('Policy Characteristics'!K:K,MATCH($C1449,'Policy Characteristics'!$C:$C,0))),"",INDEX('Policy Characteristics'!K:K,MATCH($C1449,'Policy Characteristics'!$C:$C,0)))</f>
        <v/>
      </c>
      <c r="R1449" s="254" t="str">
        <f>IF(ISBLANK(INDEX('Policy Characteristics'!L:L,MATCH($C1449,'Policy Characteristics'!$C:$C,0))),"",INDEX('Policy Characteristics'!L:L,MATCH($C1449,'Policy Characteristics'!$C:$C,0)))</f>
        <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t="s">
        <v>294</v>
      </c>
      <c r="D1450" s="45" t="s">
        <v>115</v>
      </c>
      <c r="E1450" s="45"/>
      <c r="F1450" s="45" t="s">
        <v>316</v>
      </c>
      <c r="G1450" s="45"/>
      <c r="H1450" s="43">
        <v>114</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ref="C1451:C1455" si="66">C$1450</f>
        <v>RnD Building Fuel Use Perc Reduction</v>
      </c>
      <c r="D1451" s="45" t="s">
        <v>116</v>
      </c>
      <c r="E1451" s="45"/>
      <c r="F1451" s="45" t="s">
        <v>317</v>
      </c>
      <c r="G1451" s="45"/>
      <c r="H1451" s="43">
        <v>115</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117</v>
      </c>
      <c r="E1452" s="45"/>
      <c r="F1452" s="45" t="s">
        <v>318</v>
      </c>
      <c r="G1452" s="45"/>
      <c r="H1452" s="43">
        <v>750</v>
      </c>
      <c r="I1452" s="324" t="s">
        <v>44</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6"/>
        <v>RnD Building Fuel Use Perc Reduction</v>
      </c>
      <c r="D1453" s="45" t="s">
        <v>118</v>
      </c>
      <c r="E1453" s="45"/>
      <c r="F1453" s="45" t="s">
        <v>319</v>
      </c>
      <c r="G1453" s="45"/>
      <c r="H1453" s="43">
        <v>117</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6"/>
        <v>RnD Building Fuel Use Perc Reduction</v>
      </c>
      <c r="D1454" s="45" t="s">
        <v>119</v>
      </c>
      <c r="E1454" s="45"/>
      <c r="F1454" s="45" t="s">
        <v>320</v>
      </c>
      <c r="G1454" s="45"/>
      <c r="H1454" s="43">
        <v>118</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building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6"/>
        <v>RnD Building Fuel Use Perc Reduction</v>
      </c>
      <c r="D1455" s="45" t="s">
        <v>120</v>
      </c>
      <c r="E1455" s="45"/>
      <c r="F1455" s="45" t="s">
        <v>321</v>
      </c>
      <c r="G1455" s="45"/>
      <c r="H1455" s="43">
        <v>119</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building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t="s">
        <v>295</v>
      </c>
      <c r="D1456" s="45"/>
      <c r="E1456" s="45"/>
      <c r="F1456" s="45" t="s">
        <v>26</v>
      </c>
      <c r="G1456" s="45"/>
      <c r="H1456" s="43">
        <v>120</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CCS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t="s">
        <v>296</v>
      </c>
      <c r="D1457" s="45" t="s">
        <v>448</v>
      </c>
      <c r="E1457" s="45"/>
      <c r="F1457" s="45" t="s">
        <v>451</v>
      </c>
      <c r="G1457" s="45"/>
      <c r="H1457" s="43">
        <v>121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ref="C1458:C1465" si="67">C$1457</f>
        <v>RnD Electricity Fuel Use Perc Reduction</v>
      </c>
      <c r="D1458" s="6" t="s">
        <v>3496</v>
      </c>
      <c r="E1458" s="45"/>
      <c r="F1458" s="6" t="s">
        <v>3509</v>
      </c>
      <c r="G1458" s="45"/>
      <c r="H1458" s="43">
        <v>122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3497</v>
      </c>
      <c r="E1459" s="45"/>
      <c r="F1459" s="6" t="s">
        <v>3510</v>
      </c>
      <c r="G1459" s="45"/>
      <c r="H1459" s="43">
        <v>123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76</v>
      </c>
      <c r="E1460" s="45"/>
      <c r="F1460" s="6" t="s">
        <v>3511</v>
      </c>
      <c r="G1460" s="45"/>
      <c r="H1460" s="43">
        <v>751</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77</v>
      </c>
      <c r="E1461" s="45"/>
      <c r="F1461" s="6" t="s">
        <v>322</v>
      </c>
      <c r="G1461" s="45"/>
      <c r="H1461" s="43">
        <v>752</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449</v>
      </c>
      <c r="E1462" s="45"/>
      <c r="F1462" s="6" t="s">
        <v>453</v>
      </c>
      <c r="G1462" s="45"/>
      <c r="H1462" s="43">
        <v>753</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78</v>
      </c>
      <c r="E1463" s="45"/>
      <c r="F1463" s="6" t="s">
        <v>323</v>
      </c>
      <c r="G1463" s="45"/>
      <c r="H1463" s="43">
        <v>754</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7"/>
        <v>RnD Electricity Fuel Use Perc Reduction</v>
      </c>
      <c r="D1464" s="6" t="s">
        <v>79</v>
      </c>
      <c r="E1464" s="45"/>
      <c r="F1464" s="6" t="s">
        <v>324</v>
      </c>
      <c r="G1464" s="45"/>
      <c r="H1464" s="43">
        <v>124</v>
      </c>
      <c r="I1464" s="324" t="s">
        <v>44</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7"/>
        <v>RnD Electricity Fuel Use Perc Reduction</v>
      </c>
      <c r="D1465" s="6" t="s">
        <v>80</v>
      </c>
      <c r="E1465" s="45"/>
      <c r="F1465" s="6" t="s">
        <v>325</v>
      </c>
      <c r="G1465" s="45"/>
      <c r="H1465" s="43">
        <v>193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ref="C1466:C1480" si="68">C$1457</f>
        <v>RnD Electricity Fuel Use Perc Reduction</v>
      </c>
      <c r="D1466" s="6" t="s">
        <v>2426</v>
      </c>
      <c r="E1466" s="45"/>
      <c r="F1466" s="6" t="s">
        <v>3512</v>
      </c>
      <c r="G1466" s="45"/>
      <c r="H1466" s="43">
        <v>181</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309</v>
      </c>
      <c r="E1467" s="45"/>
      <c r="F1467" s="6" t="s">
        <v>3513</v>
      </c>
      <c r="G1467" s="45"/>
      <c r="H1467" s="43">
        <v>755</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310</v>
      </c>
      <c r="E1468" s="45"/>
      <c r="F1468" s="6" t="s">
        <v>2258</v>
      </c>
      <c r="G1468" s="45"/>
      <c r="H1468" s="43">
        <v>1822</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445</v>
      </c>
      <c r="E1469" s="45"/>
      <c r="F1469" s="6" t="s">
        <v>446</v>
      </c>
      <c r="G1469" s="45"/>
      <c r="H1469" s="43">
        <v>1823</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454</v>
      </c>
      <c r="E1470" s="45"/>
      <c r="F1470" s="6" t="s">
        <v>456</v>
      </c>
      <c r="G1470" s="45"/>
      <c r="H1470" s="43">
        <v>1824</v>
      </c>
      <c r="I1470" s="324" t="s">
        <v>44</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2751</v>
      </c>
      <c r="E1471" s="45"/>
      <c r="F1471" s="6" t="s">
        <v>3514</v>
      </c>
      <c r="G1471" s="45"/>
      <c r="H1471" s="43">
        <v>1825</v>
      </c>
      <c r="I1471" s="324" t="s">
        <v>44</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2752</v>
      </c>
      <c r="E1472" s="45"/>
      <c r="F1472" s="6" t="s">
        <v>3515</v>
      </c>
      <c r="G1472" s="45"/>
      <c r="H1472" s="43">
        <v>1826</v>
      </c>
      <c r="I1472" s="324" t="s">
        <v>44</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2753</v>
      </c>
      <c r="E1473" s="45"/>
      <c r="F1473" s="6" t="s">
        <v>3516</v>
      </c>
      <c r="G1473" s="45"/>
      <c r="H1473" s="43">
        <v>1827</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3495</v>
      </c>
      <c r="E1474" s="45"/>
      <c r="F1474" s="6" t="s">
        <v>3517</v>
      </c>
      <c r="G1474" s="45"/>
      <c r="H1474" s="43">
        <v>1828</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3498</v>
      </c>
      <c r="E1475" s="45"/>
      <c r="F1475" s="6" t="s">
        <v>3518</v>
      </c>
      <c r="G1475" s="45"/>
      <c r="H1475" s="43">
        <v>1829</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3499</v>
      </c>
      <c r="E1476" s="45"/>
      <c r="F1476" s="6" t="s">
        <v>3519</v>
      </c>
      <c r="G1476" s="45"/>
      <c r="H1476" s="43">
        <v>1830</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3500</v>
      </c>
      <c r="E1477" s="45"/>
      <c r="F1477" s="6" t="s">
        <v>3520</v>
      </c>
      <c r="G1477" s="45"/>
      <c r="H1477" s="43">
        <v>1831</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3501</v>
      </c>
      <c r="E1478" s="45"/>
      <c r="F1478" s="6" t="s">
        <v>3521</v>
      </c>
      <c r="G1478" s="45"/>
      <c r="H1478" s="43">
        <v>1832</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8"/>
        <v>RnD Electricity Fuel Use Perc Reduction</v>
      </c>
      <c r="D1479" s="6" t="s">
        <v>3590</v>
      </c>
      <c r="E1479" s="45"/>
      <c r="F1479" s="6" t="s">
        <v>3592</v>
      </c>
      <c r="G1479" s="45"/>
      <c r="H1479" s="43">
        <v>1833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electricity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8"/>
        <v>RnD Electricity Fuel Use Perc Reduction</v>
      </c>
      <c r="D1480" s="6" t="s">
        <v>3591</v>
      </c>
      <c r="E1480" s="45"/>
      <c r="F1480" s="6" t="s">
        <v>3593</v>
      </c>
      <c r="G1480" s="45"/>
      <c r="H1480" s="43">
        <v>2246</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electricity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t="s">
        <v>297</v>
      </c>
      <c r="D1481" t="s">
        <v>3066</v>
      </c>
      <c r="E1481" s="45"/>
      <c r="F1481" s="6" t="s">
        <v>3093</v>
      </c>
      <c r="G1481" s="45"/>
      <c r="H1481" s="43">
        <v>1487</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ref="C1482:C1505" si="69">C$1481</f>
        <v>RnD Industry Fuel Use Perc Reduction</v>
      </c>
      <c r="D1482" t="s">
        <v>3067</v>
      </c>
      <c r="E1482" s="45"/>
      <c r="F1482" s="6" t="s">
        <v>3094</v>
      </c>
      <c r="G1482" s="45"/>
      <c r="H1482" s="43">
        <v>1488</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3068</v>
      </c>
      <c r="E1483" s="45"/>
      <c r="F1483" s="6" t="s">
        <v>3095</v>
      </c>
      <c r="G1483" s="45"/>
      <c r="H1483" s="43">
        <v>1489</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3069</v>
      </c>
      <c r="E1484" s="45"/>
      <c r="F1484" s="6" t="s">
        <v>3096</v>
      </c>
      <c r="G1484" s="45"/>
      <c r="H1484" s="43">
        <v>1490</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3070</v>
      </c>
      <c r="E1485" s="45"/>
      <c r="F1485" s="6" t="s">
        <v>3097</v>
      </c>
      <c r="G1485" s="45"/>
      <c r="H1485" s="43">
        <v>1491</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3071</v>
      </c>
      <c r="E1486" s="45"/>
      <c r="F1486" s="6" t="s">
        <v>3098</v>
      </c>
      <c r="G1486" s="45"/>
      <c r="H1486" s="43">
        <v>1492</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3072</v>
      </c>
      <c r="E1487" s="45"/>
      <c r="F1487" s="6" t="s">
        <v>3099</v>
      </c>
      <c r="G1487" s="45"/>
      <c r="H1487" s="43">
        <v>1493</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3073</v>
      </c>
      <c r="E1488" s="45"/>
      <c r="F1488" s="6" t="s">
        <v>3100</v>
      </c>
      <c r="G1488" s="45"/>
      <c r="H1488" s="43">
        <v>1494</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3074</v>
      </c>
      <c r="E1489" s="45"/>
      <c r="F1489" s="6" t="s">
        <v>3101</v>
      </c>
      <c r="G1489" s="45"/>
      <c r="H1489" s="43">
        <v>1495</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3075</v>
      </c>
      <c r="E1490" s="45"/>
      <c r="F1490" s="6" t="s">
        <v>327</v>
      </c>
      <c r="G1490" s="45"/>
      <c r="H1490" s="43">
        <v>1496</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3076</v>
      </c>
      <c r="E1491" s="45"/>
      <c r="F1491" s="6" t="s">
        <v>3102</v>
      </c>
      <c r="G1491" s="45"/>
      <c r="H1491" s="43">
        <v>1497</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3077</v>
      </c>
      <c r="E1492" s="45"/>
      <c r="F1492" s="6" t="s">
        <v>3103</v>
      </c>
      <c r="G1492" s="45"/>
      <c r="H1492" s="43">
        <v>1498</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3078</v>
      </c>
      <c r="E1493" s="45"/>
      <c r="F1493" s="6" t="s">
        <v>3104</v>
      </c>
      <c r="G1493" s="45"/>
      <c r="H1493" s="43">
        <v>1499</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3079</v>
      </c>
      <c r="E1494" s="45"/>
      <c r="F1494" s="6" t="s">
        <v>326</v>
      </c>
      <c r="G1494" s="45"/>
      <c r="H1494" s="43">
        <v>1500</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3080</v>
      </c>
      <c r="E1495" s="45"/>
      <c r="F1495" s="6" t="s">
        <v>3105</v>
      </c>
      <c r="G1495" s="45"/>
      <c r="H1495" s="43">
        <v>1501</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ht="30">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3081</v>
      </c>
      <c r="E1496" s="45"/>
      <c r="F1496" s="6" t="s">
        <v>3106</v>
      </c>
      <c r="G1496" s="45"/>
      <c r="H1496" s="43">
        <v>1502</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3082</v>
      </c>
      <c r="E1497" s="45"/>
      <c r="F1497" s="6" t="s">
        <v>3107</v>
      </c>
      <c r="G1497" s="45"/>
      <c r="H1497" s="43">
        <v>1503</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3083</v>
      </c>
      <c r="E1498" s="45"/>
      <c r="F1498" s="6" t="s">
        <v>3108</v>
      </c>
      <c r="G1498" s="45"/>
      <c r="H1498" s="43">
        <v>1504</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3084</v>
      </c>
      <c r="E1499" s="45"/>
      <c r="F1499" s="6" t="s">
        <v>3109</v>
      </c>
      <c r="G1499" s="45"/>
      <c r="H1499" s="43">
        <v>1505</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3085</v>
      </c>
      <c r="E1500" s="45"/>
      <c r="F1500" s="6" t="s">
        <v>3110</v>
      </c>
      <c r="G1500" s="45"/>
      <c r="H1500" s="43">
        <v>1506</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3086</v>
      </c>
      <c r="E1501" s="45"/>
      <c r="F1501" s="6" t="s">
        <v>3111</v>
      </c>
      <c r="G1501" s="45"/>
      <c r="H1501" s="43">
        <v>1507</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3087</v>
      </c>
      <c r="E1502" s="45"/>
      <c r="F1502" s="6" t="s">
        <v>3112</v>
      </c>
      <c r="G1502" s="45"/>
      <c r="H1502" s="43">
        <v>1508</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3088</v>
      </c>
      <c r="E1503" s="45"/>
      <c r="F1503" s="6" t="s">
        <v>3113</v>
      </c>
      <c r="G1503" s="45"/>
      <c r="H1503" s="43">
        <v>1509</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69"/>
        <v>RnD Industry Fuel Use Perc Reduction</v>
      </c>
      <c r="D1504" t="s">
        <v>3089</v>
      </c>
      <c r="E1504" s="45"/>
      <c r="F1504" s="6" t="s">
        <v>3114</v>
      </c>
      <c r="G1504" s="45"/>
      <c r="H1504" s="43">
        <v>1510</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industry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69"/>
        <v>RnD Industry Fuel Use Perc Reduction</v>
      </c>
      <c r="D1505" t="s">
        <v>3090</v>
      </c>
      <c r="E1505" s="45"/>
      <c r="F1505" s="6" t="s">
        <v>3115</v>
      </c>
      <c r="G1505" s="45"/>
      <c r="H1505" s="43">
        <v>1511</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industry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t="s">
        <v>298</v>
      </c>
      <c r="D1506" s="45" t="s">
        <v>2246</v>
      </c>
      <c r="E1506" s="45"/>
      <c r="F1506" s="45" t="s">
        <v>471</v>
      </c>
      <c r="G1506" s="45"/>
      <c r="H1506" s="43">
        <v>133</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ref="C1507:C1512" si="70">C$1506</f>
        <v>RnD Transportation Fuel Use Perc Reduction</v>
      </c>
      <c r="D1507" s="45" t="s">
        <v>2247</v>
      </c>
      <c r="E1507" s="45"/>
      <c r="F1507" s="45" t="s">
        <v>472</v>
      </c>
      <c r="G1507" s="45"/>
      <c r="H1507" s="43">
        <v>134</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2248</v>
      </c>
      <c r="E1508" s="45"/>
      <c r="F1508" s="45" t="s">
        <v>473</v>
      </c>
      <c r="G1508" s="45"/>
      <c r="H1508" s="43">
        <v>135</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2249</v>
      </c>
      <c r="E1509" s="45"/>
      <c r="F1509" s="45" t="s">
        <v>474</v>
      </c>
      <c r="G1509" s="45"/>
      <c r="H1509" s="43">
        <v>136</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2250</v>
      </c>
      <c r="E1510" s="45"/>
      <c r="F1510" s="45" t="s">
        <v>475</v>
      </c>
      <c r="G1510" s="45"/>
      <c r="H1510" s="43">
        <v>137</v>
      </c>
      <c r="I1510" s="324" t="s">
        <v>43</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Fuel Use Reduction</v>
      </c>
      <c r="C1511" s="254" t="str">
        <f t="shared" si="70"/>
        <v>RnD Transportation Fuel Use Perc Reduction</v>
      </c>
      <c r="D1511" s="45" t="s">
        <v>2511</v>
      </c>
      <c r="E1511" s="45"/>
      <c r="F1511" s="45" t="s">
        <v>2794</v>
      </c>
      <c r="G1511" s="45"/>
      <c r="H1511" s="43">
        <v>138</v>
      </c>
      <c r="I1511" s="324" t="s">
        <v>43</v>
      </c>
      <c r="J1511" s="255" t="str">
        <f>IF(ISBLANK(INDEX('Policy Characteristics'!D:D,MATCH($C1511,'Policy Characteristics'!$C:$C,0))),"",INDEX('Policy Characteristics'!D:D,MATCH($C1511,'Policy Characteristics'!$C:$C,0)))</f>
        <v>R&amp;D Fuel Use Reductions</v>
      </c>
      <c r="K1511" s="254" t="str">
        <f>IF(ISBLANK(INDEX('Policy Characteristics'!E:E,MATCH($C1511,'Policy Characteristics'!$C:$C,0))),"",INDEX('Policy Characteristics'!E:E,MATCH($C1511,'Policy Characteristics'!$C:$C,0)))</f>
        <v>RnD transportation fuel use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fuel use</v>
      </c>
      <c r="P1511" s="254"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Fuel Use Reduction</v>
      </c>
      <c r="C1512" s="254" t="str">
        <f t="shared" si="70"/>
        <v>RnD Transportation Fuel Use Perc Reduction</v>
      </c>
      <c r="D1512" s="45" t="s">
        <v>2510</v>
      </c>
      <c r="E1512" s="45"/>
      <c r="F1512" s="45" t="s">
        <v>2795</v>
      </c>
      <c r="G1512" s="45"/>
      <c r="H1512" s="43">
        <v>524</v>
      </c>
      <c r="I1512" s="324" t="s">
        <v>43</v>
      </c>
      <c r="J1512" s="255" t="str">
        <f>IF(ISBLANK(INDEX('Policy Characteristics'!D:D,MATCH($C1512,'Policy Characteristics'!$C:$C,0))),"",INDEX('Policy Characteristics'!D:D,MATCH($C1512,'Policy Characteristics'!$C:$C,0)))</f>
        <v>R&amp;D Fuel Use Reductions</v>
      </c>
      <c r="K1512" s="254" t="str">
        <f>IF(ISBLANK(INDEX('Policy Characteristics'!E:E,MATCH($C1512,'Policy Characteristics'!$C:$C,0))),"",INDEX('Policy Characteristics'!E:E,MATCH($C1512,'Policy Characteristics'!$C:$C,0)))</f>
        <v>RnD transportation fuel use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fuel use</v>
      </c>
      <c r="P1512" s="254"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t="s">
        <v>2956</v>
      </c>
      <c r="D1513" s="1" t="s">
        <v>2964</v>
      </c>
      <c r="F1513" s="1" t="s">
        <v>2969</v>
      </c>
      <c r="H1513" s="43">
        <v>545</v>
      </c>
      <c r="I1513" s="322" t="s">
        <v>43</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ref="C1514" si="71">C$1513</f>
        <v>GRA for Carbon Tax Revenue</v>
      </c>
      <c r="D1514" s="1" t="s">
        <v>2965</v>
      </c>
      <c r="F1514" s="1" t="s">
        <v>2980</v>
      </c>
      <c r="H1514" s="43">
        <v>546</v>
      </c>
      <c r="I1514" s="326" t="str">
        <f t="shared" ref="I1514:I1517" si="72">I$1513</f>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s="254" t="str">
        <f t="shared" ref="C1515:C1517" si="73">C$1513</f>
        <v>GRA for Carbon Tax Revenue</v>
      </c>
      <c r="D1515" s="1" t="s">
        <v>2966</v>
      </c>
      <c r="F1515" s="1" t="s">
        <v>2970</v>
      </c>
      <c r="H1515" s="43">
        <v>547</v>
      </c>
      <c r="I1515" s="326" t="str">
        <f t="shared" si="72"/>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Carbon Tax Revenue</v>
      </c>
      <c r="C1516" s="254" t="str">
        <f t="shared" si="73"/>
        <v>GRA for Carbon Tax Revenue</v>
      </c>
      <c r="D1516" s="1" t="s">
        <v>2967</v>
      </c>
      <c r="F1516" s="1" t="s">
        <v>2971</v>
      </c>
      <c r="H1516" s="43">
        <v>548</v>
      </c>
      <c r="I1516" s="326" t="str">
        <f t="shared" si="72"/>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carbon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Carbon Tax Revenue</v>
      </c>
      <c r="C1517" s="254" t="str">
        <f t="shared" si="73"/>
        <v>GRA for Carbon Tax Revenue</v>
      </c>
      <c r="D1517" s="1" t="s">
        <v>2968</v>
      </c>
      <c r="F1517" s="1" t="s">
        <v>2972</v>
      </c>
      <c r="H1517" s="43">
        <v>549</v>
      </c>
      <c r="I1517" s="326" t="str">
        <f t="shared" si="72"/>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carbon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t="s">
        <v>2957</v>
      </c>
      <c r="D1518" s="1" t="s">
        <v>2964</v>
      </c>
      <c r="F1518" s="1" t="s">
        <v>2969</v>
      </c>
      <c r="H1518" s="43">
        <v>550</v>
      </c>
      <c r="I1518" s="322" t="s">
        <v>43</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ref="C1519:C1522" si="74">C$1518</f>
        <v>GRA for Fuel Tax Revenue</v>
      </c>
      <c r="D1519" s="1" t="s">
        <v>2965</v>
      </c>
      <c r="F1519" s="1" t="s">
        <v>2980</v>
      </c>
      <c r="H1519" s="43">
        <v>551</v>
      </c>
      <c r="I1519" s="326" t="str">
        <f t="shared" ref="I1519:I1522" si="75">I$1518</f>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s="254" t="str">
        <f t="shared" si="74"/>
        <v>GRA for Fuel Tax Revenue</v>
      </c>
      <c r="D1520" s="1" t="s">
        <v>2966</v>
      </c>
      <c r="F1520" s="1" t="s">
        <v>2970</v>
      </c>
      <c r="H1520" s="43">
        <v>552</v>
      </c>
      <c r="I1520" s="326" t="str">
        <f t="shared" si="75"/>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Tax Revenue</v>
      </c>
      <c r="C1521" s="254" t="str">
        <f t="shared" si="74"/>
        <v>GRA for Fuel Tax Revenue</v>
      </c>
      <c r="D1521" s="1" t="s">
        <v>2967</v>
      </c>
      <c r="F1521" s="1" t="s">
        <v>2971</v>
      </c>
      <c r="H1521" s="43">
        <v>553</v>
      </c>
      <c r="I1521" s="326" t="str">
        <f t="shared" si="75"/>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tax revenue</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Tax Revenue</v>
      </c>
      <c r="C1522" s="254" t="str">
        <f t="shared" si="74"/>
        <v>GRA for Fuel Tax Revenue</v>
      </c>
      <c r="D1522" s="1" t="s">
        <v>2968</v>
      </c>
      <c r="F1522" s="1" t="s">
        <v>2972</v>
      </c>
      <c r="H1522" s="43">
        <v>554</v>
      </c>
      <c r="I1522" s="326" t="str">
        <f t="shared" si="75"/>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tax revenue</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t="s">
        <v>3629</v>
      </c>
      <c r="D1523" s="1" t="s">
        <v>2964</v>
      </c>
      <c r="F1523" s="1" t="s">
        <v>2969</v>
      </c>
      <c r="H1523" s="43">
        <v>555</v>
      </c>
      <c r="I1523" s="322" t="s">
        <v>43</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ref="C1524:C1527" si="76">C$1523</f>
        <v>GRA for Vehicle Subsidy</v>
      </c>
      <c r="D1524" s="1" t="s">
        <v>2965</v>
      </c>
      <c r="F1524" s="1" t="s">
        <v>2980</v>
      </c>
      <c r="H1524" s="43">
        <v>556</v>
      </c>
      <c r="I1524" s="326" t="str">
        <f t="shared" ref="I1524:I1532" si="77">I$1523</f>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s="254" t="str">
        <f t="shared" si="76"/>
        <v>GRA for Vehicle Subsidy</v>
      </c>
      <c r="D1525" s="1" t="s">
        <v>2966</v>
      </c>
      <c r="F1525" s="1" t="s">
        <v>2970</v>
      </c>
      <c r="H1525" s="43">
        <v>557</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Subsidy</v>
      </c>
      <c r="C1526" s="254" t="str">
        <f t="shared" si="76"/>
        <v>GRA for Vehicle Subsidy</v>
      </c>
      <c r="D1526" s="1" t="s">
        <v>2967</v>
      </c>
      <c r="F1526" s="1" t="s">
        <v>2971</v>
      </c>
      <c r="H1526" s="43">
        <v>558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EV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Subsidy</v>
      </c>
      <c r="C1527" s="254" t="str">
        <f t="shared" si="76"/>
        <v>GRA for Vehicle Subsidy</v>
      </c>
      <c r="D1527" s="1" t="s">
        <v>2968</v>
      </c>
      <c r="F1527" s="1" t="s">
        <v>2972</v>
      </c>
      <c r="H1527" s="43">
        <v>559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EV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t="s">
        <v>3631</v>
      </c>
      <c r="D1528" s="1" t="s">
        <v>2964</v>
      </c>
      <c r="F1528" s="1" t="s">
        <v>2969</v>
      </c>
      <c r="H1528" s="43">
        <v>2247</v>
      </c>
      <c r="I1528" s="322" t="s">
        <v>43</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C$1528</f>
        <v>GRA for Vehicle Battery Subsidy</v>
      </c>
      <c r="D1529" s="1" t="s">
        <v>2965</v>
      </c>
      <c r="F1529" s="1" t="s">
        <v>2980</v>
      </c>
      <c r="H1529" s="43">
        <v>2248</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s="254" t="str">
        <f t="shared" ref="C1530:C1532" si="78">C$1528</f>
        <v>GRA for Vehicle Battery Subsidy</v>
      </c>
      <c r="D1530" s="1" t="s">
        <v>2966</v>
      </c>
      <c r="F1530" s="1" t="s">
        <v>2970</v>
      </c>
      <c r="H1530" s="43">
        <v>2249</v>
      </c>
      <c r="I1530" s="326" t="str">
        <f t="shared" si="77"/>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Vehicle Battery Subsidy</v>
      </c>
      <c r="C1531" s="254" t="str">
        <f t="shared" si="78"/>
        <v>GRA for Vehicle Battery Subsidy</v>
      </c>
      <c r="D1531" s="1" t="s">
        <v>2967</v>
      </c>
      <c r="F1531" s="1" t="s">
        <v>2971</v>
      </c>
      <c r="H1531" s="43">
        <v>2250</v>
      </c>
      <c r="I1531" s="326" t="str">
        <f t="shared" si="77"/>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trans battery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Vehicle Battery Subsidy</v>
      </c>
      <c r="C1532" s="254" t="str">
        <f t="shared" si="78"/>
        <v>GRA for Vehicle Battery Subsidy</v>
      </c>
      <c r="D1532" s="1" t="s">
        <v>2968</v>
      </c>
      <c r="F1532" s="1" t="s">
        <v>2972</v>
      </c>
      <c r="H1532" s="43">
        <v>2251</v>
      </c>
      <c r="I1532" s="326" t="str">
        <f t="shared" si="77"/>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trans battery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t="s">
        <v>2958</v>
      </c>
      <c r="D1533" s="1" t="s">
        <v>2964</v>
      </c>
      <c r="F1533" s="1" t="s">
        <v>2969</v>
      </c>
      <c r="H1533" s="43">
        <v>560</v>
      </c>
      <c r="I1533" s="322" t="s">
        <v>43</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ref="C1534:C1537" si="79">C$1533</f>
        <v>GRA for Electricity Generation Subsidies</v>
      </c>
      <c r="D1534" s="1" t="s">
        <v>2965</v>
      </c>
      <c r="F1534" s="1" t="s">
        <v>2980</v>
      </c>
      <c r="H1534" s="43">
        <v>561</v>
      </c>
      <c r="I1534" s="326" t="str">
        <f t="shared" ref="I1534:I1537" si="80">I$1533</f>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s="254" t="str">
        <f t="shared" si="79"/>
        <v>GRA for Electricity Generation Subsidies</v>
      </c>
      <c r="D1535" s="1" t="s">
        <v>2966</v>
      </c>
      <c r="F1535" s="1" t="s">
        <v>2970</v>
      </c>
      <c r="H1535" s="43">
        <v>562</v>
      </c>
      <c r="I1535" s="326" t="str">
        <f t="shared" si="80"/>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Generation Subsidy</v>
      </c>
      <c r="C1536" s="254" t="str">
        <f t="shared" si="79"/>
        <v>GRA for Electricity Generation Subsidies</v>
      </c>
      <c r="D1536" s="1" t="s">
        <v>2967</v>
      </c>
      <c r="F1536" s="1" t="s">
        <v>2971</v>
      </c>
      <c r="H1536" s="43">
        <v>563</v>
      </c>
      <c r="I1536" s="326" t="str">
        <f t="shared" si="80"/>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gen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Generation Subsidy</v>
      </c>
      <c r="C1537" s="254" t="str">
        <f t="shared" si="79"/>
        <v>GRA for Electricity Generation Subsidies</v>
      </c>
      <c r="D1537" s="1" t="s">
        <v>2968</v>
      </c>
      <c r="F1537" s="1" t="s">
        <v>2972</v>
      </c>
      <c r="H1537" s="43">
        <v>564</v>
      </c>
      <c r="I1537" s="326" t="str">
        <f t="shared" si="80"/>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gen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t="s">
        <v>2959</v>
      </c>
      <c r="D1538" s="1" t="s">
        <v>2964</v>
      </c>
      <c r="F1538" s="1" t="s">
        <v>2969</v>
      </c>
      <c r="H1538" s="43">
        <v>565</v>
      </c>
      <c r="I1538" s="322" t="s">
        <v>43</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ref="C1539:C1542" si="81">C$1538</f>
        <v>GRA for Electricity Capacity Construction Subsidies</v>
      </c>
      <c r="D1539" s="1" t="s">
        <v>2965</v>
      </c>
      <c r="F1539" s="1" t="s">
        <v>2980</v>
      </c>
      <c r="H1539" s="43">
        <v>566</v>
      </c>
      <c r="I1539" s="326" t="str">
        <f t="shared" ref="I1539:I1542" si="82">I$1538</f>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s="254" t="str">
        <f t="shared" si="81"/>
        <v>GRA for Electricity Capacity Construction Subsidies</v>
      </c>
      <c r="D1540" s="1" t="s">
        <v>2966</v>
      </c>
      <c r="F1540" s="1" t="s">
        <v>2970</v>
      </c>
      <c r="H1540" s="43">
        <v>567</v>
      </c>
      <c r="I1540" s="326" t="str">
        <f t="shared" si="82"/>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Electricity Capacity Construction Subsidy</v>
      </c>
      <c r="C1541" s="254" t="str">
        <f t="shared" si="81"/>
        <v>GRA for Electricity Capacity Construction Subsidies</v>
      </c>
      <c r="D1541" s="1" t="s">
        <v>2967</v>
      </c>
      <c r="F1541" s="1" t="s">
        <v>2971</v>
      </c>
      <c r="H1541" s="43">
        <v>568</v>
      </c>
      <c r="I1541" s="326" t="str">
        <f t="shared" si="82"/>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elec cap const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Electricity Capacity Construction Subsidy</v>
      </c>
      <c r="C1542" s="254" t="str">
        <f t="shared" si="81"/>
        <v>GRA for Electricity Capacity Construction Subsidies</v>
      </c>
      <c r="D1542" s="1" t="s">
        <v>2968</v>
      </c>
      <c r="F1542" s="1" t="s">
        <v>2972</v>
      </c>
      <c r="H1542" s="43">
        <v>569</v>
      </c>
      <c r="I1542" s="326" t="str">
        <f t="shared" si="82"/>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elec cap const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t="s">
        <v>2960</v>
      </c>
      <c r="D1543" s="1" t="s">
        <v>2964</v>
      </c>
      <c r="F1543" s="1" t="s">
        <v>2969</v>
      </c>
      <c r="H1543" s="43">
        <v>570</v>
      </c>
      <c r="I1543" s="322" t="s">
        <v>43</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ref="C1544:C1547" si="83">C$1543</f>
        <v>GRA for Distributed Solar Subsidy</v>
      </c>
      <c r="D1544" s="1" t="s">
        <v>2965</v>
      </c>
      <c r="F1544" s="1" t="s">
        <v>2980</v>
      </c>
      <c r="H1544" s="43">
        <v>571</v>
      </c>
      <c r="I1544" s="326" t="str">
        <f t="shared" ref="I1544:I1547" si="84">I$1543</f>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s="254" t="str">
        <f t="shared" si="83"/>
        <v>GRA for Distributed Solar Subsidy</v>
      </c>
      <c r="D1545" s="1" t="s">
        <v>2966</v>
      </c>
      <c r="F1545" s="1" t="s">
        <v>2970</v>
      </c>
      <c r="H1545" s="43">
        <v>572</v>
      </c>
      <c r="I1545" s="326" t="str">
        <f t="shared" si="84"/>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Distributed Solar Subsidy</v>
      </c>
      <c r="C1546" s="254" t="str">
        <f t="shared" si="83"/>
        <v>GRA for Distributed Solar Subsidy</v>
      </c>
      <c r="D1546" s="1" t="s">
        <v>2967</v>
      </c>
      <c r="F1546" s="1" t="s">
        <v>2971</v>
      </c>
      <c r="H1546" s="43">
        <v>573</v>
      </c>
      <c r="I1546" s="326" t="str">
        <f t="shared" si="84"/>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dist solar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Distributed Solar Subsidy</v>
      </c>
      <c r="C1547" s="254" t="str">
        <f t="shared" si="83"/>
        <v>GRA for Distributed Solar Subsidy</v>
      </c>
      <c r="D1547" s="1" t="s">
        <v>2968</v>
      </c>
      <c r="F1547" s="1" t="s">
        <v>2972</v>
      </c>
      <c r="H1547" s="43">
        <v>574</v>
      </c>
      <c r="I1547" s="326" t="str">
        <f t="shared" si="84"/>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dist solar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t="s">
        <v>2961</v>
      </c>
      <c r="D1548" s="1" t="s">
        <v>2964</v>
      </c>
      <c r="F1548" s="1" t="s">
        <v>2969</v>
      </c>
      <c r="H1548" s="43">
        <v>575</v>
      </c>
      <c r="I1548" s="322" t="s">
        <v>43</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ref="C1549:C1552" si="85">C$1548</f>
        <v>GRA for Fuel Subsidies</v>
      </c>
      <c r="D1549" s="1" t="s">
        <v>2965</v>
      </c>
      <c r="F1549" s="1" t="s">
        <v>2980</v>
      </c>
      <c r="H1549" s="43">
        <v>576</v>
      </c>
      <c r="I1549" s="326" t="str">
        <f t="shared" ref="I1549:I1557" si="86">I$1548</f>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s="254" t="str">
        <f t="shared" si="85"/>
        <v>GRA for Fuel Subsidies</v>
      </c>
      <c r="D1550" s="1" t="s">
        <v>2966</v>
      </c>
      <c r="F1550" s="1" t="s">
        <v>2970</v>
      </c>
      <c r="H1550" s="43">
        <v>577</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Fuel Subsidy</v>
      </c>
      <c r="C1551" s="254" t="str">
        <f t="shared" si="85"/>
        <v>GRA for Fuel Subsidies</v>
      </c>
      <c r="D1551" s="1" t="s">
        <v>2967</v>
      </c>
      <c r="F1551" s="1" t="s">
        <v>2971</v>
      </c>
      <c r="H1551" s="43">
        <v>578</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fuel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Fuel Subsidy</v>
      </c>
      <c r="C1552" s="254" t="str">
        <f t="shared" si="85"/>
        <v>GRA for Fuel Subsidies</v>
      </c>
      <c r="D1552" s="1" t="s">
        <v>2968</v>
      </c>
      <c r="F1552" s="1" t="s">
        <v>2972</v>
      </c>
      <c r="H1552" s="43">
        <v>579</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fuel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t="s">
        <v>3634</v>
      </c>
      <c r="D1553" s="1" t="s">
        <v>2964</v>
      </c>
      <c r="F1553" s="1" t="s">
        <v>2969</v>
      </c>
      <c r="H1553" s="43">
        <v>2252</v>
      </c>
      <c r="I1553" s="322" t="s">
        <v>43</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C$1553</f>
        <v>GRA for CCS Subsidies</v>
      </c>
      <c r="D1554" s="1" t="s">
        <v>2965</v>
      </c>
      <c r="F1554" s="1" t="s">
        <v>2980</v>
      </c>
      <c r="H1554" s="43">
        <v>2253</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s="254" t="str">
        <f t="shared" ref="C1555:C1557" si="87">C$1553</f>
        <v>GRA for CCS Subsidies</v>
      </c>
      <c r="D1555" s="1" t="s">
        <v>2966</v>
      </c>
      <c r="F1555" s="1" t="s">
        <v>2970</v>
      </c>
      <c r="H1555" s="43">
        <v>2254</v>
      </c>
      <c r="I1555" s="326" t="str">
        <f t="shared" si="86"/>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CCS Subsidy</v>
      </c>
      <c r="C1556" s="254" t="str">
        <f t="shared" si="87"/>
        <v>GRA for CCS Subsidies</v>
      </c>
      <c r="D1556" s="1" t="s">
        <v>2967</v>
      </c>
      <c r="F1556" s="1" t="s">
        <v>2971</v>
      </c>
      <c r="H1556" s="43">
        <v>2255</v>
      </c>
      <c r="I1556" s="326" t="str">
        <f t="shared" si="86"/>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CCS subsidy</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CCS Subsidy</v>
      </c>
      <c r="C1557" s="254" t="str">
        <f t="shared" si="87"/>
        <v>GRA for CCS Subsidies</v>
      </c>
      <c r="D1557" s="1" t="s">
        <v>2968</v>
      </c>
      <c r="F1557" s="1" t="s">
        <v>2972</v>
      </c>
      <c r="H1557" s="43">
        <v>2256</v>
      </c>
      <c r="I1557" s="326" t="str">
        <f t="shared" si="86"/>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CCS subsidy</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t="s">
        <v>2962</v>
      </c>
      <c r="D1558" s="1" t="s">
        <v>2964</v>
      </c>
      <c r="F1558" s="1" t="s">
        <v>2969</v>
      </c>
      <c r="H1558" s="43">
        <v>580</v>
      </c>
      <c r="I1558" s="322" t="s">
        <v>43</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ref="C1559:C1562" si="88">C$1558</f>
        <v>GRA for National Debt Interest</v>
      </c>
      <c r="D1559" s="1" t="s">
        <v>2965</v>
      </c>
      <c r="F1559" s="1" t="s">
        <v>2980</v>
      </c>
      <c r="H1559" s="43">
        <v>581</v>
      </c>
      <c r="I1559" s="326" t="str">
        <f t="shared" ref="I1559:I1562" si="89">I$1558</f>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s="254" t="str">
        <f t="shared" si="88"/>
        <v>GRA for National Debt Interest</v>
      </c>
      <c r="D1560" s="1" t="s">
        <v>2966</v>
      </c>
      <c r="F1560" s="1" t="s">
        <v>2970</v>
      </c>
      <c r="H1560" s="43">
        <v>582</v>
      </c>
      <c r="I1560" s="326" t="str">
        <f t="shared" si="89"/>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National Debt Interest</v>
      </c>
      <c r="C1561" s="254" t="str">
        <f t="shared" si="88"/>
        <v>GRA for National Debt Interest</v>
      </c>
      <c r="D1561" s="1" t="s">
        <v>2967</v>
      </c>
      <c r="F1561" s="1" t="s">
        <v>2971</v>
      </c>
      <c r="H1561" s="43">
        <v>583</v>
      </c>
      <c r="I1561" s="326" t="str">
        <f t="shared" si="89"/>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national debt interest</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National Debt Interest</v>
      </c>
      <c r="C1562" s="254" t="str">
        <f t="shared" si="88"/>
        <v>GRA for National Debt Interest</v>
      </c>
      <c r="D1562" s="1" t="s">
        <v>2968</v>
      </c>
      <c r="F1562" s="1" t="s">
        <v>2972</v>
      </c>
      <c r="H1562" s="43">
        <v>584</v>
      </c>
      <c r="I1562" s="326" t="str">
        <f t="shared" si="89"/>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national debt interest</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t="s">
        <v>2963</v>
      </c>
      <c r="D1563" s="1" t="s">
        <v>2964</v>
      </c>
      <c r="F1563" s="1" t="s">
        <v>2969</v>
      </c>
      <c r="H1563" s="43">
        <v>585</v>
      </c>
      <c r="I1563" s="322" t="s">
        <v>43</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ref="C1564" si="90">C$1563</f>
        <v>GRA for Remaining Government Cash Flow Changes</v>
      </c>
      <c r="D1564" s="1" t="s">
        <v>2965</v>
      </c>
      <c r="F1564" s="1" t="s">
        <v>2980</v>
      </c>
      <c r="H1564" s="43">
        <v>586</v>
      </c>
      <c r="I1564" s="326" t="str">
        <f t="shared" ref="I1564:I1567" si="91">I$1563</f>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s="254" t="str">
        <f t="shared" ref="C1565:C1567" si="92">C$1563</f>
        <v>GRA for Remaining Government Cash Flow Changes</v>
      </c>
      <c r="D1565" s="1" t="s">
        <v>2966</v>
      </c>
      <c r="F1565" s="1" t="s">
        <v>2970</v>
      </c>
      <c r="H1565" s="43">
        <v>587</v>
      </c>
      <c r="I1565" s="326" t="str">
        <f t="shared" si="91"/>
        <v>Yes</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Government Revenue Accounting</v>
      </c>
      <c r="B1566" s="262" t="str">
        <f>IF(ISBLANK(INDEX('Policy Characteristics'!B:B,MATCH($C1566,'Policy Characteristics'!$C:$C,0))),"",INDEX('Policy Characteristics'!B:B,MATCH($C1566,'Policy Characteristics'!$C:$C,0)))</f>
        <v>Remaining Government Cash Flows</v>
      </c>
      <c r="C1566" s="254" t="str">
        <f t="shared" si="92"/>
        <v>GRA for Remaining Government Cash Flow Changes</v>
      </c>
      <c r="D1566" s="1" t="s">
        <v>2967</v>
      </c>
      <c r="F1566" s="1" t="s">
        <v>2971</v>
      </c>
      <c r="H1566" s="43">
        <v>588</v>
      </c>
      <c r="I1566" s="326" t="str">
        <f t="shared" si="91"/>
        <v>Yes</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GRA remaining cash flow changes</v>
      </c>
      <c r="L1566" s="254">
        <f>IF(ISBLANK(INDEX('Policy Characteristics'!F:F,MATCH($C1566,'Policy Characteristics'!$C:$C,0))),"",INDEX('Policy Characteristics'!F:F,MATCH($C1566,'Policy Characteristics'!$C:$C,0)))</f>
        <v>0</v>
      </c>
      <c r="M1566" s="254">
        <f>IF(ISBLANK(INDEX('Policy Characteristics'!G:G,MATCH($C1566,'Policy Characteristics'!$C:$C,0))),"",INDEX('Policy Characteristics'!G:G,MATCH($C1566,'Policy Characteristics'!$C:$C,0)))</f>
        <v>10</v>
      </c>
      <c r="N1566" s="254">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weight</v>
      </c>
      <c r="P1566" s="254"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254" t="str">
        <f>IF(ISBLANK(INDEX('Policy Characteristics'!K:K,MATCH($C1566,'Policy Characteristics'!$C:$C,0))),"",INDEX('Policy Characteristics'!K:K,MATCH($C1566,'Policy Characteristics'!$C:$C,0)))</f>
        <v>io-model.html</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Government Revenue Accounting</v>
      </c>
      <c r="B1567" s="262" t="str">
        <f>IF(ISBLANK(INDEX('Policy Characteristics'!B:B,MATCH($C1567,'Policy Characteristics'!$C:$C,0))),"",INDEX('Policy Characteristics'!B:B,MATCH($C1567,'Policy Characteristics'!$C:$C,0)))</f>
        <v>Remaining Government Cash Flows</v>
      </c>
      <c r="C1567" s="254" t="str">
        <f t="shared" si="92"/>
        <v>GRA for Remaining Government Cash Flow Changes</v>
      </c>
      <c r="D1567" s="1" t="s">
        <v>2968</v>
      </c>
      <c r="F1567" s="1" t="s">
        <v>2972</v>
      </c>
      <c r="H1567" s="43">
        <v>589</v>
      </c>
      <c r="I1567" s="326" t="str">
        <f t="shared" si="91"/>
        <v>Yes</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GRA remaining cash flow changes</v>
      </c>
      <c r="L1567" s="254">
        <f>IF(ISBLANK(INDEX('Policy Characteristics'!F:F,MATCH($C1567,'Policy Characteristics'!$C:$C,0))),"",INDEX('Policy Characteristics'!F:F,MATCH($C1567,'Policy Characteristics'!$C:$C,0)))</f>
        <v>0</v>
      </c>
      <c r="M1567" s="254">
        <f>IF(ISBLANK(INDEX('Policy Characteristics'!G:G,MATCH($C1567,'Policy Characteristics'!$C:$C,0))),"",INDEX('Policy Characteristics'!G:G,MATCH($C1567,'Policy Characteristics'!$C:$C,0)))</f>
        <v>10</v>
      </c>
      <c r="N1567" s="254">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weight</v>
      </c>
      <c r="P1567" s="254"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254" t="str">
        <f>IF(ISBLANK(INDEX('Policy Characteristics'!K:K,MATCH($C1567,'Policy Characteristics'!$C:$C,0))),"",INDEX('Policy Characteristics'!K:K,MATCH($C1567,'Policy Characteristics'!$C:$C,0)))</f>
        <v>io-model.html</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Control Settings</v>
      </c>
      <c r="B1568" s="262" t="str">
        <f>IF(ISBLANK(INDEX('Policy Characteristics'!B:B,MATCH($C1568,'Policy Characteristics'!$C:$C,0))),"",INDEX('Policy Characteristics'!B:B,MATCH($C1568,'Policy Characteristics'!$C:$C,0)))</f>
        <v>COVID-19 Recession</v>
      </c>
      <c r="C1568" s="1" t="s">
        <v>3427</v>
      </c>
      <c r="H1568" s="43">
        <v>543</v>
      </c>
      <c r="I1568" s="322" t="s">
        <v>44</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settings exogenous GDP adjustment</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Control Settings</v>
      </c>
      <c r="B1569" s="262" t="str">
        <f>IF(ISBLANK(INDEX('Policy Characteristics'!B:B,MATCH($C1569,'Policy Characteristics'!$C:$C,0))),"",INDEX('Policy Characteristics'!B:B,MATCH($C1569,'Policy Characteristics'!$C:$C,0)))</f>
        <v>Use 20-Year GWP Values</v>
      </c>
      <c r="C1569" t="s">
        <v>3288</v>
      </c>
      <c r="H1569" s="43">
        <v>1601</v>
      </c>
      <c r="I1569" s="322" t="s">
        <v>44</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3" operator="containsText" text="No">
      <formula>NOT(ISERROR(SEARCH("No",I1)))</formula>
    </cfRule>
  </conditionalFormatting>
  <conditionalFormatting sqref="I1518 I1523 I1533 I1538 I1543 I1548 I1558 I1563">
    <cfRule type="containsText" dxfId="4" priority="133" operator="containsText" text="No">
      <formula>NOT(ISERROR(SEARCH("No",I1518)))</formula>
    </cfRule>
  </conditionalFormatting>
  <conditionalFormatting sqref="I1528">
    <cfRule type="containsText" dxfId="3" priority="2" operator="containsText" text="No">
      <formula>NOT(ISERROR(SEARCH("No",I1528)))</formula>
    </cfRule>
  </conditionalFormatting>
  <conditionalFormatting sqref="I1553">
    <cfRule type="containsText" dxfId="2" priority="1"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3485</v>
      </c>
      <c r="B4" t="str">
        <f>A4</f>
        <v>million metric tons</v>
      </c>
    </row>
    <row r="5" spans="1:2">
      <c r="A5" s="196" t="s">
        <v>3704</v>
      </c>
      <c r="B5" t="str">
        <f>A5</f>
        <v>g CO2e / 2023 dollar</v>
      </c>
    </row>
    <row r="6" spans="1:2">
      <c r="A6" s="197" t="s">
        <v>2321</v>
      </c>
      <c r="B6" t="str">
        <f t="shared" ref="B6:B46" si="0">A6</f>
        <v>thousand metric tons / year</v>
      </c>
    </row>
    <row r="7" spans="1:2">
      <c r="A7" s="197" t="s">
        <v>3705</v>
      </c>
      <c r="B7" t="str">
        <f>A7</f>
        <v>g CO2 / 2023 dollar</v>
      </c>
    </row>
    <row r="8" spans="1:2" ht="30">
      <c r="A8" s="197" t="s">
        <v>3706</v>
      </c>
      <c r="B8" t="str">
        <f t="shared" si="0"/>
        <v>2023 dollars / metric ton CO2e abated, Annual average abatement (million metric tons CO2e)</v>
      </c>
    </row>
    <row r="9" spans="1:2">
      <c r="A9" s="197" t="s">
        <v>3707</v>
      </c>
      <c r="B9" t="str">
        <f t="shared" si="0"/>
        <v>billion 2023 dollars / year</v>
      </c>
    </row>
    <row r="10" spans="1:2">
      <c r="A10" s="197" t="s">
        <v>3708</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3709</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3710</v>
      </c>
      <c r="B20" t="str">
        <f t="shared" si="0"/>
        <v>kilowatt-hour / 2023 dollar</v>
      </c>
    </row>
    <row r="21" spans="1:2">
      <c r="A21" s="197" t="s">
        <v>356</v>
      </c>
      <c r="B21" t="str">
        <f t="shared" si="0"/>
        <v>gigawatts (GW) / year</v>
      </c>
    </row>
    <row r="22" spans="1:2">
      <c r="A22" s="197" t="s">
        <v>3711</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3712</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3713</v>
      </c>
      <c r="B37" t="str">
        <f t="shared" si="0"/>
        <v>2023 dollars / short ton</v>
      </c>
    </row>
    <row r="38" spans="1:2">
      <c r="A38" s="197" t="s">
        <v>3714</v>
      </c>
      <c r="B38" t="str">
        <f t="shared" si="0"/>
        <v>2023 dollars / thousand cubic feet</v>
      </c>
    </row>
    <row r="39" spans="1:2">
      <c r="A39" s="197" t="s">
        <v>3715</v>
      </c>
      <c r="B39" t="str">
        <f t="shared" si="0"/>
        <v>2023 dollars / gallon</v>
      </c>
    </row>
    <row r="40" spans="1:2">
      <c r="A40" s="197" t="s">
        <v>3716</v>
      </c>
      <c r="B40" t="str">
        <f t="shared" si="0"/>
        <v>2023 dollars / barrel of oil</v>
      </c>
    </row>
    <row r="41" spans="1:2">
      <c r="A41" s="197" t="s">
        <v>3717</v>
      </c>
      <c r="B41" t="str">
        <f t="shared" si="0"/>
        <v>2023 dollars / kg</v>
      </c>
    </row>
    <row r="42" spans="1:2">
      <c r="A42" s="197" t="s">
        <v>3718</v>
      </c>
      <c r="B42" t="str">
        <f t="shared" si="0"/>
        <v>2023 dollars / kilowatt-hour (kWh)</v>
      </c>
    </row>
    <row r="43" spans="1:2">
      <c r="A43" s="197" t="s">
        <v>3711</v>
      </c>
      <c r="B43" t="str">
        <f t="shared" ref="B43" si="1">A43</f>
        <v>2023 dollars / megawatt-hour (MWh)</v>
      </c>
    </row>
    <row r="44" spans="1:2">
      <c r="A44" s="197" t="s">
        <v>3291</v>
      </c>
      <c r="B44" t="str">
        <f t="shared" si="0"/>
        <v>cost of eqpt. to capture 1 metric ton CO2e/yr (2020 dollars)</v>
      </c>
    </row>
    <row r="45" spans="1:2">
      <c r="A45" s="197" t="s">
        <v>3719</v>
      </c>
      <c r="B45" t="str">
        <f t="shared" si="0"/>
        <v>million 2023 dollars / megawatt (MW)</v>
      </c>
    </row>
    <row r="46" spans="1:2">
      <c r="A46" s="197" t="s">
        <v>3720</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06" activePane="bottomLeft" state="frozen"/>
      <selection pane="bottomLeft" activeCell="C213" sqref="C213"/>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3721</v>
      </c>
      <c r="C18" s="199">
        <v>1</v>
      </c>
      <c r="D18" s="193" t="s">
        <v>65</v>
      </c>
      <c r="E18" s="193" t="s">
        <v>66</v>
      </c>
      <c r="F18" s="193" t="s">
        <v>353</v>
      </c>
      <c r="G18" s="193" t="s">
        <v>3722</v>
      </c>
      <c r="H18" s="193" t="s">
        <v>3773</v>
      </c>
      <c r="I18" s="193" t="s">
        <v>3723</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3763</v>
      </c>
      <c r="H96" s="1" t="s">
        <v>3764</v>
      </c>
      <c r="I96" s="1" t="s">
        <v>3765</v>
      </c>
    </row>
    <row r="97" spans="1:10" ht="255">
      <c r="A97" s="2" t="s">
        <v>2464</v>
      </c>
      <c r="B97" s="2" t="s">
        <v>2340</v>
      </c>
      <c r="C97" s="43">
        <v>1</v>
      </c>
      <c r="D97" s="1" t="s">
        <v>65</v>
      </c>
      <c r="E97" s="1" t="s">
        <v>64</v>
      </c>
      <c r="F97" s="1" t="str">
        <f>UnitControlCenter!$B$16</f>
        <v>terawatt-hours (TWh) / year</v>
      </c>
      <c r="G97" s="1" t="s">
        <v>3771</v>
      </c>
      <c r="H97" s="1" t="s">
        <v>3772</v>
      </c>
      <c r="I97" s="1" t="s">
        <v>3765</v>
      </c>
    </row>
    <row r="98" spans="1:10" ht="225">
      <c r="A98" s="2" t="s">
        <v>2464</v>
      </c>
      <c r="B98" s="2" t="s">
        <v>2341</v>
      </c>
      <c r="C98" s="43">
        <v>1</v>
      </c>
      <c r="D98" s="1" t="s">
        <v>65</v>
      </c>
      <c r="E98" s="1" t="s">
        <v>66</v>
      </c>
      <c r="F98" s="1" t="str">
        <f>UnitControlCenter!$B$21</f>
        <v>gigawatts (GW) / year</v>
      </c>
      <c r="G98" s="1" t="s">
        <v>3675</v>
      </c>
      <c r="H98" s="1" t="s">
        <v>3673</v>
      </c>
      <c r="I98" s="1" t="s">
        <v>3671</v>
      </c>
    </row>
    <row r="99" spans="1:10" ht="255">
      <c r="A99" s="2" t="s">
        <v>2464</v>
      </c>
      <c r="B99" s="2" t="s">
        <v>2342</v>
      </c>
      <c r="C99" s="43">
        <v>1</v>
      </c>
      <c r="D99" s="1" t="s">
        <v>65</v>
      </c>
      <c r="E99" s="1" t="s">
        <v>64</v>
      </c>
      <c r="F99" s="1" t="str">
        <f>UnitControlCenter!$B$21</f>
        <v>gigawatts (GW) / year</v>
      </c>
      <c r="G99" s="1" t="s">
        <v>3676</v>
      </c>
      <c r="H99" s="1" t="s">
        <v>3674</v>
      </c>
      <c r="I99" s="1" t="s">
        <v>3672</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3667</v>
      </c>
      <c r="I104" s="43" t="s">
        <v>3669</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3668</v>
      </c>
      <c r="I106" s="43" t="s">
        <v>3670</v>
      </c>
    </row>
    <row r="107" spans="1:10" ht="225">
      <c r="A107" s="2" t="s">
        <v>3117</v>
      </c>
      <c r="B107" s="2" t="s">
        <v>2458</v>
      </c>
      <c r="C107" s="43">
        <v>1</v>
      </c>
      <c r="D107" s="1" t="s">
        <v>65</v>
      </c>
      <c r="E107" s="1" t="s">
        <v>66</v>
      </c>
      <c r="F107" s="1" t="str">
        <f>UnitControlCenter!$B$23</f>
        <v>cubic km / yr</v>
      </c>
      <c r="G107" s="1" t="s">
        <v>3595</v>
      </c>
      <c r="H107" s="1" t="s">
        <v>3667</v>
      </c>
      <c r="I107" s="43" t="s">
        <v>3669</v>
      </c>
    </row>
    <row r="108" spans="1:10" s="193" customFormat="1" ht="225.75" thickBot="1">
      <c r="A108" s="192" t="s">
        <v>3117</v>
      </c>
      <c r="B108" s="192" t="s">
        <v>2459</v>
      </c>
      <c r="C108" s="199">
        <v>1</v>
      </c>
      <c r="D108" s="193" t="s">
        <v>65</v>
      </c>
      <c r="E108" s="193" t="s">
        <v>66</v>
      </c>
      <c r="F108" s="193" t="str">
        <f>UnitControlCenter!$B$23</f>
        <v>cubic km / yr</v>
      </c>
      <c r="G108" s="193" t="s">
        <v>3597</v>
      </c>
      <c r="H108" s="1" t="s">
        <v>3667</v>
      </c>
      <c r="I108" s="43" t="s">
        <v>3669</v>
      </c>
    </row>
    <row r="109" spans="1:10" ht="409.5">
      <c r="A109" s="2" t="s">
        <v>3555</v>
      </c>
      <c r="B109" s="2" t="s">
        <v>3556</v>
      </c>
      <c r="C109" s="43">
        <v>1</v>
      </c>
      <c r="D109" s="1" t="s">
        <v>65</v>
      </c>
      <c r="E109" s="1" t="s">
        <v>3562</v>
      </c>
      <c r="F109" s="1" t="str">
        <f>UnitControlCenter!$B$17</f>
        <v>terawatt-hours (TWh)</v>
      </c>
      <c r="G109" s="1" t="s">
        <v>3623</v>
      </c>
      <c r="H109" s="1" t="s">
        <v>3775</v>
      </c>
      <c r="I109" s="1" t="s">
        <v>3620</v>
      </c>
    </row>
    <row r="110" spans="1:10" ht="409.5">
      <c r="A110" s="2" t="s">
        <v>3555</v>
      </c>
      <c r="B110" s="2" t="s">
        <v>3557</v>
      </c>
      <c r="C110" s="43">
        <v>1</v>
      </c>
      <c r="D110" s="1" t="s">
        <v>65</v>
      </c>
      <c r="E110" s="1" t="s">
        <v>3562</v>
      </c>
      <c r="F110" s="1" t="str">
        <f>UnitControlCenter!$B$17</f>
        <v>terawatt-hours (TWh)</v>
      </c>
      <c r="G110" s="1" t="s">
        <v>3624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3691</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3692</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3627</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3628</v>
      </c>
      <c r="H161" s="193" t="s">
        <v>3481</v>
      </c>
      <c r="I161" s="192" t="s">
        <v>3482</v>
      </c>
      <c r="J161" s="192"/>
    </row>
    <row r="162" spans="1:10" ht="90">
      <c r="A162" s="2" t="s">
        <v>2415</v>
      </c>
      <c r="B162" s="2" t="s">
        <v>2416</v>
      </c>
      <c r="C162" s="43">
        <v>1</v>
      </c>
      <c r="D162" s="1" t="s">
        <v>65</v>
      </c>
      <c r="E162" s="1" t="s">
        <v>66</v>
      </c>
      <c r="F162" s="1" t="str">
        <f>UnitControlCenter!$B$30</f>
        <v>quads / year</v>
      </c>
      <c r="G162" s="1" t="s">
        <v>3661</v>
      </c>
      <c r="H162" s="1" t="s">
        <v>3660</v>
      </c>
      <c r="I162" s="1" t="s">
        <v>3659</v>
      </c>
    </row>
    <row r="163" spans="1:10" ht="75">
      <c r="A163" s="2" t="s">
        <v>2415</v>
      </c>
      <c r="B163" s="2" t="s">
        <v>2417</v>
      </c>
      <c r="C163" s="43">
        <v>1</v>
      </c>
      <c r="D163" s="1" t="s">
        <v>65</v>
      </c>
      <c r="E163" s="1" t="s">
        <v>66</v>
      </c>
      <c r="F163" s="1" t="str">
        <f>UnitControlCenter!$B$30</f>
        <v>quads / year</v>
      </c>
      <c r="G163" s="1" t="s">
        <v>3662</v>
      </c>
      <c r="H163" s="1" t="s">
        <v>3279</v>
      </c>
      <c r="I163" s="1" t="s">
        <v>3280</v>
      </c>
    </row>
    <row r="164" spans="1:10" ht="75">
      <c r="A164" s="2" t="s">
        <v>2415</v>
      </c>
      <c r="B164" s="2" t="s">
        <v>3657</v>
      </c>
      <c r="C164" s="43">
        <v>1</v>
      </c>
      <c r="D164" s="1" t="s">
        <v>65</v>
      </c>
      <c r="E164" s="1" t="s">
        <v>66</v>
      </c>
      <c r="F164" s="1" t="str">
        <f>UnitControlCenter!$B$30</f>
        <v>quads / year</v>
      </c>
      <c r="G164" s="1" t="s">
        <v>3677</v>
      </c>
      <c r="H164" s="1" t="s">
        <v>3663</v>
      </c>
      <c r="I164" s="43" t="s">
        <v>3664</v>
      </c>
    </row>
    <row r="165" spans="1:10" ht="75">
      <c r="A165" s="2" t="s">
        <v>2415</v>
      </c>
      <c r="B165" s="2" t="s">
        <v>3658</v>
      </c>
      <c r="C165" s="43">
        <v>1</v>
      </c>
      <c r="D165" s="1" t="s">
        <v>65</v>
      </c>
      <c r="E165" s="1" t="s">
        <v>66</v>
      </c>
      <c r="F165" s="1" t="str">
        <f>UnitControlCenter!$B$30</f>
        <v>quads / year</v>
      </c>
      <c r="G165" s="1" t="s">
        <v>3678</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3724</v>
      </c>
      <c r="C189" s="43">
        <v>1</v>
      </c>
      <c r="D189" s="1" t="s">
        <v>65</v>
      </c>
      <c r="E189" s="1" t="s">
        <v>66</v>
      </c>
      <c r="F189" s="1" t="s">
        <v>353</v>
      </c>
      <c r="G189" s="1" t="s">
        <v>3770</v>
      </c>
      <c r="H189" s="1" t="s">
        <v>3774</v>
      </c>
      <c r="I189" s="1" t="s">
        <v>3725</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3665</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3666</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0</v>
      </c>
      <c r="D210" s="1" t="s">
        <v>63</v>
      </c>
      <c r="E210" s="1" t="s">
        <v>64</v>
      </c>
      <c r="F210" s="1" t="str">
        <f>UnitControlCenter!$B$45</f>
        <v>million 2023 dollars / megawatt (MW)</v>
      </c>
      <c r="G210" s="1" t="s">
        <v>2372</v>
      </c>
    </row>
    <row r="211" spans="1:10" ht="30">
      <c r="A211" s="2" t="s">
        <v>2350</v>
      </c>
      <c r="B211" s="2" t="s">
        <v>2353</v>
      </c>
      <c r="C211" s="43">
        <v>0</v>
      </c>
      <c r="D211" s="1" t="s">
        <v>63</v>
      </c>
      <c r="E211" s="1" t="s">
        <v>64</v>
      </c>
      <c r="F211" s="1" t="str">
        <f>UnitControlCenter!$B$45</f>
        <v>million 2023 dollars / megawatt (MW)</v>
      </c>
      <c r="G211" s="1" t="s">
        <v>2373</v>
      </c>
    </row>
    <row r="212" spans="1:10" ht="30">
      <c r="A212" s="2" t="s">
        <v>2350</v>
      </c>
      <c r="B212" s="2" t="s">
        <v>2354</v>
      </c>
      <c r="C212" s="43">
        <v>0</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3600</v>
      </c>
      <c r="B3" s="375" t="s">
        <v>3602</v>
      </c>
      <c r="C3" s="372"/>
      <c r="D3" s="374" t="s">
        <v>3601</v>
      </c>
    </row>
    <row r="4" spans="1:5">
      <c r="A4" t="s">
        <v>2553</v>
      </c>
      <c r="B4" s="20" t="s">
        <v>2547</v>
      </c>
      <c r="C4" s="188"/>
      <c r="D4" s="376" t="s">
        <v>3604</v>
      </c>
      <c r="E4" t="s">
        <v>3607</v>
      </c>
    </row>
    <row r="5" spans="1:5">
      <c r="A5" t="s">
        <v>3611</v>
      </c>
      <c r="B5" s="171" t="s">
        <v>3612</v>
      </c>
      <c r="C5" s="377"/>
      <c r="D5" s="376" t="s">
        <v>3606</v>
      </c>
      <c r="E5" t="s">
        <v>3610</v>
      </c>
    </row>
    <row r="6" spans="1:5">
      <c r="A6" t="s">
        <v>3056</v>
      </c>
      <c r="B6" s="171" t="s">
        <v>3613</v>
      </c>
      <c r="C6" s="205"/>
      <c r="D6" t="s">
        <v>3617</v>
      </c>
    </row>
    <row r="7" spans="1:5">
      <c r="A7" t="s">
        <v>3618</v>
      </c>
      <c r="B7" s="171" t="s">
        <v>3619</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3614</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3615</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3616</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3611</v>
      </c>
      <c r="B32" s="171" t="s">
        <v>3612</v>
      </c>
      <c r="C32" s="377"/>
      <c r="D32" t="s">
        <v>3605</v>
      </c>
      <c r="E32" t="s">
        <v>3609</v>
      </c>
    </row>
    <row r="33" spans="1:5">
      <c r="A33" t="s">
        <v>2553</v>
      </c>
      <c r="B33" s="20" t="s">
        <v>2547</v>
      </c>
      <c r="C33" s="188"/>
      <c r="D33" s="376" t="s">
        <v>3603</v>
      </c>
      <c r="E33" t="s">
        <v>3608</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3693</v>
      </c>
      <c r="B3" t="s">
        <v>3694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3795</v>
      </c>
      <c r="C2" s="370" t="s">
        <v>3599</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3161.7119999999995</v>
      </c>
      <c r="E2" s="5">
        <f>0.5*'EPA GHG Inventory'!Q16</f>
        <v>3293.45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3755</v>
      </c>
    </row>
    <row r="2" spans="1:35">
      <c r="A2" t="s">
        <v>3756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3776</v>
      </c>
    </row>
    <row r="3" spans="1: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3757</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3758</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3780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3759</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3760</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3761</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3783</v>
      </c>
    </row>
    <row r="18" spans="1:1">
      <c r="A18" t="s">
        <v>3784</v>
      </c>
    </row>
    <row r="19" spans="1:1">
      <c r="A19" t="s">
        <v>3785</v>
      </c>
    </row>
    <row r="20" spans="1:1">
      <c r="A20" t="s">
        <v>3786</v>
      </c>
    </row>
    <row r="21" spans="1:1">
      <c r="A21" t="s">
        <v>3762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6" t="s">
        <v>477</v>
      </c>
      <c r="B2" s="406"/>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7" t="s">
        <v>480</v>
      </c>
      <c r="B6" s="267" t="s">
        <v>481</v>
      </c>
      <c r="C6" s="267" t="s">
        <v>482</v>
      </c>
      <c r="D6" s="267" t="s">
        <v>483</v>
      </c>
      <c r="E6" s="267" t="s">
        <v>484</v>
      </c>
      <c r="F6" s="267" t="s">
        <v>485</v>
      </c>
      <c r="G6" s="267" t="s">
        <v>486</v>
      </c>
      <c r="H6" s="267" t="s">
        <v>487</v>
      </c>
    </row>
    <row r="7" spans="1:8" ht="15.75" thickBot="1">
      <c r="A7" s="408"/>
      <c r="B7" s="409" t="s">
        <v>488</v>
      </c>
      <c r="C7" s="410"/>
      <c r="D7" s="410"/>
      <c r="E7" s="410"/>
      <c r="F7" s="410"/>
      <c r="G7" s="410"/>
      <c r="H7" s="411"/>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3679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2" t="s">
        <v>538</v>
      </c>
      <c r="B69" s="413"/>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4" t="s">
        <v>480</v>
      </c>
      <c r="B72" s="417" t="s">
        <v>540</v>
      </c>
      <c r="C72" s="418"/>
      <c r="D72" s="417" t="s">
        <v>541</v>
      </c>
      <c r="E72" s="419"/>
      <c r="F72" s="420"/>
      <c r="G72" s="417" t="s">
        <v>542</v>
      </c>
      <c r="H72" s="421"/>
      <c r="I72" s="421"/>
      <c r="J72" s="418"/>
    </row>
    <row r="73" spans="1:10">
      <c r="A73" s="415"/>
      <c r="B73" s="422" t="s">
        <v>543</v>
      </c>
      <c r="C73" s="423"/>
      <c r="D73" s="426" t="s">
        <v>544</v>
      </c>
      <c r="E73" s="422" t="s">
        <v>482</v>
      </c>
      <c r="F73" s="423" t="s">
        <v>483</v>
      </c>
      <c r="G73" s="426" t="s">
        <v>545</v>
      </c>
      <c r="H73" s="426" t="s">
        <v>482</v>
      </c>
      <c r="I73" s="426" t="s">
        <v>483</v>
      </c>
      <c r="J73" s="263" t="s">
        <v>481</v>
      </c>
    </row>
    <row r="74" spans="1:10">
      <c r="A74" s="415"/>
      <c r="B74" s="424"/>
      <c r="C74" s="425"/>
      <c r="D74" s="427"/>
      <c r="E74" s="424"/>
      <c r="F74" s="425"/>
      <c r="G74" s="428"/>
      <c r="H74" s="427"/>
      <c r="I74" s="427"/>
      <c r="J74" s="263" t="s">
        <v>546</v>
      </c>
    </row>
    <row r="75" spans="1:10" ht="15.75" thickBot="1">
      <c r="A75" s="416"/>
      <c r="B75" s="266" t="s">
        <v>547</v>
      </c>
      <c r="C75" s="55" t="s">
        <v>548</v>
      </c>
      <c r="D75" s="55" t="s">
        <v>549</v>
      </c>
      <c r="E75" s="434" t="s">
        <v>550</v>
      </c>
      <c r="F75" s="435"/>
      <c r="G75" s="434" t="s">
        <v>488</v>
      </c>
      <c r="H75" s="432"/>
      <c r="I75" s="432"/>
      <c r="J75" s="433"/>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6" t="s">
        <v>613</v>
      </c>
      <c r="B410" s="406"/>
      <c r="C410" s="406"/>
      <c r="D410" s="406"/>
      <c r="E410" s="406"/>
      <c r="F410" s="406"/>
      <c r="G410" s="406"/>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9" t="s">
        <v>488</v>
      </c>
      <c r="C415" s="429"/>
      <c r="D415" s="430"/>
      <c r="E415" s="431" t="s">
        <v>621</v>
      </c>
      <c r="F415" s="429"/>
      <c r="G415" s="430"/>
      <c r="H415" s="431" t="s">
        <v>488</v>
      </c>
      <c r="I415" s="432"/>
      <c r="J415" s="432"/>
      <c r="K415" s="432"/>
      <c r="L415" s="432"/>
      <c r="M415" s="433"/>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9" t="s">
        <v>488</v>
      </c>
      <c r="C519" s="429"/>
      <c r="D519" s="429"/>
      <c r="E519" s="429"/>
      <c r="F519" s="429"/>
      <c r="G519" s="430"/>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6" t="s">
        <v>480</v>
      </c>
      <c r="B605" s="72" t="s">
        <v>769</v>
      </c>
      <c r="C605" s="72" t="s">
        <v>770</v>
      </c>
      <c r="D605" s="72" t="s">
        <v>771</v>
      </c>
      <c r="E605" s="72" t="s">
        <v>619</v>
      </c>
      <c r="F605" s="72" t="s">
        <v>485</v>
      </c>
      <c r="G605" s="72" t="s">
        <v>486</v>
      </c>
    </row>
    <row r="606" spans="1:7" ht="15.75" thickBot="1">
      <c r="A606" s="447"/>
      <c r="B606" s="448" t="s">
        <v>488</v>
      </c>
      <c r="C606" s="449"/>
      <c r="D606" s="449"/>
      <c r="E606" s="449"/>
      <c r="F606" s="449"/>
      <c r="G606" s="450"/>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3" t="s">
        <v>795</v>
      </c>
      <c r="B633" s="453"/>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1" t="s">
        <v>796</v>
      </c>
      <c r="B637" s="249" t="s">
        <v>797</v>
      </c>
      <c r="C637" s="250" t="s">
        <v>482</v>
      </c>
      <c r="D637" s="250" t="s">
        <v>483</v>
      </c>
      <c r="E637" s="250" t="s">
        <v>619</v>
      </c>
      <c r="F637" s="251" t="s">
        <v>485</v>
      </c>
      <c r="G637" s="252" t="s">
        <v>486</v>
      </c>
      <c r="H637" s="251" t="s">
        <v>620</v>
      </c>
    </row>
    <row r="638" spans="1:8" ht="15.75" thickBot="1">
      <c r="A638" s="442"/>
      <c r="B638" s="443" t="s">
        <v>488</v>
      </c>
      <c r="C638" s="444"/>
      <c r="D638" s="444"/>
      <c r="E638" s="444"/>
      <c r="F638" s="444"/>
      <c r="G638" s="444"/>
      <c r="H638" s="445"/>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3684</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4" t="s">
        <v>11</v>
      </c>
      <c r="B1" s="454"/>
      <c r="C1" s="454"/>
      <c r="D1" s="454"/>
      <c r="E1" s="454"/>
    </row>
    <row r="2" spans="1:5">
      <c r="A2" s="455" t="s">
        <v>154</v>
      </c>
      <c r="B2" s="455"/>
      <c r="C2" s="455"/>
      <c r="D2" s="455"/>
      <c r="E2" s="455"/>
    </row>
    <row r="19" spans="1:5">
      <c r="A19" t="s">
        <v>155</v>
      </c>
    </row>
    <row r="20" spans="1:5">
      <c r="A20">
        <v>155400</v>
      </c>
      <c r="B20" t="s">
        <v>156</v>
      </c>
    </row>
    <row r="21" spans="1:5">
      <c r="A21" s="455" t="s">
        <v>157</v>
      </c>
      <c r="B21" s="455"/>
      <c r="C21" s="455"/>
      <c r="D21" s="455"/>
      <c r="E21" s="455"/>
    </row>
    <row r="38" spans="1:5">
      <c r="A38" t="s">
        <v>155</v>
      </c>
    </row>
    <row r="39" spans="1:5">
      <c r="A39">
        <v>100800</v>
      </c>
      <c r="B39" t="s">
        <v>156</v>
      </c>
    </row>
    <row r="40" spans="1:5">
      <c r="A40" s="455" t="s">
        <v>158</v>
      </c>
      <c r="B40" s="455"/>
      <c r="C40" s="455"/>
      <c r="D40" s="455"/>
      <c r="E40" s="455"/>
    </row>
    <row r="57" spans="1:5" ht="15.75" thickBot="1">
      <c r="A57" t="s">
        <v>155</v>
      </c>
    </row>
    <row r="58" spans="1:5" ht="15.75" thickBot="1">
      <c r="A58" s="7">
        <v>194000</v>
      </c>
      <c r="B58" t="s">
        <v>159</v>
      </c>
    </row>
    <row r="60" spans="1:5">
      <c r="A60" s="454" t="s">
        <v>160</v>
      </c>
      <c r="B60" s="454"/>
      <c r="C60" s="454"/>
      <c r="D60" s="454"/>
      <c r="E60" s="454"/>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4" t="s">
        <v>161</v>
      </c>
      <c r="B89" s="454"/>
      <c r="C89" s="454"/>
      <c r="D89" s="454"/>
      <c r="E89" s="454"/>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4" t="s">
        <v>162</v>
      </c>
      <c r="B98" s="454"/>
      <c r="C98" s="454"/>
      <c r="D98" s="454"/>
      <c r="E98" s="454"/>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4" t="s">
        <v>164</v>
      </c>
      <c r="B109" s="454"/>
      <c r="C109" s="454"/>
      <c r="D109" s="454"/>
      <c r="E109" s="454"/>
    </row>
    <row r="110" spans="1:5" ht="15.75" thickBot="1"/>
    <row r="111" spans="1:5" ht="15.75" thickBot="1">
      <c r="A111" s="12">
        <f>A122</f>
        <v>0.20481927710843381</v>
      </c>
      <c r="B111" t="s">
        <v>384</v>
      </c>
    </row>
    <row r="113" spans="1:12">
      <c r="A113" s="454" t="s">
        <v>163</v>
      </c>
      <c r="B113" s="454"/>
      <c r="C113" s="454"/>
      <c r="D113" s="454"/>
      <c r="E113" s="454"/>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4" t="s">
        <v>385</v>
      </c>
      <c r="B124" s="454"/>
      <c r="C124" s="454"/>
      <c r="D124" s="454"/>
      <c r="E124" s="454"/>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4" t="s">
        <v>100</v>
      </c>
      <c r="B134" s="454"/>
      <c r="C134" s="454"/>
      <c r="D134" s="454"/>
      <c r="E134" s="454"/>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4" t="s">
        <v>167</v>
      </c>
      <c r="B165" s="454"/>
      <c r="C165" s="454"/>
      <c r="D165" s="454"/>
      <c r="E165" s="454"/>
    </row>
    <row r="166" spans="1:7" ht="15.75" thickBot="1">
      <c r="A166" t="s">
        <v>168</v>
      </c>
      <c r="B166" s="13">
        <v>0.4</v>
      </c>
    </row>
    <row r="167" spans="1:7" ht="15.75" thickBot="1">
      <c r="A167" t="s">
        <v>169</v>
      </c>
      <c r="B167" s="37">
        <f>(1+B166)^(1/(2020-2010))-1</f>
        <v>3.4219694129380196E-2</v>
      </c>
    </row>
    <row r="168" spans="1:7">
      <c r="B168" s="38"/>
    </row>
    <row r="169" spans="1:7">
      <c r="A169" s="454" t="s">
        <v>392</v>
      </c>
      <c r="B169" s="454"/>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4" t="s">
        <v>174</v>
      </c>
      <c r="B174" s="454"/>
      <c r="C174" s="454"/>
      <c r="D174" s="454"/>
      <c r="E174" s="454"/>
    </row>
    <row r="175" spans="1:7" ht="15.75" thickBot="1">
      <c r="A175" t="s">
        <v>401</v>
      </c>
      <c r="B175" s="38">
        <v>0.1246</v>
      </c>
    </row>
    <row r="176" spans="1:7" ht="15.75" thickBot="1">
      <c r="A176" t="s">
        <v>397</v>
      </c>
      <c r="B176" s="37">
        <f>1-B175</f>
        <v>0.87539999999999996</v>
      </c>
    </row>
    <row r="178" spans="1:5">
      <c r="A178" s="454" t="s">
        <v>170</v>
      </c>
      <c r="B178" s="454"/>
      <c r="C178" s="454"/>
      <c r="D178" s="454"/>
      <c r="E178" s="454"/>
    </row>
    <row r="179" spans="1:5">
      <c r="A179" t="s">
        <v>399</v>
      </c>
      <c r="B179">
        <v>197000</v>
      </c>
    </row>
    <row r="180" spans="1:5" ht="15.75" thickBot="1">
      <c r="A180" t="s">
        <v>400</v>
      </c>
      <c r="B180">
        <v>175000</v>
      </c>
    </row>
    <row r="181" spans="1:5" ht="15.75" thickBot="1">
      <c r="A181" t="s">
        <v>171</v>
      </c>
      <c r="B181" s="12">
        <f>B179/B180</f>
        <v>1.1257142857142857</v>
      </c>
    </row>
    <row r="183" spans="1:5">
      <c r="A183" s="454" t="s">
        <v>172</v>
      </c>
      <c r="B183" s="454"/>
      <c r="C183" s="454"/>
      <c r="D183" s="454"/>
      <c r="E183" s="454"/>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4" t="s">
        <v>184</v>
      </c>
      <c r="B191" s="454"/>
      <c r="C191" s="454"/>
      <c r="D191" s="454"/>
      <c r="E191" s="454"/>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2024-08-13T16:28:43Z</dcterms:modified>
</cp:coreProperties>
</file>