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MeganMahajan\Documents\eps-us\InputData\elec\BCpUC\"/>
    </mc:Choice>
  </mc:AlternateContent>
  <xr:revisionPtr revIDLastSave="0" documentId="13_ncr:1_{CB6724F2-1A41-4679-A919-9BC9B9ABD18B}" xr6:coauthVersionLast="47" xr6:coauthVersionMax="47" xr10:uidLastSave="{00000000-0000-0000-0000-000000000000}"/>
  <bookViews>
    <workbookView xWindow="-120" yWindow="-120" windowWidth="29040" windowHeight="17520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C51" i="2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<sst xmlns="http://schemas.openxmlformats.org/spreadsheetml/2006/main" count="361" uniqueCount="152">
  <si>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</si>
  <si>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</si>
  <si>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</si>
  <si>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</si>
  <si>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</si>
  <si>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</si>
  <si>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</si>
  <si>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</si>
  <si>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</si>
  <si>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</si>
  <si>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</si>
  <si>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</si>
  <si>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</si>
  <si>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</si>
  <si>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</si>
  <si>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</si>
  <si>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</si>
  <si>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</si>
  <si>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</si>
  <si>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</si>
  <si>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</si>
  <si>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</si>
  <si>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</si>
  <si>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</si>
  <si>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</si>
  <si>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</si>
  <si>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</si>
  <si>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</si>
  <si>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</si>
  <si>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</si>
  <si>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</si>
  <si>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</si>
  <si>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</si>
  <si>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</si>
  <si>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</si>
  <si>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</si>
  <si>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</si>
  <si>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</si>
  <si>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</si>
  <si>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</si>
  <si>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</si>
  <si>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</si>
  <si>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</si>
  <si>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</si>
  <si>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</si>
  <si>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</si>
  <si>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</si>
  <si>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</si>
  <si>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</si>
  <si>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</si>
  <si>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</si>
  <si>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</si>
  <si>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</si>
  <si>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</si>
  <si>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</si>
  <si>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</si>
  <si>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</si>
  <si>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</si>
  <si>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</si>
  <si>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</si>
  <si>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</si>
  <si>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</si>
  <si>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</si>
  <si>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</si>
  <si>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</si>
  <si>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</si>
  <si>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</si>
  <si>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</si>
  <si>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</si>
  <si>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</si>
  <si>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</si>
  <si>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</si>
  <si>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</si>
  <si>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</si>
  <si>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</si>
  <si>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</si>
  <si>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</si>
  <si>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</si>
  <si>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</si>
  <si>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</si>
  <si>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</si>
  <si>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</si>
  <si>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</si>
  <si>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</si>
  <si>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</si>
  <si>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</si>
  <si>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</si>
  <si>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</si>
  <si>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</si>
  <si>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</si>
  <si>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</si>
  <si>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</si>
  <si>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</si>
  <si>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</si>
  <si>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</si>
  <si>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</si>
  <si>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</si>
  <si>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</si>
  <si>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</si>
  <si>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</si>
  <si>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</si>
  <si>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</si>
  <si>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</si>
  <si>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</si>
  <si>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</si>
  <si>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</si>
  <si>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</si>
  <si>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</si>
  <si>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</si>
  <si>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</si>
  <si>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</si>
  <si>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</si>
  <si>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</si>
  <si>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</si>
  <si>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</si>
  <si>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</si>
  <si>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</si>
  <si>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</si>
  <si>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</si>
  <si>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</si>
  <si>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</si>
  <si>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</si>
  <si>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</si>
  <si>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</si>
  <si>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</si>
  <si>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</si>
  <si>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</si>
  <si>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</si>
  <si>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</si>
  <si>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</si>
  <si>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</si>
  <si>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</si>
  <si>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</si>
  <si>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</si>
  <si>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</si>
  <si>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</si>
  <si>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</si>
  <si>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</si>
  <si>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</si>
  <si>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</si>
  <si>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</si>
  <si>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</si>
  <si>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</si>
  <si>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Raw Data (2022 $)</t>
  </si>
  <si>
    <t>Time (Year)</t>
  </si>
  <si>
    <t>2021 (from 2023 ATB)</t>
  </si>
  <si>
    <t>All values are given in 2022 U.S. dollars except 2021 data.</t>
  </si>
  <si>
    <t>Reference: Battery Storage cost values from W. Cole and A. Karmakar, “Cost Projections for Utility-scale Battery Storage: 2023 Update,” NREL/TP-6A40-85332. Golden, CO: National Renewable Energy Laboratory. https://www.nrel.gov/docs/fy23osti/85332.pdf.</t>
  </si>
  <si>
    <t xml:space="preserve">All values are given in 2022 U.S. dollars except for 2021 values from ATB 2023 </t>
  </si>
  <si>
    <t>Battery Energy Cost per Unit Capacity : test</t>
  </si>
  <si>
    <t>2022 to 2012 costs</t>
  </si>
  <si>
    <t>Battery Power Cost per Unit Capacity :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</si>
</sst>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274986</c:v>
                </c:pt>
                <c:pt idx="3">
                  <c:v>253296</c:v>
                </c:pt>
                <c:pt idx="4">
                  <c:v>236734</c:v>
                </c:pt>
                <c:pt idx="5">
                  <c:v>223030</c:v>
                </c:pt>
                <c:pt idx="6">
                  <c:v>211554</c:v>
                </c:pt>
                <c:pt idx="7">
                  <c:v>201954</c:v>
                </c:pt>
                <c:pt idx="8">
                  <c:v>193764</c:v>
                </c:pt>
                <c:pt idx="9">
                  <c:v>186541</c:v>
                </c:pt>
                <c:pt idx="10">
                  <c:v>180196</c:v>
                </c:pt>
                <c:pt idx="11">
                  <c:v>174552</c:v>
                </c:pt>
                <c:pt idx="12">
                  <c:v>169876</c:v>
                </c:pt>
                <c:pt idx="13">
                  <c:v>165776</c:v>
                </c:pt>
                <c:pt idx="14">
                  <c:v>162216</c:v>
                </c:pt>
                <c:pt idx="15">
                  <c:v>159077</c:v>
                </c:pt>
                <c:pt idx="16">
                  <c:v>156257</c:v>
                </c:pt>
                <c:pt idx="17">
                  <c:v>153722</c:v>
                </c:pt>
                <c:pt idx="18">
                  <c:v>151442</c:v>
                </c:pt>
                <c:pt idx="19">
                  <c:v>149428</c:v>
                </c:pt>
                <c:pt idx="20">
                  <c:v>147587</c:v>
                </c:pt>
                <c:pt idx="21">
                  <c:v>145898</c:v>
                </c:pt>
                <c:pt idx="22">
                  <c:v>144352</c:v>
                </c:pt>
                <c:pt idx="23">
                  <c:v>142921</c:v>
                </c:pt>
                <c:pt idx="24">
                  <c:v>141617</c:v>
                </c:pt>
                <c:pt idx="25">
                  <c:v>140396</c:v>
                </c:pt>
                <c:pt idx="26">
                  <c:v>139257</c:v>
                </c:pt>
                <c:pt idx="27">
                  <c:v>138188</c:v>
                </c:pt>
                <c:pt idx="28">
                  <c:v>137190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28" workbookViewId="0">
      <selection activeCell="C52" sqref="C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2" x14ac:dyDescent="0.25">
      <c r="A1" s="1" t="s">
        <v>16</v>
      </c>
    </row>
    <row r="2" spans="1:2" x14ac:dyDescent="0.25">
      <c r="A2" s="1" t="s">
        <v>133</v>
      </c>
    </row>
    <row r="4" spans="1:2" x14ac:dyDescent="0.25">
      <c r="A4" s="1" t="s">
        <v>2</v>
      </c>
      <c r="B4" s="2" t="s">
        <v>3</v>
      </c>
    </row>
    <row r="5" spans="1:2" x14ac:dyDescent="0.25">
      <c r="B5" t="s">
        <v>4</v>
      </c>
    </row>
    <row r="6" spans="1:2" x14ac:dyDescent="0.25">
      <c r="B6" s="4">
        <v>2014</v>
      </c>
    </row>
    <row r="7" spans="1:2" x14ac:dyDescent="0.25">
      <c r="B7" t="s">
        <v>5</v>
      </c>
    </row>
    <row r="8" spans="1:2" x14ac:dyDescent="0.25">
      <c r="B8" s="3" t="s">
        <v>7</v>
      </c>
    </row>
    <row r="9" spans="1:2" x14ac:dyDescent="0.25">
      <c r="B9" t="s">
        <v>6</v>
      </c>
    </row>
    <row r="11" spans="1:2" x14ac:dyDescent="0.25">
      <c r="B11" s="2" t="s">
        <v>8</v>
      </c>
    </row>
    <row r="12" spans="1:2" x14ac:dyDescent="0.25">
      <c r="B12" t="s">
        <v>9</v>
      </c>
    </row>
    <row r="13" spans="1:2" x14ac:dyDescent="0.25">
      <c r="B13" s="4">
        <v>2013</v>
      </c>
    </row>
    <row r="14" spans="1:2" x14ac:dyDescent="0.25">
      <c r="B14" t="s">
        <v>10</v>
      </c>
    </row>
    <row r="15" spans="1:2" x14ac:dyDescent="0.25">
      <c r="B15" s="3" t="s">
        <v>11</v>
      </c>
    </row>
    <row r="16" spans="1:2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134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137</v>
      </c>
    </row>
    <row r="34" spans="1:2" x14ac:dyDescent="0.25">
      <c r="A34" t="s">
        <v>138</v>
      </c>
    </row>
    <row r="35" spans="1:2" x14ac:dyDescent="0.25">
      <c r="A35" t="s">
        <v>17</v>
      </c>
    </row>
    <row r="36" spans="1:2" x14ac:dyDescent="0.25">
      <c r="A36" t="s">
        <v>139</v>
      </c>
    </row>
    <row r="37" spans="1:2" x14ac:dyDescent="0.25">
      <c r="A37" t="s">
        <v>140</v>
      </c>
    </row>
    <row r="39" spans="1:2" x14ac:dyDescent="0.25">
      <c r="A39" s="1" t="s">
        <v>18</v>
      </c>
    </row>
    <row r="40" spans="1:2" x14ac:dyDescent="0.25">
      <c r="A40" t="s">
        <v>141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142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3" x14ac:dyDescent="0.25">
      <c r="A49" s="38">
        <v>0.89805481563188172</v>
      </c>
      <c r="B49" t="s">
        <v>66</v>
      </c>
    </row>
    <row r="50" spans="1:3" x14ac:dyDescent="0.25">
      <c r="A50" s="38">
        <v>0.88711067149387013</v>
      </c>
      <c r="B50" t="s">
        <v>65</v>
      </c>
    </row>
    <row r="51" spans="1:3" x14ac:dyDescent="0.25">
      <c r="A51" s="38">
        <v>0.84730412960844359</v>
      </c>
      <c r="B51" t="s">
        <v>136</v>
      </c>
      <c r="C51">
        <f>cpi_2022_to_2012/A51</f>
        <v>0.92590251319813455</v>
      </c>
    </row>
    <row r="52" spans="1:3" x14ac:dyDescent="0.25">
      <c r="A52" s="38">
        <v>0.78452102304761584</v>
      </c>
      <c r="B52" t="s">
        <v>135</v>
      </c>
    </row>
    <row r="53" spans="1:3" x14ac:dyDescent="0.25">
      <c r="A53" t="s">
        <v>15</v>
      </c>
    </row>
    <row r="55" spans="1:3" x14ac:dyDescent="0.25">
      <c r="A55" t="s">
        <v>132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4" zoomScale="85" zoomScaleNormal="85" workbookViewId="0">
      <selection activeCell="C15" sqref="C15:P16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2" t="s">
        <v>67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43" t="s">
        <v>71</v>
      </c>
    </row>
    <row r="5" spans="1:108" ht="14.85" customHeight="1" x14ac:dyDescent="0.25">
      <c r="L5" s="144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45" t="s">
        <v>73</v>
      </c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6" t="s">
        <v>74</v>
      </c>
      <c r="D9" s="147" t="s">
        <v>75</v>
      </c>
      <c r="E9" s="148"/>
      <c r="F9" s="149"/>
      <c r="G9" s="150">
        <v>2022</v>
      </c>
      <c r="H9" s="151"/>
      <c r="I9" s="151"/>
      <c r="J9" s="151"/>
      <c r="K9" s="152"/>
      <c r="L9" s="152"/>
    </row>
    <row r="10" spans="1:108" s="40" customFormat="1" ht="14.25" customHeight="1" thickBot="1" x14ac:dyDescent="0.25">
      <c r="B10" s="146"/>
      <c r="D10" s="53" t="s">
        <v>146</v>
      </c>
      <c r="J10" s="52"/>
    </row>
    <row r="11" spans="1:108" s="40" customFormat="1" ht="13.5" customHeight="1" thickBot="1" x14ac:dyDescent="0.3">
      <c r="B11" s="146"/>
      <c r="D11" s="153" t="s">
        <v>76</v>
      </c>
      <c r="E11" s="154"/>
      <c r="F11" s="154"/>
      <c r="G11" s="154"/>
      <c r="H11" s="154"/>
      <c r="I11" s="154"/>
      <c r="J11" s="154"/>
      <c r="K11" s="154"/>
      <c r="L11" s="154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6"/>
      <c r="D12" s="155" t="s">
        <v>77</v>
      </c>
      <c r="E12" s="156"/>
      <c r="F12" s="156"/>
      <c r="G12" s="156"/>
      <c r="H12" s="156"/>
      <c r="I12" s="156"/>
      <c r="J12" s="156"/>
      <c r="K12" s="156"/>
      <c r="L12" s="157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6"/>
      <c r="D13" s="158"/>
      <c r="E13" s="159"/>
      <c r="F13" s="159"/>
      <c r="G13" s="159"/>
      <c r="H13" s="159"/>
      <c r="I13" s="159"/>
      <c r="J13" s="159"/>
      <c r="K13" s="159"/>
      <c r="L13" s="160"/>
      <c r="W13" s="54"/>
      <c r="X13" s="55"/>
      <c r="Y13" s="55"/>
      <c r="Z13" s="55"/>
      <c r="AA13" s="55"/>
    </row>
    <row r="14" spans="1:108" ht="37.35" customHeight="1" x14ac:dyDescent="0.25">
      <c r="B14" s="146"/>
    </row>
    <row r="15" spans="1:108" ht="15" customHeight="1" x14ac:dyDescent="0.25">
      <c r="B15" s="146"/>
      <c r="C15" s="161" t="s">
        <v>147</v>
      </c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57"/>
    </row>
    <row r="16" spans="1:108" x14ac:dyDescent="0.25">
      <c r="B16" s="146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</row>
    <row r="17" spans="2:39" ht="15" customHeight="1" x14ac:dyDescent="0.25">
      <c r="B17" s="146"/>
      <c r="C17" s="58"/>
      <c r="D17" s="168" t="s">
        <v>78</v>
      </c>
      <c r="E17" s="1" t="s">
        <v>79</v>
      </c>
    </row>
    <row r="18" spans="2:39" ht="15" customHeight="1" x14ac:dyDescent="0.25">
      <c r="B18" s="146"/>
      <c r="C18" s="58"/>
      <c r="D18" s="169"/>
      <c r="F18" s="1" t="s">
        <v>145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6"/>
      <c r="C19" s="58"/>
      <c r="D19" s="169"/>
      <c r="E19" t="s">
        <v>80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6"/>
      <c r="C20" s="58"/>
      <c r="D20" s="170"/>
      <c r="E20" t="s">
        <v>81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6"/>
      <c r="C21" s="58"/>
      <c r="D21" s="170"/>
      <c r="E21" t="s">
        <v>82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6"/>
      <c r="C22" s="58"/>
      <c r="D22" s="170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6"/>
      <c r="C23" s="58"/>
      <c r="D23" s="170"/>
      <c r="E23" s="1" t="s">
        <v>83</v>
      </c>
      <c r="F23" s="60"/>
    </row>
    <row r="24" spans="2:39" ht="15" customHeight="1" x14ac:dyDescent="0.25">
      <c r="B24" s="146"/>
      <c r="C24" s="58"/>
      <c r="D24" s="170"/>
      <c r="F24" s="1" t="s">
        <v>145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6"/>
      <c r="C25" s="58"/>
      <c r="D25" s="170"/>
      <c r="E25" t="s">
        <v>80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6"/>
      <c r="C26" s="58"/>
      <c r="D26" s="170"/>
      <c r="E26" t="s">
        <v>81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6"/>
      <c r="C27" s="58"/>
      <c r="D27" s="170"/>
      <c r="E27" t="s">
        <v>82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6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6"/>
      <c r="C29" s="58"/>
      <c r="D29" s="58"/>
      <c r="E29" s="1" t="s">
        <v>84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6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6"/>
      <c r="C31" s="58"/>
      <c r="D31" s="169" t="s">
        <v>85</v>
      </c>
      <c r="E31" s="61" t="s">
        <v>86</v>
      </c>
      <c r="F31" s="62" t="s">
        <v>87</v>
      </c>
      <c r="G31" s="62" t="s">
        <v>88</v>
      </c>
      <c r="H31" s="62" t="s">
        <v>89</v>
      </c>
      <c r="I31" s="63" t="s">
        <v>90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6"/>
      <c r="C32" s="58"/>
      <c r="D32" s="169"/>
      <c r="E32" s="66" t="s">
        <v>91</v>
      </c>
      <c r="F32" s="67" t="s">
        <v>92</v>
      </c>
      <c r="G32" s="67" t="s">
        <v>93</v>
      </c>
      <c r="H32" s="67" t="s">
        <v>94</v>
      </c>
      <c r="I32" s="68" t="s">
        <v>95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6"/>
      <c r="C33" s="58"/>
      <c r="D33" s="169"/>
      <c r="E33" s="69" t="s">
        <v>96</v>
      </c>
      <c r="F33" s="70" t="s">
        <v>97</v>
      </c>
      <c r="G33" s="70" t="s">
        <v>93</v>
      </c>
      <c r="H33" s="70" t="s">
        <v>94</v>
      </c>
      <c r="I33" s="71" t="s">
        <v>95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6"/>
      <c r="C34" s="58"/>
      <c r="D34" s="169"/>
      <c r="E34" s="72" t="s">
        <v>98</v>
      </c>
      <c r="F34" s="73" t="s">
        <v>99</v>
      </c>
      <c r="G34" s="73" t="s">
        <v>93</v>
      </c>
      <c r="H34" s="73" t="s">
        <v>94</v>
      </c>
      <c r="I34" s="74" t="s">
        <v>95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6"/>
      <c r="C35" s="58"/>
      <c r="D35" s="169"/>
      <c r="E35" s="69" t="s">
        <v>100</v>
      </c>
      <c r="F35" s="70" t="s">
        <v>101</v>
      </c>
      <c r="G35" s="70" t="s">
        <v>93</v>
      </c>
      <c r="H35" s="70" t="s">
        <v>94</v>
      </c>
      <c r="I35" s="71" t="s">
        <v>95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6"/>
      <c r="C36" s="58"/>
      <c r="D36" s="169"/>
      <c r="E36" s="75" t="s">
        <v>102</v>
      </c>
      <c r="F36" s="76" t="s">
        <v>103</v>
      </c>
      <c r="G36" s="76" t="s">
        <v>93</v>
      </c>
      <c r="H36" s="76" t="s">
        <v>94</v>
      </c>
      <c r="I36" s="77" t="s">
        <v>95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5" t="s">
        <v>104</v>
      </c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148</v>
      </c>
    </row>
    <row r="41" spans="2:74" x14ac:dyDescent="0.25">
      <c r="D41" t="s">
        <v>105</v>
      </c>
    </row>
    <row r="42" spans="2:74" x14ac:dyDescent="0.25">
      <c r="G42" s="1" t="s">
        <v>145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7" t="s">
        <v>61</v>
      </c>
      <c r="D43" s="168" t="s">
        <v>106</v>
      </c>
      <c r="E43" s="79" t="s">
        <v>91</v>
      </c>
      <c r="F43" s="80" t="s">
        <v>80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7"/>
      <c r="D44" s="169"/>
      <c r="E44" s="82" t="s">
        <v>91</v>
      </c>
      <c r="F44" s="80" t="s">
        <v>81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7"/>
      <c r="D45" s="169"/>
      <c r="E45" s="83" t="s">
        <v>91</v>
      </c>
      <c r="F45" s="80" t="s">
        <v>82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7"/>
      <c r="D46" s="170"/>
      <c r="E46" s="79" t="s">
        <v>96</v>
      </c>
      <c r="F46" s="80" t="s">
        <v>80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7"/>
      <c r="D47" s="170"/>
      <c r="E47" s="79" t="s">
        <v>96</v>
      </c>
      <c r="F47" s="80" t="s">
        <v>81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7"/>
      <c r="D48" s="170"/>
      <c r="E48" s="79" t="s">
        <v>96</v>
      </c>
      <c r="F48" s="80" t="s">
        <v>82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7"/>
      <c r="D49" s="170"/>
      <c r="E49" s="79" t="s">
        <v>98</v>
      </c>
      <c r="F49" s="80" t="s">
        <v>80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7"/>
      <c r="D50" s="170"/>
      <c r="E50" s="79" t="s">
        <v>98</v>
      </c>
      <c r="F50" s="80" t="s">
        <v>81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7"/>
      <c r="D51" s="170"/>
      <c r="E51" s="79" t="s">
        <v>98</v>
      </c>
      <c r="F51" s="80" t="s">
        <v>82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7"/>
      <c r="D52" s="170"/>
      <c r="E52" s="79" t="s">
        <v>100</v>
      </c>
      <c r="F52" s="80" t="s">
        <v>80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7"/>
      <c r="D53" s="170"/>
      <c r="E53" s="79" t="s">
        <v>100</v>
      </c>
      <c r="F53" s="80" t="s">
        <v>81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7"/>
      <c r="D54" s="170"/>
      <c r="E54" s="79" t="s">
        <v>100</v>
      </c>
      <c r="F54" s="80" t="s">
        <v>82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7"/>
      <c r="D55" s="170"/>
      <c r="E55" s="79" t="s">
        <v>102</v>
      </c>
      <c r="F55" s="80" t="s">
        <v>80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7"/>
      <c r="D56" s="170"/>
      <c r="E56" s="79" t="s">
        <v>102</v>
      </c>
      <c r="F56" s="80" t="s">
        <v>81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7"/>
      <c r="D57" s="170"/>
      <c r="E57" s="79" t="s">
        <v>102</v>
      </c>
      <c r="F57" s="80" t="s">
        <v>82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7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7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7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7"/>
      <c r="D61" s="84"/>
      <c r="E61" s="82"/>
      <c r="F61" s="82"/>
      <c r="G61" s="1" t="s">
        <v>145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7"/>
      <c r="D62" s="168" t="s">
        <v>107</v>
      </c>
      <c r="E62" s="79" t="s">
        <v>91</v>
      </c>
      <c r="F62" s="80" t="s">
        <v>80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7"/>
      <c r="D63" s="169"/>
      <c r="E63" s="82" t="s">
        <v>91</v>
      </c>
      <c r="F63" s="80" t="s">
        <v>81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7"/>
      <c r="D64" s="169"/>
      <c r="E64" s="83" t="s">
        <v>91</v>
      </c>
      <c r="F64" s="80" t="s">
        <v>82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7"/>
      <c r="D65" s="170"/>
      <c r="E65" s="79" t="s">
        <v>96</v>
      </c>
      <c r="F65" s="80" t="s">
        <v>80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7"/>
      <c r="D66" s="170"/>
      <c r="E66" s="79" t="s">
        <v>96</v>
      </c>
      <c r="F66" s="80" t="s">
        <v>81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7"/>
      <c r="D67" s="170"/>
      <c r="E67" s="79" t="s">
        <v>96</v>
      </c>
      <c r="F67" s="80" t="s">
        <v>82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7"/>
      <c r="D68" s="170"/>
      <c r="E68" s="79" t="s">
        <v>98</v>
      </c>
      <c r="F68" s="80" t="s">
        <v>80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7"/>
      <c r="D69" s="170"/>
      <c r="E69" s="79" t="s">
        <v>98</v>
      </c>
      <c r="F69" s="80" t="s">
        <v>81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7"/>
      <c r="D70" s="170"/>
      <c r="E70" s="79" t="s">
        <v>98</v>
      </c>
      <c r="F70" s="80" t="s">
        <v>82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7"/>
      <c r="D71" s="170"/>
      <c r="E71" s="79" t="s">
        <v>100</v>
      </c>
      <c r="F71" s="80" t="s">
        <v>80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7"/>
      <c r="D72" s="170"/>
      <c r="E72" s="79" t="s">
        <v>100</v>
      </c>
      <c r="F72" s="80" t="s">
        <v>81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7"/>
      <c r="D73" s="170"/>
      <c r="E73" s="79" t="s">
        <v>100</v>
      </c>
      <c r="F73" s="80" t="s">
        <v>82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7"/>
      <c r="D74" s="170"/>
      <c r="E74" s="79" t="s">
        <v>102</v>
      </c>
      <c r="F74" s="80" t="s">
        <v>80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7"/>
      <c r="D75" s="170"/>
      <c r="E75" s="79" t="s">
        <v>102</v>
      </c>
      <c r="F75" s="80" t="s">
        <v>81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7"/>
      <c r="D76" s="170"/>
      <c r="E76" s="79" t="s">
        <v>102</v>
      </c>
      <c r="F76" s="80" t="s">
        <v>82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7"/>
      <c r="D77" s="84"/>
      <c r="E77" s="82"/>
      <c r="F77" s="82"/>
    </row>
    <row r="78" spans="2:74" x14ac:dyDescent="0.25">
      <c r="B78" s="177"/>
      <c r="D78" s="40"/>
      <c r="E78" s="85"/>
      <c r="F78" s="85"/>
      <c r="G78" s="1" t="s">
        <v>145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7"/>
      <c r="D79" s="168" t="s">
        <v>108</v>
      </c>
      <c r="E79" s="79" t="s">
        <v>91</v>
      </c>
      <c r="F79" s="80" t="s">
        <v>80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7"/>
      <c r="D80" s="169"/>
      <c r="E80" s="82" t="s">
        <v>91</v>
      </c>
      <c r="F80" s="80" t="s">
        <v>81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7"/>
      <c r="D81" s="169"/>
      <c r="E81" s="83" t="s">
        <v>91</v>
      </c>
      <c r="F81" s="80" t="s">
        <v>82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8"/>
      <c r="D82" s="170"/>
      <c r="E82" s="79" t="s">
        <v>96</v>
      </c>
      <c r="F82" s="80" t="s">
        <v>80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8"/>
      <c r="D83" s="170"/>
      <c r="E83" s="79" t="s">
        <v>96</v>
      </c>
      <c r="F83" s="80" t="s">
        <v>81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8"/>
      <c r="D84" s="170"/>
      <c r="E84" s="79" t="s">
        <v>96</v>
      </c>
      <c r="F84" s="80" t="s">
        <v>82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8"/>
      <c r="D85" s="170"/>
      <c r="E85" s="79" t="s">
        <v>98</v>
      </c>
      <c r="F85" s="80" t="s">
        <v>80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8"/>
      <c r="D86" s="170"/>
      <c r="E86" s="79" t="s">
        <v>98</v>
      </c>
      <c r="F86" s="80" t="s">
        <v>81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8"/>
      <c r="D87" s="170"/>
      <c r="E87" s="79" t="s">
        <v>98</v>
      </c>
      <c r="F87" s="80" t="s">
        <v>82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8"/>
      <c r="D88" s="170"/>
      <c r="E88" s="79" t="s">
        <v>100</v>
      </c>
      <c r="F88" s="80" t="s">
        <v>80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8"/>
      <c r="D89" s="170"/>
      <c r="E89" s="79" t="s">
        <v>100</v>
      </c>
      <c r="F89" s="80" t="s">
        <v>81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8"/>
      <c r="D90" s="170"/>
      <c r="E90" s="79" t="s">
        <v>100</v>
      </c>
      <c r="F90" s="80" t="s">
        <v>82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8"/>
      <c r="D91" s="170"/>
      <c r="E91" s="79" t="s">
        <v>102</v>
      </c>
      <c r="F91" s="80" t="s">
        <v>80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8"/>
      <c r="D92" s="170"/>
      <c r="E92" s="79" t="s">
        <v>102</v>
      </c>
      <c r="F92" s="80" t="s">
        <v>81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8"/>
      <c r="D93" s="170"/>
      <c r="E93" s="79" t="s">
        <v>102</v>
      </c>
      <c r="F93" s="80" t="s">
        <v>82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8"/>
    </row>
    <row r="95" spans="2:41" ht="15" customHeight="1" x14ac:dyDescent="0.25">
      <c r="B95" s="178"/>
      <c r="G95" s="1" t="s">
        <v>145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8"/>
      <c r="D96" s="168" t="s">
        <v>109</v>
      </c>
      <c r="E96" s="79" t="s">
        <v>91</v>
      </c>
      <c r="F96" s="80" t="s">
        <v>80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8"/>
      <c r="D97" s="169"/>
      <c r="E97" s="82" t="s">
        <v>91</v>
      </c>
      <c r="F97" s="80" t="s">
        <v>81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8"/>
      <c r="D98" s="169"/>
      <c r="E98" s="83" t="s">
        <v>91</v>
      </c>
      <c r="F98" s="80" t="s">
        <v>82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8"/>
      <c r="D99" s="170"/>
      <c r="E99" s="79" t="s">
        <v>96</v>
      </c>
      <c r="F99" s="80" t="s">
        <v>80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8"/>
      <c r="D100" s="170"/>
      <c r="E100" s="79" t="s">
        <v>96</v>
      </c>
      <c r="F100" s="80" t="s">
        <v>81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8"/>
      <c r="D101" s="170"/>
      <c r="E101" s="79" t="s">
        <v>96</v>
      </c>
      <c r="F101" s="80" t="s">
        <v>82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8"/>
      <c r="D102" s="170"/>
      <c r="E102" s="79" t="s">
        <v>98</v>
      </c>
      <c r="F102" s="80" t="s">
        <v>80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8"/>
      <c r="D103" s="170"/>
      <c r="E103" s="79" t="s">
        <v>98</v>
      </c>
      <c r="F103" s="80" t="s">
        <v>81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8"/>
      <c r="D104" s="170"/>
      <c r="E104" s="79" t="s">
        <v>98</v>
      </c>
      <c r="F104" s="80" t="s">
        <v>82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8"/>
      <c r="D105" s="170"/>
      <c r="E105" s="79" t="s">
        <v>100</v>
      </c>
      <c r="F105" s="80" t="s">
        <v>80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8"/>
      <c r="D106" s="170"/>
      <c r="E106" s="79" t="s">
        <v>100</v>
      </c>
      <c r="F106" s="80" t="s">
        <v>81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8"/>
      <c r="D107" s="170"/>
      <c r="E107" s="79" t="s">
        <v>100</v>
      </c>
      <c r="F107" s="80" t="s">
        <v>82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8"/>
      <c r="D108" s="170"/>
      <c r="E108" s="79" t="s">
        <v>102</v>
      </c>
      <c r="F108" s="80" t="s">
        <v>80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8"/>
      <c r="D109" s="170"/>
      <c r="E109" s="79" t="s">
        <v>102</v>
      </c>
      <c r="F109" s="80" t="s">
        <v>81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8"/>
      <c r="D110" s="170"/>
      <c r="E110" s="79" t="s">
        <v>102</v>
      </c>
      <c r="F110" s="80" t="s">
        <v>82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8"/>
    </row>
    <row r="112" spans="2:36" x14ac:dyDescent="0.25">
      <c r="B112" s="178"/>
      <c r="G112" s="1" t="s">
        <v>145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8"/>
      <c r="D113" s="168" t="s">
        <v>110</v>
      </c>
      <c r="E113" s="79" t="s">
        <v>91</v>
      </c>
      <c r="F113" s="80" t="s">
        <v>80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8"/>
      <c r="D114" s="169"/>
      <c r="E114" s="82" t="s">
        <v>91</v>
      </c>
      <c r="F114" s="80" t="s">
        <v>81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8"/>
      <c r="D115" s="169"/>
      <c r="E115" s="83" t="s">
        <v>91</v>
      </c>
      <c r="F115" s="80" t="s">
        <v>82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8"/>
      <c r="D116" s="170"/>
      <c r="E116" s="79" t="s">
        <v>96</v>
      </c>
      <c r="F116" s="80" t="s">
        <v>80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8"/>
      <c r="D117" s="170"/>
      <c r="E117" s="79" t="s">
        <v>96</v>
      </c>
      <c r="F117" s="80" t="s">
        <v>81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8"/>
      <c r="D118" s="170"/>
      <c r="E118" s="79" t="s">
        <v>96</v>
      </c>
      <c r="F118" s="80" t="s">
        <v>82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8"/>
      <c r="D119" s="170"/>
      <c r="E119" s="79" t="s">
        <v>98</v>
      </c>
      <c r="F119" s="80" t="s">
        <v>80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8"/>
      <c r="D120" s="170"/>
      <c r="E120" s="79" t="s">
        <v>98</v>
      </c>
      <c r="F120" s="80" t="s">
        <v>81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8"/>
      <c r="D121" s="170"/>
      <c r="E121" s="79" t="s">
        <v>98</v>
      </c>
      <c r="F121" s="80" t="s">
        <v>82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8"/>
      <c r="D122" s="170"/>
      <c r="E122" s="79" t="s">
        <v>100</v>
      </c>
      <c r="F122" s="80" t="s">
        <v>80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8"/>
      <c r="D123" s="170"/>
      <c r="E123" s="79" t="s">
        <v>100</v>
      </c>
      <c r="F123" s="80" t="s">
        <v>81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8"/>
      <c r="D124" s="170"/>
      <c r="E124" s="79" t="s">
        <v>100</v>
      </c>
      <c r="F124" s="80" t="s">
        <v>82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8"/>
      <c r="D125" s="170"/>
      <c r="E125" s="79" t="s">
        <v>102</v>
      </c>
      <c r="F125" s="80" t="s">
        <v>80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8"/>
      <c r="D126" s="170"/>
      <c r="E126" s="79" t="s">
        <v>102</v>
      </c>
      <c r="F126" s="80" t="s">
        <v>81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8"/>
      <c r="D127" s="170"/>
      <c r="E127" s="79" t="s">
        <v>102</v>
      </c>
      <c r="F127" s="80" t="s">
        <v>82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1" t="s">
        <v>111</v>
      </c>
      <c r="C129" s="145"/>
      <c r="D129" s="145"/>
      <c r="E129" s="145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2" t="s">
        <v>112</v>
      </c>
      <c r="D131" s="173"/>
      <c r="E131" s="173"/>
      <c r="F131" s="173"/>
      <c r="G131" s="173"/>
      <c r="H131" s="173"/>
      <c r="I131" s="174" t="s">
        <v>113</v>
      </c>
      <c r="J131" s="175"/>
      <c r="K131" s="175"/>
      <c r="L131" s="175"/>
      <c r="M131" s="176"/>
      <c r="N131" s="89" t="s">
        <v>114</v>
      </c>
      <c r="O131" s="90" t="s">
        <v>115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2" t="s">
        <v>116</v>
      </c>
      <c r="D132" s="163"/>
      <c r="E132" s="163"/>
      <c r="F132" s="163"/>
      <c r="G132" s="163"/>
      <c r="H132" s="164"/>
      <c r="I132" t="s">
        <v>93</v>
      </c>
      <c r="M132" s="96"/>
      <c r="N132" s="97"/>
      <c r="O132" s="98"/>
      <c r="W132" s="99"/>
    </row>
    <row r="133" spans="2:28" ht="14.85" customHeight="1" x14ac:dyDescent="0.25">
      <c r="B133" s="40"/>
      <c r="C133" s="162" t="s">
        <v>117</v>
      </c>
      <c r="D133" s="163"/>
      <c r="E133" s="163"/>
      <c r="F133" s="163"/>
      <c r="G133" s="163"/>
      <c r="H133" s="164"/>
      <c r="I133" s="100" t="s">
        <v>93</v>
      </c>
      <c r="J133" s="101"/>
      <c r="K133" s="101"/>
      <c r="L133" s="101"/>
      <c r="M133" s="102"/>
      <c r="N133" s="103"/>
      <c r="O133" s="103"/>
      <c r="P133" s="101" t="s">
        <v>118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2" t="s">
        <v>106</v>
      </c>
      <c r="D134" s="163"/>
      <c r="E134" s="163"/>
      <c r="F134" s="163"/>
      <c r="G134" s="163"/>
      <c r="H134" s="164"/>
      <c r="I134" s="165" t="s">
        <v>119</v>
      </c>
      <c r="J134" s="166"/>
      <c r="K134" s="166"/>
      <c r="L134" s="166"/>
      <c r="M134" s="167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2" t="s">
        <v>120</v>
      </c>
      <c r="D135" s="163"/>
      <c r="E135" s="163"/>
      <c r="F135" s="163"/>
      <c r="G135" s="163"/>
      <c r="H135" s="164"/>
      <c r="I135" s="165" t="s">
        <v>121</v>
      </c>
      <c r="J135" s="166"/>
      <c r="K135" s="166"/>
      <c r="L135" s="166"/>
      <c r="M135" s="167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2" t="s">
        <v>122</v>
      </c>
      <c r="D136" s="163"/>
      <c r="E136" s="163"/>
      <c r="F136" s="163"/>
      <c r="G136" s="163"/>
      <c r="H136" s="164"/>
      <c r="I136" s="108" t="s">
        <v>93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79" t="s">
        <v>123</v>
      </c>
      <c r="D137" s="180"/>
      <c r="E137" s="180"/>
      <c r="F137" s="180"/>
      <c r="G137" s="180"/>
      <c r="H137" s="181"/>
      <c r="I137" s="112" t="s">
        <v>93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2"/>
      <c r="D138" s="182"/>
      <c r="E138" s="182"/>
      <c r="F138" s="182"/>
      <c r="G138" s="182"/>
      <c r="H138" s="18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2" t="s">
        <v>124</v>
      </c>
      <c r="D139" s="173"/>
      <c r="E139" s="173"/>
      <c r="F139" s="173"/>
      <c r="G139" s="173"/>
      <c r="H139" s="183"/>
      <c r="I139" s="174" t="s">
        <v>113</v>
      </c>
      <c r="J139" s="175"/>
      <c r="K139" s="175"/>
      <c r="L139" s="175"/>
      <c r="M139" s="176"/>
      <c r="N139" s="89" t="s">
        <v>114</v>
      </c>
      <c r="O139" s="89" t="s">
        <v>115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2" t="s">
        <v>117</v>
      </c>
      <c r="D140" s="163"/>
      <c r="E140" s="163"/>
      <c r="F140" s="163"/>
      <c r="G140" s="163"/>
      <c r="H140" s="164"/>
      <c r="I140" s="100" t="s">
        <v>93</v>
      </c>
      <c r="J140" s="101"/>
      <c r="K140" s="101"/>
      <c r="L140" s="101"/>
      <c r="M140" s="121"/>
      <c r="N140" s="103"/>
      <c r="O140" s="103"/>
      <c r="P140" s="101" t="s">
        <v>118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106</v>
      </c>
      <c r="D141" s="94"/>
      <c r="E141" s="94"/>
      <c r="F141" s="94"/>
      <c r="G141" s="94"/>
      <c r="H141" s="95"/>
      <c r="I141" s="122" t="s">
        <v>125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126</v>
      </c>
      <c r="D142" s="94"/>
      <c r="E142" s="94"/>
      <c r="F142" s="94"/>
      <c r="G142" s="94"/>
      <c r="H142" s="95"/>
      <c r="I142" s="127" t="s">
        <v>93</v>
      </c>
      <c r="J142" s="127"/>
      <c r="K142" s="127"/>
      <c r="L142" s="127"/>
      <c r="M142" s="127"/>
      <c r="O142" s="128"/>
      <c r="P142" s="129" t="s">
        <v>127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2" t="s">
        <v>120</v>
      </c>
      <c r="D143" s="163"/>
      <c r="E143" s="163"/>
      <c r="F143" s="163"/>
      <c r="G143" s="163"/>
      <c r="H143" s="164"/>
      <c r="I143" s="122" t="s">
        <v>125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2" t="s">
        <v>122</v>
      </c>
      <c r="D144" s="163"/>
      <c r="E144" s="163"/>
      <c r="F144" s="163"/>
      <c r="G144" s="163"/>
      <c r="H144" s="164"/>
      <c r="I144" s="122" t="s">
        <v>125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79" t="s">
        <v>128</v>
      </c>
      <c r="D145" s="180"/>
      <c r="E145" s="180"/>
      <c r="F145" s="180"/>
      <c r="G145" s="180"/>
      <c r="H145" s="181"/>
      <c r="I145" s="112" t="s">
        <v>93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T26" sqref="T2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4" t="s">
        <v>20</v>
      </c>
      <c r="C2" s="185"/>
      <c r="D2" s="186"/>
      <c r="E2" s="39"/>
      <c r="F2" s="184" t="s">
        <v>21</v>
      </c>
      <c r="G2" s="185"/>
      <c r="H2" s="186"/>
      <c r="I2" s="184" t="s">
        <v>22</v>
      </c>
      <c r="J2" s="185"/>
      <c r="K2" s="186"/>
      <c r="L2" s="184" t="s">
        <v>23</v>
      </c>
      <c r="M2" s="185"/>
      <c r="N2" s="186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activeCell="A5" sqref="A5:AE6"/>
    </sheetView>
  </sheetViews>
  <sheetFormatPr defaultRowHeight="15" x14ac:dyDescent="0.25"/>
  <cols>
    <col min="1" max="1" width="47" customWidth="1"/>
  </cols>
  <sheetData>
    <row r="1" spans="1:31" x14ac:dyDescent="0.25">
      <c r="A1" t="s">
        <v>144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149</v>
      </c>
      <c r="B2">
        <v>272875</v>
      </c>
      <c r="C2">
        <v>306692</v>
      </c>
      <c r="D2">
        <v>303546</v>
      </c>
      <c r="E2">
        <v>274986</v>
      </c>
      <c r="F2">
        <v>253296</v>
      </c>
      <c r="G2">
        <v>236734</v>
      </c>
      <c r="H2">
        <v>223030</v>
      </c>
      <c r="I2">
        <v>211554</v>
      </c>
      <c r="J2">
        <v>201954</v>
      </c>
      <c r="K2">
        <v>193764</v>
      </c>
      <c r="L2">
        <v>186541</v>
      </c>
      <c r="M2">
        <v>180196</v>
      </c>
      <c r="N2">
        <v>174552</v>
      </c>
      <c r="O2">
        <v>169876</v>
      </c>
      <c r="P2">
        <v>165776</v>
      </c>
      <c r="Q2">
        <v>162216</v>
      </c>
      <c r="R2">
        <v>159077</v>
      </c>
      <c r="S2">
        <v>156257</v>
      </c>
      <c r="T2">
        <v>153722</v>
      </c>
      <c r="U2">
        <v>151442</v>
      </c>
      <c r="V2">
        <v>149428</v>
      </c>
      <c r="W2">
        <v>147587</v>
      </c>
      <c r="X2">
        <v>145898</v>
      </c>
      <c r="Y2">
        <v>144352</v>
      </c>
      <c r="Z2">
        <v>142921</v>
      </c>
      <c r="AA2">
        <v>141617</v>
      </c>
      <c r="AB2">
        <v>140396</v>
      </c>
      <c r="AC2">
        <v>139257</v>
      </c>
      <c r="AD2">
        <v>138188</v>
      </c>
      <c r="AE2">
        <v>137190</v>
      </c>
    </row>
    <row r="3" spans="1:31" x14ac:dyDescent="0.25">
      <c r="C3">
        <f>C9*$B$12*1000</f>
        <v>306878.94936720002</v>
      </c>
      <c r="D3">
        <f t="shared" ref="C3:AE3" si="0">D9*$B$12*1000</f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144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151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143</v>
      </c>
      <c r="B9" t="s">
        <v>81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143</v>
      </c>
      <c r="B10" t="s">
        <v>81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150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4" sqref="B4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129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G36" sqref="G36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130</v>
      </c>
      <c r="B1" t="s">
        <v>43</v>
      </c>
    </row>
    <row r="2" spans="1:31" x14ac:dyDescent="0.25">
      <c r="A2" t="s">
        <v>131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 Mahajan</cp:lastModifiedBy>
  <dcterms:created xsi:type="dcterms:W3CDTF">2015-05-01T22:00:45Z</dcterms:created>
  <dcterms:modified xsi:type="dcterms:W3CDTF">2025-03-03T18:02:00Z</dcterms:modified>
</cp:coreProperties>
</file>