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UT/bldgs/SYCEU/"/>
    </mc:Choice>
  </mc:AlternateContent>
  <xr:revisionPtr revIDLastSave="0" documentId="8_{68086F04-BCC0-7F45-A2CA-24D4C12CD85F}"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3" i="18"/>
  <c r="D5" i="18"/>
  <c r="E5" i="18"/>
  <c r="B7" i="18"/>
  <c r="D7" i="18"/>
  <c r="E8" i="18"/>
  <c r="F8" i="18"/>
  <c r="G9" i="18"/>
  <c r="B10" i="18"/>
  <c r="C11" i="18"/>
  <c r="D11" i="18"/>
  <c r="F2" i="18"/>
  <c r="G2" i="18"/>
  <c r="B2" i="1"/>
  <c r="B3" i="31" s="1"/>
  <c r="G8" i="39"/>
  <c r="G3" i="39"/>
  <c r="G4" i="39"/>
  <c r="G5" i="39"/>
  <c r="G6" i="39"/>
  <c r="F6" i="30" s="1"/>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F11" i="31"/>
  <c r="D10" i="31"/>
  <c r="B9" i="31"/>
  <c r="F7" i="31"/>
  <c r="D6" i="31"/>
  <c r="B5" i="31"/>
  <c r="F3" i="31"/>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<sst xmlns="http://schemas.openxmlformats.org/spreadsheetml/2006/main" count="26269" uniqueCount="759">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</sst>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749</v>
      </c>
      <c r="C1" s="84">
        <v>45357</v>
      </c>
      <c r="F1" s="82" t="s">
        <v>652</v>
      </c>
      <c r="G1" s="82" t="s">
        <v>652</v>
      </c>
    </row>
    <row r="2" spans="1:7" x14ac:dyDescent="0.2">
      <c r="A2" s="84">
        <v>45357</v>
      </c>
      <c r="B2" t="str">
        <f>LOOKUP(B1,F2:G51,G2:G51)</f>
        <v>UT</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5841035687661.9297</v>
      </c>
      <c r="C2" s="14">
        <f>IFERROR(SUMIFS(BCEU!$C:$C,BCEU!$B:$B,$A2,BCEU!$H:$H,C$1,BCEU!$D:$D,About!$B$2,BCEU!$F:$F,"urban"),0)</f>
        <v>3912348653491</v>
      </c>
      <c r="D2" s="14">
        <f>IFERROR(SUMIFS(BCEU!$C:$C,BCEU!$B:$B,$A2,BCEU!$H:$H,D$1,BCEU!$D:$D,About!$B$2,BCEU!$F:$F,"urban"),0)</f>
        <v>0</v>
      </c>
      <c r="E2" s="14">
        <f>IFERROR(SUMIFS(BCEU!$C:$C,BCEU!$B:$B,$A2,BCEU!$H:$H,E$1,BCEU!$D:$D,About!$B$2,BCEU!$F:$F,"urban"),0)</f>
        <v>2132811612311.8899</v>
      </c>
      <c r="F2" s="14">
        <f>IFERROR(SUMIFS(BCEU!$C:$C,BCEU!$B:$B,$A2,BCEU!$H:$H,F$1,BCEU!$D:$D,About!$B$2,BCEU!$F:$F,"urban"),0)</f>
        <v>9628744367565.0293</v>
      </c>
      <c r="G2" s="14">
        <f>IFERROR(SUMIFS(BCEU!$C:$C,BCEU!$B:$B,$A2,BCEU!$H:$H,G$1,BCEU!$D:$D,About!$B$2,BCEU!$F:$F,"urban"),0)</f>
        <v>13859485570719.5</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49740132980642.102</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17527901632952.699</v>
      </c>
      <c r="G4" s="14">
        <f>IFERROR(SUMIFS(BCEU!$C:$C,BCEU!$B:$B,$A4,BCEU!$H:$H,G$1,BCEU!$D:$D,About!$B$2,BCEU!$F:$F,"urban"),0)</f>
        <v>0</v>
      </c>
    </row>
    <row r="5" spans="1:9" x14ac:dyDescent="0.2">
      <c r="A5" s="1" t="s">
        <v>79</v>
      </c>
      <c r="B5" s="14">
        <f>IFERROR(SUMIFS(BCEU!$C:$C,BCEU!$B:$B,$A5,BCEU!$H:$H,B$1,BCEU!$D:$D,About!$B$2,BCEU!$F:$F,"urban"),0)</f>
        <v>112863218330.83701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1159173355.7175</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2417813392219.6201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897814107.76814795</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1163307014967.95</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238180807258.121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661765246488.69702</v>
      </c>
      <c r="C2" s="14">
        <f>IFERROR(SUMIFS(BCEU!$C:$C,BCEU!$B:$B,$A2,BCEU!$G:$G,C$1,BCEU!$D:$D,About!$B$2,BCEU!$F:$F,"rural"),0)</f>
        <v>0</v>
      </c>
      <c r="D2" s="14">
        <f>IFERROR(SUMIFS(BCEU!$C:$C,BCEU!$B:$B,$A2,BCEU!$G:$G,D$1,BCEU!$D:$D,About!$B$2,BCEU!$F:$F,"rural"),0)</f>
        <v>0</v>
      </c>
      <c r="E2" s="14">
        <f>IFERROR(SUMIFS(BCEU!$C:$C,BCEU!$B:$B,$A2,BCEU!$G:$G,E$1,BCEU!$D:$D,About!$B$2,BCEU!$F:$F,"rural"),0)</f>
        <v>241638756858.974</v>
      </c>
      <c r="F2" s="14">
        <f>IFERROR(SUMIFS(BCEU!$C:$C,BCEU!$B:$B,$A2,BCEU!$G:$G,F$1,BCEU!$D:$D,About!$B$2,BCEU!$F:$F,"rural"),0)</f>
        <v>0</v>
      </c>
      <c r="G2" s="14">
        <f>IFERROR(SUMIFS(BCEU!$C:$C,BCEU!$B:$B,$A2,BCEU!$G:$G,G$1,BCEU!$D:$D,About!$B$2,BCEU!$F:$F,"rural"),0)</f>
        <v>1490682179155.27</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5661238584224.1699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12845675475.0317</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275186607780.375</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102185892.231851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132403316271.757</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1090157509798.02</v>
      </c>
      <c r="C2" s="14">
        <f>IFERROR(SUMIFS(BCEU!$C:$C,BCEU!$B:$B,$A2,BCEU!$G:$G,C$1,BCEU!$D:$D,About!$B$2,BCEU!$F:$F,"commercial"),0)</f>
        <v>0</v>
      </c>
      <c r="D2" s="14">
        <f>IFERROR(SUMIFS(BCEU!$C:$C,BCEU!$B:$B,$A2,BCEU!$G:$G,D$1,BCEU!$D:$D,About!$B$2,BCEU!$F:$F,"commercial"),0)</f>
        <v>0</v>
      </c>
      <c r="E2" s="14">
        <f>IFERROR(SUMIFS(BCEU!$C:$C,BCEU!$B:$B,$A2,BCEU!$G:$G,E$1,BCEU!$D:$D,About!$B$2,BCEU!$F:$F,"commercial"),0)</f>
        <v>3802584511716.8799</v>
      </c>
      <c r="F2" s="14">
        <f>IFERROR(SUMIFS(BCEU!$C:$C,BCEU!$B:$B,$A2,BCEU!$G:$G,F$1,BCEU!$D:$D,About!$B$2,BCEU!$F:$F,"commercial"),0)</f>
        <v>0</v>
      </c>
      <c r="G2" s="14">
        <f>IFERROR(SUMIFS(BCEU!$C:$C,BCEU!$B:$B,$A2,BCEU!$G:$G,G$1,BCEU!$D:$D,About!$B$2,BCEU!$F:$F,"commercial"),0)</f>
        <v>24471937819875.398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25148000860332.398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9798457181309.2598</v>
      </c>
    </row>
    <row r="5" spans="1:9" x14ac:dyDescent="0.2">
      <c r="A5" s="1" t="s">
        <v>79</v>
      </c>
      <c r="B5" s="14">
        <f>IFERROR(SUMIFS(BCEU!$C:$C,BCEU!$B:$B,$A5,BCEU!$G:$G,B$1,BCEU!$D:$D,About!$B$2,BCEU!$F:$F,"commercial"),0)</f>
        <v>198372940045.23401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4876627059954.7598</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690000000000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3108999999999.9902</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2024-03-06T21:40:45Z</dcterms:modified>
</cp:coreProperties>
</file>