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land/BLAPE/"/>
    </mc:Choice>
  </mc:AlternateContent>
  <xr:revisionPtr revIDLastSave="0" documentId="8_{4ADF756D-3919-434E-99AB-A2847694BD9E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<sst xmlns="http://schemas.openxmlformats.org/spreadsheetml/2006/main" count="15367" uniqueCount="462">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</sst>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113</v>
      </c>
      <c r="C1" s="57">
        <v>44348</v>
      </c>
      <c r="H1" s="53" t="s">
        <v>2</v>
      </c>
    </row>
    <row r="2" spans="1:8" x14ac:dyDescent="0.2">
      <c r="B2" s="2" t="str">
        <f>LOOKUP(B1,F2:G51,G2:G51)</f>
        <v>UT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Utah</v>
      </c>
      <c r="B18" s="2">
        <f>SUMIFS('LULUCF Dataframe EPA'!AD2:AD766,'LULUCF Dataframe EPA'!A2:A766,Data!A18)</f>
        <v>1.6435746557365962</v>
      </c>
      <c r="C18" s="2">
        <f>B18/D11</f>
        <v>1.5345851518044316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1534585151804.4316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1534585151804.4316</v>
      </c>
      <c r="C2" s="25">
        <f>$B$2*Data!C$11</f>
        <v>1589079903770.5032</v>
      </c>
      <c r="D2" s="25">
        <f>$B$2*Data!D$11</f>
        <v>1643574655736.5964</v>
      </c>
      <c r="E2" s="25">
        <f>$B$2*Data!E$11</f>
        <v>1698069407702.668</v>
      </c>
      <c r="F2" s="25">
        <f>$B$2*Data!F$11</f>
        <v>1752564159668.7393</v>
      </c>
      <c r="G2" s="25">
        <f>$B$2*Data!G$11</f>
        <v>1807058911634.8325</v>
      </c>
      <c r="H2" s="25">
        <f>$B$2*Data!H$11</f>
        <v>1786684019208.3372</v>
      </c>
      <c r="I2" s="25">
        <f>$B$2*Data!I$11</f>
        <v>1766309126781.8525</v>
      </c>
      <c r="J2" s="25">
        <f>$B$2*Data!J$11</f>
        <v>1745934234355.3625</v>
      </c>
      <c r="K2" s="25">
        <f>$B$2*Data!K$11</f>
        <v>1725559341928.8779</v>
      </c>
      <c r="L2" s="25">
        <f>$B$2*Data!L$11</f>
        <v>1705184449502.3933</v>
      </c>
      <c r="M2" s="25">
        <f>$B$2*Data!M$11</f>
        <v>1656349389877.0012</v>
      </c>
      <c r="N2" s="25">
        <f>$B$2*Data!N$11</f>
        <v>1607514330251.6035</v>
      </c>
      <c r="O2" s="25">
        <f>$B$2*Data!O$11</f>
        <v>1558679270626.2278</v>
      </c>
      <c r="P2" s="25">
        <f>$B$2*Data!P$11</f>
        <v>1509844211000.8301</v>
      </c>
      <c r="Q2" s="25">
        <f>$B$2*Data!Q$11</f>
        <v>1461009151375.4541</v>
      </c>
      <c r="R2" s="25">
        <f>$B$2*Data!R$11</f>
        <v>1460435096866.6106</v>
      </c>
      <c r="S2" s="25">
        <f>$B$2*Data!S$11</f>
        <v>1459861042357.7693</v>
      </c>
      <c r="T2" s="25">
        <f>$B$2*Data!T$11</f>
        <v>1459286987848.9277</v>
      </c>
      <c r="U2" s="25">
        <f>$B$2*Data!U$11</f>
        <v>1458712933340.0862</v>
      </c>
      <c r="V2" s="25">
        <f>$B$2*Data!V$11</f>
        <v>1458138878831.2446</v>
      </c>
      <c r="W2" s="25">
        <f>$B$2*Data!W$11</f>
        <v>1457564824322.4031</v>
      </c>
      <c r="X2" s="25">
        <f>$B$2*Data!X$11</f>
        <v>1456990769813.5618</v>
      </c>
      <c r="Y2" s="25">
        <f>$B$2*Data!Y$11</f>
        <v>1456416715304.72</v>
      </c>
      <c r="Z2" s="25">
        <f>$B$2*Data!Z$11</f>
        <v>1455842660795.8784</v>
      </c>
      <c r="AA2" s="25">
        <f>$B$2*Data!AA$11</f>
        <v>1455268606287.0371</v>
      </c>
      <c r="AB2" s="25">
        <f>$B$2*Data!AB$11</f>
        <v>1454694551778.1956</v>
      </c>
      <c r="AC2" s="25">
        <f>$B$2*Data!AC$11</f>
        <v>1454120497269.354</v>
      </c>
      <c r="AD2" s="25">
        <f>$B$2*Data!AD$11</f>
        <v>1453546442760.5125</v>
      </c>
      <c r="AE2" s="25">
        <f>$B$2*Data!AE$11</f>
        <v>1452972388251.6709</v>
      </c>
      <c r="AF2" s="25">
        <f>$B$2*Data!AF$11</f>
        <v>1452398333742.8296</v>
      </c>
      <c r="AG2" s="25">
        <f>$B$2*Data!AG$11</f>
        <v>1451824279233.9878</v>
      </c>
      <c r="AH2" s="25">
        <f>$B$2*Data!AH$11</f>
        <v>1451250224725.1465</v>
      </c>
      <c r="AI2" s="25">
        <f>$B$2*Data!AI$11</f>
        <v>1450676170216.3049</v>
      </c>
      <c r="AJ2" s="25">
        <f>$B$2*Data!AJ$11</f>
        <v>1450102115707.4634</v>
      </c>
      <c r="AK2" s="25">
        <f>$B$2*Data!AK$11</f>
        <v>1449528061198.6218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659828164.69304943</v>
      </c>
      <c r="C11" s="25">
        <f>(ABS(C$2)*'data from RPEpUACE'!$B11)+SUMIFS('Override Calcs'!$E$4:$E$6,'Override Calcs'!$A$4:$A$6,About!$B$2,'Override Calcs'!$B$4:$B$6,"CH4")</f>
        <v>683259365.06201947</v>
      </c>
      <c r="D11" s="25">
        <f>(ABS(D$2)*'data from RPEpUACE'!$B11)+SUMIFS('Override Calcs'!$E$4:$E$6,'Override Calcs'!$A$4:$A$6,About!$B$2,'Override Calcs'!$B$4:$B$6,"CH4")</f>
        <v>706690565.4309988</v>
      </c>
      <c r="E11" s="25">
        <f>(ABS(E$2)*'data from RPEpUACE'!$B11)+SUMIFS('Override Calcs'!$E$4:$E$6,'Override Calcs'!$A$4:$A$6,About!$B$2,'Override Calcs'!$B$4:$B$6,"CH4")</f>
        <v>730121765.79996884</v>
      </c>
      <c r="F11" s="25">
        <f>(ABS(F$2)*'data from RPEpUACE'!$B11)+SUMIFS('Override Calcs'!$E$4:$E$6,'Override Calcs'!$A$4:$A$6,About!$B$2,'Override Calcs'!$B$4:$B$6,"CH4")</f>
        <v>753552966.16893876</v>
      </c>
      <c r="G11" s="25">
        <f>(ABS(G$2)*'data from RPEpUACE'!$B11)+SUMIFS('Override Calcs'!$E$4:$E$6,'Override Calcs'!$A$4:$A$6,About!$B$2,'Override Calcs'!$B$4:$B$6,"CH4")</f>
        <v>776984166.53791809</v>
      </c>
      <c r="H11" s="25">
        <f>(ABS(H$2)*'data from RPEpUACE'!$B11)+SUMIFS('Override Calcs'!$E$4:$E$6,'Override Calcs'!$A$4:$A$6,About!$B$2,'Override Calcs'!$B$4:$B$6,"CH4")</f>
        <v>768223539.69372845</v>
      </c>
      <c r="I11" s="25">
        <f>(ABS(I$2)*'data from RPEpUACE'!$B11)+SUMIFS('Override Calcs'!$E$4:$E$6,'Override Calcs'!$A$4:$A$6,About!$B$2,'Override Calcs'!$B$4:$B$6,"CH4")</f>
        <v>759462912.84954345</v>
      </c>
      <c r="J11" s="25">
        <f>(ABS(J$2)*'data from RPEpUACE'!$B11)+SUMIFS('Override Calcs'!$E$4:$E$6,'Override Calcs'!$A$4:$A$6,About!$B$2,'Override Calcs'!$B$4:$B$6,"CH4")</f>
        <v>750702286.00535607</v>
      </c>
      <c r="K11" s="25">
        <f>(ABS(K$2)*'data from RPEpUACE'!$B11)+SUMIFS('Override Calcs'!$E$4:$E$6,'Override Calcs'!$A$4:$A$6,About!$B$2,'Override Calcs'!$B$4:$B$6,"CH4")</f>
        <v>741941659.16117108</v>
      </c>
      <c r="L11" s="25">
        <f>(ABS(L$2)*'data from RPEpUACE'!$B11)+SUMIFS('Override Calcs'!$E$4:$E$6,'Override Calcs'!$A$4:$A$6,About!$B$2,'Override Calcs'!$B$4:$B$6,"CH4")</f>
        <v>733181032.31698608</v>
      </c>
      <c r="M11" s="25">
        <f>(ABS(M$2)*'data from RPEpUACE'!$B11)+SUMIFS('Override Calcs'!$E$4:$E$6,'Override Calcs'!$A$4:$A$6,About!$B$2,'Override Calcs'!$B$4:$B$6,"CH4")</f>
        <v>712183339.40472949</v>
      </c>
      <c r="N11" s="25">
        <f>(ABS(N$2)*'data from RPEpUACE'!$B11)+SUMIFS('Override Calcs'!$E$4:$E$6,'Override Calcs'!$A$4:$A$6,About!$B$2,'Override Calcs'!$B$4:$B$6,"CH4")</f>
        <v>691185646.4924705</v>
      </c>
      <c r="O11" s="25">
        <f>(ABS(O$2)*'data from RPEpUACE'!$B11)+SUMIFS('Override Calcs'!$E$4:$E$6,'Override Calcs'!$A$4:$A$6,About!$B$2,'Override Calcs'!$B$4:$B$6,"CH4")</f>
        <v>670187953.58022094</v>
      </c>
      <c r="P11" s="25">
        <f>(ABS(P$2)*'data from RPEpUACE'!$B11)+SUMIFS('Override Calcs'!$E$4:$E$6,'Override Calcs'!$A$4:$A$6,About!$B$2,'Override Calcs'!$B$4:$B$6,"CH4")</f>
        <v>649190260.66796196</v>
      </c>
      <c r="Q11" s="25">
        <f>(ABS(Q$2)*'data from RPEpUACE'!$B11)+SUMIFS('Override Calcs'!$E$4:$E$6,'Override Calcs'!$A$4:$A$6,About!$B$2,'Override Calcs'!$B$4:$B$6,"CH4")</f>
        <v>628192567.75571227</v>
      </c>
      <c r="R11" s="25">
        <f>(ABS(R$2)*'data from RPEpUACE'!$B11)+SUMIFS('Override Calcs'!$E$4:$E$6,'Override Calcs'!$A$4:$A$6,About!$B$2,'Override Calcs'!$B$4:$B$6,"CH4")</f>
        <v>627945740.57081568</v>
      </c>
      <c r="S11" s="25">
        <f>(ABS(S$2)*'data from RPEpUACE'!$B11)+SUMIFS('Override Calcs'!$E$4:$E$6,'Override Calcs'!$A$4:$A$6,About!$B$2,'Override Calcs'!$B$4:$B$6,"CH4")</f>
        <v>627698913.38592005</v>
      </c>
      <c r="T11" s="25">
        <f>(ABS(T$2)*'data from RPEpUACE'!$B11)+SUMIFS('Override Calcs'!$E$4:$E$6,'Override Calcs'!$A$4:$A$6,About!$B$2,'Override Calcs'!$B$4:$B$6,"CH4")</f>
        <v>627452086.20102429</v>
      </c>
      <c r="U11" s="25">
        <f>(ABS(U$2)*'data from RPEpUACE'!$B11)+SUMIFS('Override Calcs'!$E$4:$E$6,'Override Calcs'!$A$4:$A$6,About!$B$2,'Override Calcs'!$B$4:$B$6,"CH4")</f>
        <v>627205259.01612854</v>
      </c>
      <c r="V11" s="25">
        <f>(ABS(V$2)*'data from RPEpUACE'!$B11)+SUMIFS('Override Calcs'!$E$4:$E$6,'Override Calcs'!$A$4:$A$6,About!$B$2,'Override Calcs'!$B$4:$B$6,"CH4")</f>
        <v>626958431.83123291</v>
      </c>
      <c r="W11" s="25">
        <f>(ABS(W$2)*'data from RPEpUACE'!$B11)+SUMIFS('Override Calcs'!$E$4:$E$6,'Override Calcs'!$A$4:$A$6,About!$B$2,'Override Calcs'!$B$4:$B$6,"CH4")</f>
        <v>626711604.64633715</v>
      </c>
      <c r="X11" s="25">
        <f>(ABS(X$2)*'data from RPEpUACE'!$B11)+SUMIFS('Override Calcs'!$E$4:$E$6,'Override Calcs'!$A$4:$A$6,About!$B$2,'Override Calcs'!$B$4:$B$6,"CH4")</f>
        <v>626464777.46144152</v>
      </c>
      <c r="Y11" s="25">
        <f>(ABS(Y$2)*'data from RPEpUACE'!$B11)+SUMIFS('Override Calcs'!$E$4:$E$6,'Override Calcs'!$A$4:$A$6,About!$B$2,'Override Calcs'!$B$4:$B$6,"CH4")</f>
        <v>626217950.27654564</v>
      </c>
      <c r="Z11" s="25">
        <f>(ABS(Z$2)*'data from RPEpUACE'!$B11)+SUMIFS('Override Calcs'!$E$4:$E$6,'Override Calcs'!$A$4:$A$6,About!$B$2,'Override Calcs'!$B$4:$B$6,"CH4")</f>
        <v>625971123.09164989</v>
      </c>
      <c r="AA11" s="25">
        <f>(ABS(AA$2)*'data from RPEpUACE'!$B11)+SUMIFS('Override Calcs'!$E$4:$E$6,'Override Calcs'!$A$4:$A$6,About!$B$2,'Override Calcs'!$B$4:$B$6,"CH4")</f>
        <v>625724295.90675426</v>
      </c>
      <c r="AB11" s="25">
        <f>(ABS(AB$2)*'data from RPEpUACE'!$B11)+SUMIFS('Override Calcs'!$E$4:$E$6,'Override Calcs'!$A$4:$A$6,About!$B$2,'Override Calcs'!$B$4:$B$6,"CH4")</f>
        <v>625477468.7218585</v>
      </c>
      <c r="AC11" s="25">
        <f>(ABS(AC$2)*'data from RPEpUACE'!$B11)+SUMIFS('Override Calcs'!$E$4:$E$6,'Override Calcs'!$A$4:$A$6,About!$B$2,'Override Calcs'!$B$4:$B$6,"CH4")</f>
        <v>625230641.53696275</v>
      </c>
      <c r="AD11" s="25">
        <f>(ABS(AD$2)*'data from RPEpUACE'!$B11)+SUMIFS('Override Calcs'!$E$4:$E$6,'Override Calcs'!$A$4:$A$6,About!$B$2,'Override Calcs'!$B$4:$B$6,"CH4")</f>
        <v>624983814.35206699</v>
      </c>
      <c r="AE11" s="25">
        <f>(ABS(AE$2)*'data from RPEpUACE'!$B11)+SUMIFS('Override Calcs'!$E$4:$E$6,'Override Calcs'!$A$4:$A$6,About!$B$2,'Override Calcs'!$B$4:$B$6,"CH4")</f>
        <v>624736987.16717124</v>
      </c>
      <c r="AF11" s="25">
        <f>(ABS(AF$2)*'data from RPEpUACE'!$B11)+SUMIFS('Override Calcs'!$E$4:$E$6,'Override Calcs'!$A$4:$A$6,About!$B$2,'Override Calcs'!$B$4:$B$6,"CH4")</f>
        <v>624490159.98227561</v>
      </c>
      <c r="AG11" s="25">
        <f>(ABS(AG$2)*'data from RPEpUACE'!$B11)+SUMIFS('Override Calcs'!$E$4:$E$6,'Override Calcs'!$A$4:$A$6,About!$B$2,'Override Calcs'!$B$4:$B$6,"CH4")</f>
        <v>624243332.79737985</v>
      </c>
      <c r="AH11" s="25">
        <f>(ABS(AH$2)*'data from RPEpUACE'!$B11)+SUMIFS('Override Calcs'!$E$4:$E$6,'Override Calcs'!$A$4:$A$6,About!$B$2,'Override Calcs'!$B$4:$B$6,"CH4")</f>
        <v>623996505.61248422</v>
      </c>
      <c r="AI11" s="25">
        <f>(ABS(AI$2)*'data from RPEpUACE'!$B11)+SUMIFS('Override Calcs'!$E$4:$E$6,'Override Calcs'!$A$4:$A$6,About!$B$2,'Override Calcs'!$B$4:$B$6,"CH4")</f>
        <v>623749678.42758846</v>
      </c>
      <c r="AJ11" s="25">
        <f>(ABS(AJ$2)*'data from RPEpUACE'!$B11)+SUMIFS('Override Calcs'!$E$4:$E$6,'Override Calcs'!$A$4:$A$6,About!$B$2,'Override Calcs'!$B$4:$B$6,"CH4")</f>
        <v>623502851.24269271</v>
      </c>
      <c r="AK11" s="25">
        <f>(ABS(AK$2)*'data from RPEpUACE'!$B11)+SUMIFS('Override Calcs'!$E$4:$E$6,'Override Calcs'!$A$4:$A$6,About!$B$2,'Override Calcs'!$B$4:$B$6,"CH4")</f>
        <v>623256024.05779696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53716240.091760539</v>
      </c>
      <c r="C12" s="25">
        <f>(ABS(C$2)*'data from RPEpUACE'!$B12)+SUMIFS('Override Calcs'!$E$4:$E$6,'Override Calcs'!$A$4:$A$6,About!$B$2,'Override Calcs'!$B$4:$B$6,"N2O")</f>
        <v>55623760.94644133</v>
      </c>
      <c r="D12" s="25">
        <f>(ABS(D$2)*'data from RPEpUACE'!$B12)+SUMIFS('Override Calcs'!$E$4:$E$6,'Override Calcs'!$A$4:$A$6,About!$B$2,'Override Calcs'!$B$4:$B$6,"N2O")</f>
        <v>57531281.801122874</v>
      </c>
      <c r="E12" s="25">
        <f>(ABS(E$2)*'data from RPEpUACE'!$B12)+SUMIFS('Override Calcs'!$E$4:$E$6,'Override Calcs'!$A$4:$A$6,About!$B$2,'Override Calcs'!$B$4:$B$6,"N2O")</f>
        <v>59438802.655803666</v>
      </c>
      <c r="F12" s="25">
        <f>(ABS(F$2)*'data from RPEpUACE'!$B12)+SUMIFS('Override Calcs'!$E$4:$E$6,'Override Calcs'!$A$4:$A$6,About!$B$2,'Override Calcs'!$B$4:$B$6,"N2O")</f>
        <v>61346323.51048445</v>
      </c>
      <c r="G12" s="25">
        <f>(ABS(G$2)*'data from RPEpUACE'!$B12)+SUMIFS('Override Calcs'!$E$4:$E$6,'Override Calcs'!$A$4:$A$6,About!$B$2,'Override Calcs'!$B$4:$B$6,"N2O")</f>
        <v>63253844.365165994</v>
      </c>
      <c r="H12" s="25">
        <f>(ABS(H$2)*'data from RPEpUACE'!$B12)+SUMIFS('Override Calcs'!$E$4:$E$6,'Override Calcs'!$A$4:$A$6,About!$B$2,'Override Calcs'!$B$4:$B$6,"N2O")</f>
        <v>62540646.656887308</v>
      </c>
      <c r="I12" s="25">
        <f>(ABS(I$2)*'data from RPEpUACE'!$B12)+SUMIFS('Override Calcs'!$E$4:$E$6,'Override Calcs'!$A$4:$A$6,About!$B$2,'Override Calcs'!$B$4:$B$6,"N2O")</f>
        <v>61827448.948609002</v>
      </c>
      <c r="J12" s="25">
        <f>(ABS(J$2)*'data from RPEpUACE'!$B12)+SUMIFS('Override Calcs'!$E$4:$E$6,'Override Calcs'!$A$4:$A$6,About!$B$2,'Override Calcs'!$B$4:$B$6,"N2O")</f>
        <v>61114251.240330502</v>
      </c>
      <c r="K12" s="25">
        <f>(ABS(K$2)*'data from RPEpUACE'!$B12)+SUMIFS('Override Calcs'!$E$4:$E$6,'Override Calcs'!$A$4:$A$6,About!$B$2,'Override Calcs'!$B$4:$B$6,"N2O")</f>
        <v>60401053.532052197</v>
      </c>
      <c r="L12" s="25">
        <f>(ABS(L$2)*'data from RPEpUACE'!$B12)+SUMIFS('Override Calcs'!$E$4:$E$6,'Override Calcs'!$A$4:$A$6,About!$B$2,'Override Calcs'!$B$4:$B$6,"N2O")</f>
        <v>59687855.823773891</v>
      </c>
      <c r="M12" s="25">
        <f>(ABS(M$2)*'data from RPEpUACE'!$B12)+SUMIFS('Override Calcs'!$E$4:$E$6,'Override Calcs'!$A$4:$A$6,About!$B$2,'Override Calcs'!$B$4:$B$6,"N2O")</f>
        <v>57978445.443614475</v>
      </c>
      <c r="N12" s="25">
        <f>(ABS(N$2)*'data from RPEpUACE'!$B12)+SUMIFS('Override Calcs'!$E$4:$E$6,'Override Calcs'!$A$4:$A$6,About!$B$2,'Override Calcs'!$B$4:$B$6,"N2O")</f>
        <v>56269035.063454866</v>
      </c>
      <c r="O12" s="25">
        <f>(ABS(O$2)*'data from RPEpUACE'!$B12)+SUMIFS('Override Calcs'!$E$4:$E$6,'Override Calcs'!$A$4:$A$6,About!$B$2,'Override Calcs'!$B$4:$B$6,"N2O")</f>
        <v>54559624.683296025</v>
      </c>
      <c r="P12" s="25">
        <f>(ABS(P$2)*'data from RPEpUACE'!$B12)+SUMIFS('Override Calcs'!$E$4:$E$6,'Override Calcs'!$A$4:$A$6,About!$B$2,'Override Calcs'!$B$4:$B$6,"N2O")</f>
        <v>52850214.303136416</v>
      </c>
      <c r="Q12" s="25">
        <f>(ABS(Q$2)*'data from RPEpUACE'!$B12)+SUMIFS('Override Calcs'!$E$4:$E$6,'Override Calcs'!$A$4:$A$6,About!$B$2,'Override Calcs'!$B$4:$B$6,"N2O")</f>
        <v>51140803.922977567</v>
      </c>
      <c r="R12" s="25">
        <f>(ABS(R$2)*'data from RPEpUACE'!$B12)+SUMIFS('Override Calcs'!$E$4:$E$6,'Override Calcs'!$A$4:$A$6,About!$B$2,'Override Calcs'!$B$4:$B$6,"N2O")</f>
        <v>51120709.860561721</v>
      </c>
      <c r="S12" s="25">
        <f>(ABS(S$2)*'data from RPEpUACE'!$B12)+SUMIFS('Override Calcs'!$E$4:$E$6,'Override Calcs'!$A$4:$A$6,About!$B$2,'Override Calcs'!$B$4:$B$6,"N2O")</f>
        <v>51100615.79814595</v>
      </c>
      <c r="T12" s="25">
        <f>(ABS(T$2)*'data from RPEpUACE'!$B12)+SUMIFS('Override Calcs'!$E$4:$E$6,'Override Calcs'!$A$4:$A$6,About!$B$2,'Override Calcs'!$B$4:$B$6,"N2O")</f>
        <v>51080521.735730164</v>
      </c>
      <c r="U12" s="25">
        <f>(ABS(U$2)*'data from RPEpUACE'!$B12)+SUMIFS('Override Calcs'!$E$4:$E$6,'Override Calcs'!$A$4:$A$6,About!$B$2,'Override Calcs'!$B$4:$B$6,"N2O")</f>
        <v>51060427.673314385</v>
      </c>
      <c r="V12" s="25">
        <f>(ABS(V$2)*'data from RPEpUACE'!$B12)+SUMIFS('Override Calcs'!$E$4:$E$6,'Override Calcs'!$A$4:$A$6,About!$B$2,'Override Calcs'!$B$4:$B$6,"N2O")</f>
        <v>51040333.610898599</v>
      </c>
      <c r="W12" s="25">
        <f>(ABS(W$2)*'data from RPEpUACE'!$B12)+SUMIFS('Override Calcs'!$E$4:$E$6,'Override Calcs'!$A$4:$A$6,About!$B$2,'Override Calcs'!$B$4:$B$6,"N2O")</f>
        <v>51020239.54848282</v>
      </c>
      <c r="X12" s="25">
        <f>(ABS(X$2)*'data from RPEpUACE'!$B12)+SUMIFS('Override Calcs'!$E$4:$E$6,'Override Calcs'!$A$4:$A$6,About!$B$2,'Override Calcs'!$B$4:$B$6,"N2O")</f>
        <v>51000145.486067042</v>
      </c>
      <c r="Y12" s="25">
        <f>(ABS(Y$2)*'data from RPEpUACE'!$B12)+SUMIFS('Override Calcs'!$E$4:$E$6,'Override Calcs'!$A$4:$A$6,About!$B$2,'Override Calcs'!$B$4:$B$6,"N2O")</f>
        <v>50980051.423651256</v>
      </c>
      <c r="Z12" s="25">
        <f>(ABS(Z$2)*'data from RPEpUACE'!$B12)+SUMIFS('Override Calcs'!$E$4:$E$6,'Override Calcs'!$A$4:$A$6,About!$B$2,'Override Calcs'!$B$4:$B$6,"N2O")</f>
        <v>50959957.36123547</v>
      </c>
      <c r="AA12" s="25">
        <f>(ABS(AA$2)*'data from RPEpUACE'!$B12)+SUMIFS('Override Calcs'!$E$4:$E$6,'Override Calcs'!$A$4:$A$6,About!$B$2,'Override Calcs'!$B$4:$B$6,"N2O")</f>
        <v>50939863.298819698</v>
      </c>
      <c r="AB12" s="25">
        <f>(ABS(AB$2)*'data from RPEpUACE'!$B12)+SUMIFS('Override Calcs'!$E$4:$E$6,'Override Calcs'!$A$4:$A$6,About!$B$2,'Override Calcs'!$B$4:$B$6,"N2O")</f>
        <v>50919769.23640392</v>
      </c>
      <c r="AC12" s="25">
        <f>(ABS(AC$2)*'data from RPEpUACE'!$B12)+SUMIFS('Override Calcs'!$E$4:$E$6,'Override Calcs'!$A$4:$A$6,About!$B$2,'Override Calcs'!$B$4:$B$6,"N2O")</f>
        <v>50899675.173988134</v>
      </c>
      <c r="AD12" s="25">
        <f>(ABS(AD$2)*'data from RPEpUACE'!$B12)+SUMIFS('Override Calcs'!$E$4:$E$6,'Override Calcs'!$A$4:$A$6,About!$B$2,'Override Calcs'!$B$4:$B$6,"N2O")</f>
        <v>50879581.111572355</v>
      </c>
      <c r="AE12" s="25">
        <f>(ABS(AE$2)*'data from RPEpUACE'!$B12)+SUMIFS('Override Calcs'!$E$4:$E$6,'Override Calcs'!$A$4:$A$6,About!$B$2,'Override Calcs'!$B$4:$B$6,"N2O")</f>
        <v>50859487.049156569</v>
      </c>
      <c r="AF12" s="25">
        <f>(ABS(AF$2)*'data from RPEpUACE'!$B12)+SUMIFS('Override Calcs'!$E$4:$E$6,'Override Calcs'!$A$4:$A$6,About!$B$2,'Override Calcs'!$B$4:$B$6,"N2O")</f>
        <v>50839392.986740798</v>
      </c>
      <c r="AG12" s="25">
        <f>(ABS(AG$2)*'data from RPEpUACE'!$B12)+SUMIFS('Override Calcs'!$E$4:$E$6,'Override Calcs'!$A$4:$A$6,About!$B$2,'Override Calcs'!$B$4:$B$6,"N2O")</f>
        <v>50819298.924325004</v>
      </c>
      <c r="AH12" s="25">
        <f>(ABS(AH$2)*'data from RPEpUACE'!$B12)+SUMIFS('Override Calcs'!$E$4:$E$6,'Override Calcs'!$A$4:$A$6,About!$B$2,'Override Calcs'!$B$4:$B$6,"N2O")</f>
        <v>50799204.861909233</v>
      </c>
      <c r="AI12" s="25">
        <f>(ABS(AI$2)*'data from RPEpUACE'!$B12)+SUMIFS('Override Calcs'!$E$4:$E$6,'Override Calcs'!$A$4:$A$6,About!$B$2,'Override Calcs'!$B$4:$B$6,"N2O")</f>
        <v>50779110.799493454</v>
      </c>
      <c r="AJ12" s="25">
        <f>(ABS(AJ$2)*'data from RPEpUACE'!$B12)+SUMIFS('Override Calcs'!$E$4:$E$6,'Override Calcs'!$A$4:$A$6,About!$B$2,'Override Calcs'!$B$4:$B$6,"N2O")</f>
        <v>50759016.737077668</v>
      </c>
      <c r="AK12" s="25">
        <f>(ABS(AK$2)*'data from RPEpUACE'!$B12)+SUMIFS('Override Calcs'!$E$4:$E$6,'Override Calcs'!$A$4:$A$6,About!$B$2,'Override Calcs'!$B$4:$B$6,"N2O")</f>
        <v>50738922.67466189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2021-06-01T20:51:43Z</dcterms:modified>
</cp:coreProperties>
</file>