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0" fontId="29" fillId="0" borderId="0" pivotButton="0" quotePrefix="0" xfId="51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0" fontId="30" fillId="0" borderId="0" pivotButton="0" quotePrefix="0" xfId="51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166" fontId="24" fillId="0" borderId="0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67" fontId="0" fillId="0" borderId="0" pivotButton="0" quotePrefix="0" xfId="0"/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0" fillId="0" borderId="11" pivotButton="0" quotePrefix="0" xfId="0"/>
    <xf numFmtId="0" fontId="12" fillId="0" borderId="11" applyAlignment="1" pivotButton="0" quotePrefix="0" xfId="23">
      <alignment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4" fontId="0" fillId="0" borderId="0" pivotButton="0" quotePrefix="0" xfId="0"/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166" fontId="24" fillId="0" borderId="0" pivotButton="0" quotePrefix="0" xfId="52"/>
    <xf numFmtId="167" fontId="0" fillId="0" borderId="0" pivotButton="0" quotePrefix="0" xfId="0"/>
    <xf numFmtId="170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59" min="2" max="2"/>
    <col width="42.5" customWidth="1" style="159" min="3" max="3"/>
    <col width="57.83203125" bestFit="1" customWidth="1" style="159" min="4" max="4"/>
    <col width="60.5" customWidth="1" style="159" min="5" max="5"/>
  </cols>
  <sheetData>
    <row r="1">
      <c r="A1" s="15" t="inlineStr">
        <is>
          <t>BPoIFUfE BAU Proportion of Industrial Fuel Used for Energy</t>
        </is>
      </c>
      <c r="C1" s="165" t="n">
        <v>44307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59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59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59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59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59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59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59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59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59">
      <c r="B48" s="25" t="inlineStr">
        <is>
          <t>Combined Heat and Power 4/</t>
        </is>
      </c>
    </row>
    <row r="49" ht="15" customHeight="1" s="159">
      <c r="B49" s="25" t="inlineStr">
        <is>
          <t xml:space="preserve">  Generating Capacity (gigawatts)</t>
        </is>
      </c>
    </row>
    <row r="50" ht="15" customHeight="1" s="159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59">
      <c r="B55" s="25" t="inlineStr">
        <is>
          <t xml:space="preserve">  Net Generation (billion kilowatthours)</t>
        </is>
      </c>
    </row>
    <row r="56" ht="15" customHeight="1" s="159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59">
      <c r="B61" s="25" t="inlineStr">
        <is>
          <t xml:space="preserve">    Disposition</t>
        </is>
      </c>
    </row>
    <row r="62" ht="15" customHeight="1" s="159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B64" s="162" t="inlineStr">
        <is>
          <t xml:space="preserve">   1/ Includes energy for combined heat and power plants that have a non-regulatory status, small on-site generating systems.</t>
        </is>
      </c>
      <c r="C64" s="162" t="n"/>
      <c r="D64" s="162" t="n"/>
      <c r="E64" s="162" t="n"/>
      <c r="F64" s="162" t="n"/>
      <c r="G64" s="162" t="n"/>
      <c r="H64" s="162" t="n"/>
      <c r="I64" s="162" t="n"/>
      <c r="J64" s="162" t="n"/>
      <c r="K64" s="162" t="n"/>
      <c r="L64" s="162" t="n"/>
      <c r="M64" s="162" t="n"/>
      <c r="N64" s="162" t="n"/>
      <c r="O64" s="162" t="n"/>
      <c r="P64" s="162" t="n"/>
      <c r="Q64" s="162" t="n"/>
      <c r="R64" s="162" t="n"/>
      <c r="S64" s="162" t="n"/>
      <c r="T64" s="162" t="n"/>
      <c r="U64" s="162" t="n"/>
      <c r="V64" s="162" t="n"/>
      <c r="W64" s="162" t="n"/>
      <c r="X64" s="162" t="n"/>
      <c r="Y64" s="162" t="n"/>
      <c r="Z64" s="162" t="n"/>
      <c r="AA64" s="162" t="n"/>
      <c r="AB64" s="162" t="n"/>
      <c r="AC64" s="162" t="n"/>
      <c r="AD64" s="162" t="n"/>
      <c r="AE64" s="162" t="n"/>
      <c r="AF64" s="162" t="n"/>
      <c r="AG64" s="162" t="n"/>
      <c r="AH64" s="162" t="n"/>
      <c r="AI64" s="162" t="n"/>
    </row>
    <row r="65" ht="15" customHeight="1" s="159">
      <c r="B65" s="31" t="inlineStr">
        <is>
          <t xml:space="preserve">   2/ Includes lubricants, and miscellaneous petroleum products.</t>
        </is>
      </c>
    </row>
    <row r="66" ht="15" customHeight="1" s="159">
      <c r="B66" s="31" t="inlineStr">
        <is>
          <t xml:space="preserve">   3/ Includes emissions attributable to the fuels consumed to generate the purchased electricity.</t>
        </is>
      </c>
    </row>
    <row r="67" ht="15" customHeight="1" s="159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59">
      <c r="B68" s="31" t="inlineStr">
        <is>
          <t xml:space="preserve">   5/ Includes wood and other biomass, waste heat, municipal waste, and renewable sources.</t>
        </is>
      </c>
    </row>
    <row r="69" ht="15" customHeight="1" s="159">
      <c r="B69" s="31" t="inlineStr">
        <is>
          <t xml:space="preserve">   Btu = British thermal unit.</t>
        </is>
      </c>
    </row>
    <row r="70" ht="15" customHeight="1" s="159">
      <c r="B70" s="31" t="inlineStr">
        <is>
          <t xml:space="preserve">   - - = Not applicable.</t>
        </is>
      </c>
    </row>
    <row r="71" ht="15" customHeight="1" s="159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59">
      <c r="B72" s="31" t="inlineStr">
        <is>
          <t>rounding.</t>
        </is>
      </c>
    </row>
    <row r="73" ht="15" customHeight="1" s="159">
      <c r="B73" s="31" t="inlineStr">
        <is>
          <t xml:space="preserve">   Sources:  2019 value of shipments:  IHS Markit, Macroeconomic model, May 2019.</t>
        </is>
      </c>
    </row>
    <row r="74" ht="15" customHeight="1" s="159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59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Fabricated Metal Products Consumption 1/</t>
        </is>
      </c>
    </row>
    <row r="17" ht="15" customHeight="1" s="159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59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59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59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59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59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Machinery Consumption 1/</t>
        </is>
      </c>
    </row>
    <row r="30" ht="15" customHeight="1" s="159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59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59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59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59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59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59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59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59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59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59">
      <c r="B41" s="25" t="inlineStr">
        <is>
          <t xml:space="preserve">   Computers Consumption 1/</t>
        </is>
      </c>
    </row>
    <row r="42" ht="15" customHeight="1" s="159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59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59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59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59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59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59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59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 Transportation Equipment Consumption 1/</t>
        </is>
      </c>
    </row>
    <row r="54" ht="15" customHeight="1" s="159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59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59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59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59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59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59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59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59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59">
      <c r="B66" s="25" t="inlineStr">
        <is>
          <t xml:space="preserve">   Electrical Equipment Consumption 1/</t>
        </is>
      </c>
    </row>
    <row r="67" ht="15" customHeight="1" s="159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59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59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59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59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59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59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59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59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59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59">
      <c r="B78" s="25" t="inlineStr">
        <is>
          <t>Value of Shipments (billion 2012 dollars)</t>
        </is>
      </c>
    </row>
    <row r="79" ht="15" customHeight="1" s="159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59">
      <c r="B85" s="25" t="inlineStr">
        <is>
          <t>Energy Consumption per Unit of Output</t>
        </is>
      </c>
    </row>
    <row r="86" ht="15" customHeight="1" s="159">
      <c r="B86" s="25" t="inlineStr">
        <is>
          <t>(thousand Btu per 2012 dollar shipments)</t>
        </is>
      </c>
    </row>
    <row r="87" ht="15" customHeight="1" s="159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59">
      <c r="B93" s="25" t="inlineStr">
        <is>
          <t>Carbon Dioxide Emissions 2/ (million metric</t>
        </is>
      </c>
    </row>
    <row r="94" ht="15" customHeight="1" s="159">
      <c r="B94" s="25" t="inlineStr">
        <is>
          <t xml:space="preserve"> tons carbon dioxide equivalent)</t>
        </is>
      </c>
    </row>
    <row r="95" ht="15" customHeight="1" s="159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59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59">
      <c r="B102" s="25" t="inlineStr">
        <is>
          <t>Fabricated Metal Products, Machinery,</t>
        </is>
      </c>
    </row>
    <row r="103" ht="15" customHeight="1" s="159">
      <c r="B103" s="25" t="inlineStr">
        <is>
          <t>Computers, Transportation Equipment,</t>
        </is>
      </c>
    </row>
    <row r="104" ht="15" customHeight="1" s="159">
      <c r="B104" s="25" t="inlineStr">
        <is>
          <t>and Electrical Equipment:</t>
        </is>
      </c>
    </row>
    <row r="106" ht="15" customHeight="1" s="159">
      <c r="B106" s="25" t="inlineStr">
        <is>
          <t xml:space="preserve"> Combined Heat and Power 3/</t>
        </is>
      </c>
    </row>
    <row r="107" ht="15" customHeight="1" s="159">
      <c r="B107" s="25" t="inlineStr">
        <is>
          <t xml:space="preserve">  Generating Capacity (gigawatts)</t>
        </is>
      </c>
    </row>
    <row r="108" ht="15" customHeight="1" s="159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59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59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59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59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59">
      <c r="B113" s="25" t="inlineStr">
        <is>
          <t xml:space="preserve">  Net Generation (billion kilowatthours)</t>
        </is>
      </c>
    </row>
    <row r="114" ht="15" customHeight="1" s="159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59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59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59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59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59">
      <c r="B119" s="25" t="inlineStr">
        <is>
          <t xml:space="preserve">    Disposition</t>
        </is>
      </c>
    </row>
    <row r="120" ht="15" customHeight="1" s="159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59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59" thickBot="1"/>
    <row r="123" ht="15" customHeight="1" s="159">
      <c r="B123" s="162" t="inlineStr">
        <is>
          <t xml:space="preserve">   1/ Includes energy for combined heat and power plants that have a non-regulatory status, small on-site generating systems.</t>
        </is>
      </c>
      <c r="C123" s="162" t="n"/>
      <c r="D123" s="162" t="n"/>
      <c r="E123" s="162" t="n"/>
      <c r="F123" s="162" t="n"/>
      <c r="G123" s="162" t="n"/>
      <c r="H123" s="162" t="n"/>
      <c r="I123" s="162" t="n"/>
      <c r="J123" s="162" t="n"/>
      <c r="K123" s="162" t="n"/>
      <c r="L123" s="162" t="n"/>
      <c r="M123" s="162" t="n"/>
      <c r="N123" s="162" t="n"/>
      <c r="O123" s="162" t="n"/>
      <c r="P123" s="162" t="n"/>
      <c r="Q123" s="162" t="n"/>
      <c r="R123" s="162" t="n"/>
      <c r="S123" s="162" t="n"/>
      <c r="T123" s="162" t="n"/>
      <c r="U123" s="162" t="n"/>
      <c r="V123" s="162" t="n"/>
      <c r="W123" s="162" t="n"/>
      <c r="X123" s="162" t="n"/>
      <c r="Y123" s="162" t="n"/>
      <c r="Z123" s="162" t="n"/>
      <c r="AA123" s="162" t="n"/>
      <c r="AB123" s="162" t="n"/>
      <c r="AC123" s="162" t="n"/>
      <c r="AD123" s="162" t="n"/>
      <c r="AE123" s="162" t="n"/>
      <c r="AF123" s="162" t="n"/>
      <c r="AG123" s="162" t="n"/>
      <c r="AH123" s="162" t="n"/>
      <c r="AI123" s="162" t="n"/>
    </row>
    <row r="124" ht="15" customHeight="1" s="159">
      <c r="B124" s="31" t="inlineStr">
        <is>
          <t xml:space="preserve">   2/ Includes emissions attributable to the fuels consumed to generate the purchased electricity.</t>
        </is>
      </c>
    </row>
    <row r="125" ht="15" customHeight="1" s="159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59">
      <c r="B126" s="31" t="inlineStr">
        <is>
          <t xml:space="preserve">   4/ Includes wood and other biomass, waste heat, municipal waste, and renewable sources.</t>
        </is>
      </c>
    </row>
    <row r="127" ht="15" customHeight="1" s="159">
      <c r="B127" s="31" t="inlineStr">
        <is>
          <t xml:space="preserve">   Btu = British thermal unit.</t>
        </is>
      </c>
    </row>
    <row r="128" ht="15" customHeight="1" s="159">
      <c r="B128" s="31" t="inlineStr">
        <is>
          <t xml:space="preserve">   - - = Not applicable.</t>
        </is>
      </c>
    </row>
    <row r="129" ht="15" customHeight="1" s="159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59">
      <c r="B130" s="31" t="inlineStr">
        <is>
          <t>rounding.</t>
        </is>
      </c>
    </row>
    <row r="131" ht="15" customHeight="1" s="159">
      <c r="B131" s="31" t="inlineStr">
        <is>
          <t xml:space="preserve">   Sources:  2019 value of shipments:  IHS Markit, Macroeconomic model, May 2019.</t>
        </is>
      </c>
    </row>
    <row r="132" ht="15" customHeight="1" s="159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59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Wood Products Consumption 1/</t>
        </is>
      </c>
    </row>
    <row r="17" ht="15" customHeight="1" s="159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59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59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59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59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59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59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59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59">
      <c r="B28" s="25" t="inlineStr">
        <is>
          <t xml:space="preserve">   Plastics Consumption 1/</t>
        </is>
      </c>
    </row>
    <row r="29" ht="15" customHeight="1" s="159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59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59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59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59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59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59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59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Balance of Manufacturing Consumption 1/</t>
        </is>
      </c>
    </row>
    <row r="41" ht="15" customHeight="1" s="159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59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59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59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59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59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59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59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59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59">
      <c r="B55" s="25" t="inlineStr">
        <is>
          <t>Value of Shipments (billion 2012 dollars)</t>
        </is>
      </c>
    </row>
    <row r="56" ht="15" customHeight="1" s="159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59">
      <c r="B60" s="25" t="inlineStr">
        <is>
          <t>Energy Consumption per Unit of Output</t>
        </is>
      </c>
    </row>
    <row r="61" ht="15" customHeight="1" s="159">
      <c r="B61" s="25" t="inlineStr">
        <is>
          <t>(thousand Btu per 2012 dollar shipments)</t>
        </is>
      </c>
    </row>
    <row r="62" ht="15" customHeight="1" s="159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59">
      <c r="B66" s="25" t="inlineStr">
        <is>
          <t>Carbon Dioxide Emissions 3/ (million metric</t>
        </is>
      </c>
    </row>
    <row r="67" ht="15" customHeight="1" s="159">
      <c r="B67" s="25" t="inlineStr">
        <is>
          <t xml:space="preserve"> tons carbon dioxide equivalent)</t>
        </is>
      </c>
    </row>
    <row r="68" ht="15" customHeight="1" s="159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59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59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59">
      <c r="B73" s="25" t="inlineStr">
        <is>
          <t>Wood, Plastics, and Balance of Manufacturing:</t>
        </is>
      </c>
    </row>
    <row r="75" ht="15" customHeight="1" s="159">
      <c r="B75" s="25" t="inlineStr">
        <is>
          <t xml:space="preserve"> Combined Heat and Power 4/</t>
        </is>
      </c>
    </row>
    <row r="76" ht="15" customHeight="1" s="159">
      <c r="B76" s="25" t="inlineStr">
        <is>
          <t xml:space="preserve">  Generating Capacity (gigawatts)</t>
        </is>
      </c>
    </row>
    <row r="77" ht="15" customHeight="1" s="159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59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59">
      <c r="B82" s="25" t="inlineStr">
        <is>
          <t xml:space="preserve">  Net Generation (billion kilowatthours)</t>
        </is>
      </c>
    </row>
    <row r="83" ht="15" customHeight="1" s="159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59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59">
      <c r="B88" s="25" t="inlineStr">
        <is>
          <t xml:space="preserve">    Disposition</t>
        </is>
      </c>
    </row>
    <row r="89" ht="15" customHeight="1" s="159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B91" s="162" t="inlineStr">
        <is>
          <t xml:space="preserve">   1/ Includes energy for combined heat and power plants that have a non-regulatory status, small on-site generating systems.</t>
        </is>
      </c>
      <c r="C91" s="162" t="n"/>
      <c r="D91" s="162" t="n"/>
      <c r="E91" s="162" t="n"/>
      <c r="F91" s="162" t="n"/>
      <c r="G91" s="162" t="n"/>
      <c r="H91" s="162" t="n"/>
      <c r="I91" s="162" t="n"/>
      <c r="J91" s="162" t="n"/>
      <c r="K91" s="162" t="n"/>
      <c r="L91" s="162" t="n"/>
      <c r="M91" s="162" t="n"/>
      <c r="N91" s="162" t="n"/>
      <c r="O91" s="162" t="n"/>
      <c r="P91" s="162" t="n"/>
      <c r="Q91" s="162" t="n"/>
      <c r="R91" s="162" t="n"/>
      <c r="S91" s="162" t="n"/>
      <c r="T91" s="162" t="n"/>
      <c r="U91" s="162" t="n"/>
      <c r="V91" s="162" t="n"/>
      <c r="W91" s="162" t="n"/>
      <c r="X91" s="162" t="n"/>
      <c r="Y91" s="162" t="n"/>
      <c r="Z91" s="162" t="n"/>
      <c r="AA91" s="162" t="n"/>
      <c r="AB91" s="162" t="n"/>
      <c r="AC91" s="162" t="n"/>
      <c r="AD91" s="162" t="n"/>
      <c r="AE91" s="162" t="n"/>
      <c r="AF91" s="162" t="n"/>
      <c r="AG91" s="162" t="n"/>
      <c r="AH91" s="162" t="n"/>
      <c r="AI91" s="162" t="n"/>
    </row>
    <row r="92" ht="15" customHeight="1" s="159">
      <c r="B92" s="31" t="inlineStr">
        <is>
          <t xml:space="preserve">   2/ Includes lubricants, and miscellaneous petroleum products.</t>
        </is>
      </c>
    </row>
    <row r="93" ht="15" customHeight="1" s="159">
      <c r="B93" s="31" t="inlineStr">
        <is>
          <t xml:space="preserve">   3/ Includes emissions attributable to the fuels consumed to generate the purchased electricity.</t>
        </is>
      </c>
    </row>
    <row r="94" ht="15" customHeight="1" s="159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59">
      <c r="B95" s="31" t="inlineStr">
        <is>
          <t xml:space="preserve">   5/ Includes wood and other biomass, waste heat, municipal waste, and renewable sources.</t>
        </is>
      </c>
    </row>
    <row r="96" ht="15" customHeight="1" s="159">
      <c r="B96" s="31" t="inlineStr">
        <is>
          <t xml:space="preserve">   Btu = British thermal unit.</t>
        </is>
      </c>
    </row>
    <row r="97" ht="15" customHeight="1" s="159">
      <c r="B97" s="31" t="inlineStr">
        <is>
          <t xml:space="preserve">   - - - Not applicable.</t>
        </is>
      </c>
    </row>
    <row r="98" ht="15" customHeight="1" s="159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59">
      <c r="B99" s="31" t="inlineStr">
        <is>
          <t>rounding.</t>
        </is>
      </c>
    </row>
    <row r="100" ht="15" customHeight="1" s="159">
      <c r="B100" s="31" t="inlineStr">
        <is>
          <t xml:space="preserve">   Sources:  2019 value of shipments:  IHS Markit, Macroeconomic model, May 2019.</t>
        </is>
      </c>
    </row>
    <row r="101" ht="15" customHeight="1" s="159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59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Agriculture</t>
        </is>
      </c>
    </row>
    <row r="17" ht="15" customHeight="1" s="159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59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59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59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59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59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59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59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Construction</t>
        </is>
      </c>
    </row>
    <row r="30" ht="15" customHeight="1" s="159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59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59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59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59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59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59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59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Mining</t>
        </is>
      </c>
    </row>
    <row r="41" ht="15" customHeight="1" s="159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59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59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59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59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59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59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59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59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59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59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59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59">
      <c r="B57" s="25" t="inlineStr">
        <is>
          <t>Value of Shipments (billion 2012 dollars)</t>
        </is>
      </c>
    </row>
    <row r="58" ht="15" customHeight="1" s="159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59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59">
      <c r="B62" s="25" t="inlineStr">
        <is>
          <t>Energy Consumption per Unit of Output</t>
        </is>
      </c>
    </row>
    <row r="63" ht="15" customHeight="1" s="159">
      <c r="B63" s="25" t="inlineStr">
        <is>
          <t>(thousand Btu per 2012 dollar shipments)</t>
        </is>
      </c>
    </row>
    <row r="64" ht="15" customHeight="1" s="159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59">
      <c r="B68" s="25" t="inlineStr">
        <is>
          <t>Carbon Dioxide Emissions 4/</t>
        </is>
      </c>
    </row>
    <row r="69" ht="15" customHeight="1" s="159">
      <c r="B69" s="25" t="inlineStr">
        <is>
          <t>(million metric tons carbon dioxide)</t>
        </is>
      </c>
    </row>
    <row r="70" ht="15" customHeight="1" s="159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59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59">
      <c r="B76" s="25" t="inlineStr">
        <is>
          <t>Agriculture, Construction, and Mining:</t>
        </is>
      </c>
    </row>
    <row r="78" ht="15" customHeight="1" s="159">
      <c r="B78" s="25" t="inlineStr">
        <is>
          <t xml:space="preserve"> Combined Heat and Power 5/</t>
        </is>
      </c>
    </row>
    <row r="79" ht="15" customHeight="1" s="159">
      <c r="B79" s="25" t="inlineStr">
        <is>
          <t xml:space="preserve">  Generating Capacity (gigawatts)</t>
        </is>
      </c>
    </row>
    <row r="80" ht="15" customHeight="1" s="159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59">
      <c r="B85" s="25" t="inlineStr">
        <is>
          <t xml:space="preserve">  Net Generation (billion kilowatthours)</t>
        </is>
      </c>
    </row>
    <row r="86" ht="15" customHeight="1" s="159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59">
      <c r="B91" s="25" t="inlineStr">
        <is>
          <t xml:space="preserve">    Disposition</t>
        </is>
      </c>
    </row>
    <row r="92" ht="15" customHeight="1" s="159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59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59" thickBot="1"/>
    <row r="95" ht="15" customHeight="1" s="159">
      <c r="B95" s="162" t="inlineStr">
        <is>
          <t xml:space="preserve">   1/ Includes lubricants, and miscellaneous petroleum products.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59">
      <c r="B97" s="31" t="inlineStr">
        <is>
          <t xml:space="preserve">   3/ Fuel used in facilities that liquefy natural gas for export.</t>
        </is>
      </c>
    </row>
    <row r="98" ht="15" customHeight="1" s="159">
      <c r="B98" s="31" t="inlineStr">
        <is>
          <t xml:space="preserve">   4/ Includes emissions attributable to the fuels consumed to generate the purchased electricity.</t>
        </is>
      </c>
    </row>
    <row r="99" ht="15" customHeight="1" s="159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59">
      <c r="B100" s="31" t="inlineStr">
        <is>
          <t xml:space="preserve">   6/ Includes wood and other biomass, waste heat, municipal waste, and renewable sources.</t>
        </is>
      </c>
    </row>
    <row r="101" ht="15" customHeight="1" s="159">
      <c r="B101" s="31" t="inlineStr">
        <is>
          <t xml:space="preserve">   Btu = British thermal unit.</t>
        </is>
      </c>
    </row>
    <row r="102" ht="15" customHeight="1" s="159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59">
      <c r="B103" s="31" t="inlineStr">
        <is>
          <t>rounding.</t>
        </is>
      </c>
    </row>
    <row r="104" ht="15" customHeight="1" s="159">
      <c r="B104" s="31" t="inlineStr">
        <is>
          <t xml:space="preserve">   Sources:  2019 value of shipments:  IHS Markit, Macroeconomic model, May 2019.</t>
        </is>
      </c>
    </row>
    <row r="105" ht="15" customHeight="1" s="159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59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59">
      <c r="B11" s="22" t="inlineStr">
        <is>
          <t>(trillion Btu)</t>
        </is>
      </c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59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59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59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59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59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59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59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59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59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59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59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59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59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59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59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59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59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59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59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59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59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59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59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59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59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59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59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59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59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59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59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59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59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59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59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59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59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59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59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59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59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59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59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59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59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59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59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59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59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59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59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59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59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59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59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59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59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59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59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59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59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59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59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59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59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59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59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59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59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59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59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59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59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59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59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59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59" thickBot="1"/>
    <row r="118" ht="15" customHeight="1" s="159">
      <c r="B118" s="162" t="inlineStr">
        <is>
          <t xml:space="preserve">   1/ E85 refers to a blend of 85 percent ethanol (renewable) and 15 percent motor gasoline (nonrenewable).  To address cold starting issues,</t>
        </is>
      </c>
      <c r="C118" s="162" t="n"/>
      <c r="D118" s="162" t="n"/>
      <c r="E118" s="162" t="n"/>
      <c r="F118" s="162" t="n"/>
      <c r="G118" s="162" t="n"/>
      <c r="H118" s="162" t="n"/>
      <c r="I118" s="162" t="n"/>
      <c r="J118" s="162" t="n"/>
      <c r="K118" s="162" t="n"/>
      <c r="L118" s="162" t="n"/>
      <c r="M118" s="162" t="n"/>
      <c r="N118" s="162" t="n"/>
      <c r="O118" s="162" t="n"/>
      <c r="P118" s="162" t="n"/>
      <c r="Q118" s="162" t="n"/>
      <c r="R118" s="162" t="n"/>
      <c r="S118" s="162" t="n"/>
      <c r="T118" s="162" t="n"/>
      <c r="U118" s="162" t="n"/>
      <c r="V118" s="162" t="n"/>
      <c r="W118" s="162" t="n"/>
      <c r="X118" s="162" t="n"/>
      <c r="Y118" s="162" t="n"/>
      <c r="Z118" s="162" t="n"/>
      <c r="AA118" s="162" t="n"/>
      <c r="AB118" s="162" t="n"/>
      <c r="AC118" s="162" t="n"/>
      <c r="AD118" s="162" t="n"/>
      <c r="AE118" s="162" t="n"/>
      <c r="AF118" s="162" t="n"/>
      <c r="AG118" s="162" t="n"/>
      <c r="AH118" s="162" t="n"/>
      <c r="AI118" s="162" t="n"/>
    </row>
    <row r="119" ht="15" customHeight="1" s="159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59">
      <c r="B120" s="31" t="inlineStr">
        <is>
          <t xml:space="preserve">   2/ Commercial trucks from 8,501 to 10,000 pounds.</t>
        </is>
      </c>
    </row>
    <row r="121" ht="15" customHeight="1" s="159">
      <c r="B121" s="31" t="inlineStr">
        <is>
          <t xml:space="preserve">   3/ Does not include military distillate.  Does not include commercial buses.</t>
        </is>
      </c>
    </row>
    <row r="122" ht="15" customHeight="1" s="159">
      <c r="B122" s="31" t="inlineStr">
        <is>
          <t xml:space="preserve">   4/ Does not include passenger rail.</t>
        </is>
      </c>
    </row>
    <row r="123" ht="15" customHeight="1" s="159">
      <c r="B123" s="31" t="inlineStr">
        <is>
          <t xml:space="preserve">   Btu = British thermal unit.</t>
        </is>
      </c>
    </row>
    <row r="124" ht="15" customHeight="1" s="159">
      <c r="B124" s="31" t="inlineStr">
        <is>
          <t xml:space="preserve">   - - = Not applicable.</t>
        </is>
      </c>
    </row>
    <row r="125" ht="15" customHeight="1" s="159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59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59" min="1" max="1"/>
    <col width="42.6640625" customWidth="1" style="159" min="2" max="2"/>
    <col width="9" customWidth="1" style="159" min="3" max="3"/>
    <col width="9" customWidth="1" style="159" min="4" max="16384"/>
  </cols>
  <sheetData>
    <row r="1" ht="15" customHeight="1" s="159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59" thickTop="1"/>
    <row r="3" ht="15" customHeight="1" s="159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59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59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59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59">
      <c r="A10" s="21" t="inlineStr">
        <is>
          <t>CNV000</t>
        </is>
      </c>
      <c r="B10" s="24" t="inlineStr">
        <is>
          <t>72. Conversion Factors</t>
        </is>
      </c>
    </row>
    <row r="11" ht="15" customHeight="1" s="159">
      <c r="B11" s="22" t="inlineStr">
        <is>
          <t>(from physical units to million Btu)</t>
        </is>
      </c>
    </row>
    <row r="12" ht="15" customHeight="1" s="159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59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59" thickTop="1">
      <c r="B14" s="25" t="inlineStr">
        <is>
          <t>Petroleum and Other Liquids</t>
        </is>
      </c>
    </row>
    <row r="15" ht="15" customHeight="1" s="159">
      <c r="B15" s="25" t="inlineStr">
        <is>
          <t>(million Btu per barrel)</t>
        </is>
      </c>
    </row>
    <row r="16" ht="15" customHeight="1" s="159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59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59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59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59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59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59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59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59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59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59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59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59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59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59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59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59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59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59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59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59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59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59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59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59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59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59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59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59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59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59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59">
      <c r="B47" s="25" t="inlineStr">
        <is>
          <t xml:space="preserve">  Crude Oil</t>
        </is>
      </c>
    </row>
    <row r="48" ht="15" customHeight="1" s="159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59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59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59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59">
      <c r="B53" s="25" t="inlineStr">
        <is>
          <t>Natural Gas (thousand Btu per cubic foot)</t>
        </is>
      </c>
    </row>
    <row r="54" ht="15" customHeight="1" s="159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59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59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59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59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59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59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59">
      <c r="B62" s="25" t="inlineStr">
        <is>
          <t>Coal (million Btu per short ton)</t>
        </is>
      </c>
    </row>
    <row r="63" ht="15" customHeight="1" s="159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59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59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59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59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59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59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59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59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59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59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59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59">
      <c r="B76" s="25" t="inlineStr">
        <is>
          <t>Approximate Heat Rates and Heat Content</t>
        </is>
      </c>
    </row>
    <row r="77" ht="15" customHeight="1" s="159">
      <c r="B77" s="25" t="inlineStr">
        <is>
          <t>(Btu per kilowatthour)</t>
        </is>
      </c>
    </row>
    <row r="78" ht="15" customHeight="1" s="159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59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59">
      <c r="B80" s="162" t="inlineStr">
        <is>
          <t xml:space="preserve">   1/ Includes ethane, natural gasoline, and refinery olefins.</t>
        </is>
      </c>
      <c r="C80" s="163" t="n"/>
      <c r="D80" s="163" t="n"/>
      <c r="E80" s="163" t="n"/>
      <c r="F80" s="163" t="n"/>
      <c r="G80" s="163" t="n"/>
      <c r="H80" s="163" t="n"/>
      <c r="I80" s="163" t="n"/>
      <c r="J80" s="163" t="n"/>
      <c r="K80" s="163" t="n"/>
      <c r="L80" s="163" t="n"/>
      <c r="M80" s="163" t="n"/>
      <c r="N80" s="163" t="n"/>
      <c r="O80" s="163" t="n"/>
      <c r="P80" s="163" t="n"/>
      <c r="Q80" s="163" t="n"/>
      <c r="R80" s="163" t="n"/>
      <c r="S80" s="163" t="n"/>
      <c r="T80" s="163" t="n"/>
      <c r="U80" s="163" t="n"/>
      <c r="V80" s="163" t="n"/>
      <c r="W80" s="163" t="n"/>
      <c r="X80" s="163" t="n"/>
      <c r="Y80" s="163" t="n"/>
      <c r="Z80" s="163" t="n"/>
      <c r="AA80" s="163" t="n"/>
      <c r="AB80" s="163" t="n"/>
      <c r="AC80" s="163" t="n"/>
      <c r="AD80" s="163" t="n"/>
      <c r="AE80" s="163" t="n"/>
      <c r="AF80" s="163" t="n"/>
      <c r="AG80" s="163" t="n"/>
      <c r="AH80" s="163" t="n"/>
      <c r="AI80" s="163" t="n"/>
    </row>
    <row r="81" ht="15" customHeight="1" s="159">
      <c r="B81" s="19" t="inlineStr">
        <is>
          <t xml:space="preserve">   2/ Includes all electricity-only and combined heat and power plants that have a regulatory status.</t>
        </is>
      </c>
    </row>
    <row r="82" ht="15" customHeight="1" s="159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59">
      <c r="B83" s="19" t="inlineStr">
        <is>
          <t xml:space="preserve">   - - = Not applicable.</t>
        </is>
      </c>
    </row>
    <row r="84" ht="15" customHeight="1" s="159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59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29"/>
    <col width="9.1640625" customWidth="1" style="60" min="30" max="16384"/>
  </cols>
  <sheetData>
    <row r="2" ht="16" customHeight="1" s="159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59"/>
    <row r="6" hidden="1" s="159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59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59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59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59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59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59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59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59"/>
    <row r="15" hidden="1" s="159"/>
    <row r="16" ht="14" customHeight="1" s="159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59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90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94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59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59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59" thickBot="1">
      <c r="A47" s="75" t="inlineStr">
        <is>
          <t>Lubricants</t>
        </is>
      </c>
      <c r="B47" s="104" t="n">
        <v>176</v>
      </c>
      <c r="C47" s="104" t="n">
        <v>157.45</v>
      </c>
      <c r="D47" s="104" t="n">
        <v>160.527</v>
      </c>
      <c r="E47" s="104" t="n">
        <v>163.458</v>
      </c>
      <c r="F47" s="104" t="n">
        <v>170.846</v>
      </c>
      <c r="G47" s="104" t="n">
        <v>167.913</v>
      </c>
      <c r="H47" s="104" t="n">
        <v>162.957</v>
      </c>
      <c r="I47" s="104" t="n">
        <v>172.146</v>
      </c>
      <c r="J47" s="104" t="n">
        <v>180.212</v>
      </c>
      <c r="K47" s="104" t="n">
        <v>182.097</v>
      </c>
      <c r="L47" s="104" t="n">
        <v>179.366</v>
      </c>
      <c r="M47" s="104" t="n">
        <v>164.339</v>
      </c>
      <c r="N47" s="104" t="n">
        <v>162.392</v>
      </c>
      <c r="O47" s="104" t="n">
        <v>150.134</v>
      </c>
      <c r="P47" s="104" t="n">
        <v>152.102</v>
      </c>
      <c r="Q47" s="104" t="n">
        <v>151.307</v>
      </c>
      <c r="R47" s="104" t="n">
        <v>147.414</v>
      </c>
      <c r="S47" s="104" t="n">
        <v>152.231</v>
      </c>
      <c r="T47" s="104" t="n">
        <v>141.33</v>
      </c>
      <c r="U47" s="104" t="n">
        <v>127.065</v>
      </c>
      <c r="V47" s="104" t="n">
        <v>154.773</v>
      </c>
      <c r="W47" s="104" t="n">
        <v>148.372</v>
      </c>
      <c r="X47" s="104" t="n">
        <v>135.408</v>
      </c>
      <c r="Y47" s="104" t="n">
        <v>143.361</v>
      </c>
      <c r="Z47" s="104" t="n">
        <v>149.361</v>
      </c>
      <c r="AA47" s="104" t="n">
        <v>162.81</v>
      </c>
      <c r="AB47" s="104" t="n">
        <v>154.36</v>
      </c>
      <c r="AC47" s="104" t="n">
        <v>141.985</v>
      </c>
      <c r="AD47" s="104" t="n">
        <v>137.779</v>
      </c>
      <c r="AE47" s="104" t="n"/>
      <c r="AF47" s="105" t="n"/>
    </row>
    <row r="48">
      <c r="Q48" s="106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  <c r="AA48" s="107" t="n"/>
      <c r="AB48" s="107" t="n"/>
      <c r="AC48" s="107" t="n"/>
      <c r="AD48" s="107" t="n"/>
      <c r="AE48" s="107" t="n"/>
      <c r="AF48" s="107" t="n"/>
    </row>
    <row r="49" ht="14" customHeight="1" s="159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59" thickBot="1">
      <c r="A50" s="108" t="inlineStr">
        <is>
          <t>U.S. Non-Energy Consumption Industrial Sector (Tbtu)</t>
        </is>
      </c>
      <c r="B50" s="109" t="n"/>
      <c r="C50" s="109" t="n"/>
      <c r="D50" s="109" t="n"/>
      <c r="E50" s="109" t="n"/>
      <c r="F50" s="109" t="n"/>
      <c r="G50" s="109" t="n"/>
      <c r="H50" s="109" t="n"/>
      <c r="I50" s="109" t="n"/>
      <c r="J50" s="109" t="n"/>
      <c r="K50" s="109" t="n"/>
      <c r="L50" s="109" t="n"/>
      <c r="M50" s="109" t="n"/>
      <c r="N50" s="109" t="n"/>
      <c r="O50" s="109" t="n"/>
      <c r="P50" s="109" t="n"/>
      <c r="Q50" s="110" t="n"/>
      <c r="R50" s="109" t="n"/>
      <c r="S50" s="110" t="n"/>
      <c r="T50" s="109" t="n"/>
      <c r="U50" s="110" t="n"/>
      <c r="V50" s="109" t="n"/>
      <c r="W50" s="110" t="n"/>
      <c r="X50" s="109" t="n"/>
      <c r="Y50" s="110" t="n"/>
      <c r="Z50" s="109" t="n"/>
      <c r="AA50" s="110" t="n"/>
      <c r="AB50" s="109" t="n"/>
      <c r="AC50" s="110" t="n"/>
      <c r="AD50" s="109" t="n"/>
      <c r="AE50" s="110" t="n"/>
      <c r="AF50" s="111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112" t="n">
        <v>2020</v>
      </c>
    </row>
    <row r="52">
      <c r="A52" s="113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114" t="n">
        <v>88.62264778274556</v>
      </c>
      <c r="AC52" s="114" t="n">
        <v>111.828615377909</v>
      </c>
      <c r="AD52" s="114" t="n">
        <v>124.727608675136</v>
      </c>
      <c r="AE52" s="114" t="n"/>
      <c r="AF52" s="115" t="n"/>
    </row>
    <row r="53">
      <c r="A53" s="113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114" t="n">
        <v>10.33284817823157</v>
      </c>
      <c r="AC53" s="114" t="n">
        <v>10.33284817823157</v>
      </c>
      <c r="AD53" s="114" t="n">
        <v>10.33284817823157</v>
      </c>
      <c r="AE53" s="114" t="n"/>
      <c r="AF53" s="115" t="n"/>
    </row>
    <row r="54">
      <c r="A54" s="116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114" t="n">
        <v>308.9325876192342</v>
      </c>
      <c r="AC54" s="114" t="n">
        <v>307.6050983452824</v>
      </c>
      <c r="AD54" s="114" t="n">
        <v>304.6626792656268</v>
      </c>
      <c r="AE54" s="114" t="n"/>
      <c r="AF54" s="115" t="n"/>
    </row>
    <row r="55">
      <c r="A55" s="113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114" t="n">
        <v>853.366</v>
      </c>
      <c r="AC55" s="114" t="n">
        <v>849.182</v>
      </c>
      <c r="AD55" s="114" t="n">
        <v>792.763</v>
      </c>
      <c r="AE55" s="114" t="n"/>
      <c r="AF55" s="115" t="n"/>
    </row>
    <row r="56">
      <c r="A56" s="113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114" t="n">
        <v>2119.020264580482</v>
      </c>
      <c r="AC56" s="114" t="n">
        <v>2187.662156071742</v>
      </c>
      <c r="AD56" s="114" t="n">
        <v>2485.540359051439</v>
      </c>
      <c r="AE56" s="114" t="n"/>
      <c r="AF56" s="115" t="n"/>
    </row>
    <row r="57">
      <c r="A57" s="113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114" t="n">
        <v>135.14</v>
      </c>
      <c r="AC57" s="114" t="n">
        <v>124.894</v>
      </c>
      <c r="AD57" s="114" t="n">
        <v>121.194</v>
      </c>
      <c r="AE57" s="114" t="n"/>
      <c r="AF57" s="115" t="n"/>
    </row>
    <row r="58">
      <c r="A58" s="113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114" t="n">
        <v>53.07897993202358</v>
      </c>
      <c r="AC58" s="114" t="n">
        <v>81.54561755450084</v>
      </c>
      <c r="AD58" s="114" t="n">
        <v>104.8483475602262</v>
      </c>
      <c r="AE58" s="114" t="n"/>
      <c r="AF58" s="115" t="n"/>
    </row>
    <row r="59">
      <c r="A59" s="113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114" t="n">
        <v>396.8860630865046</v>
      </c>
      <c r="AC59" s="114" t="n">
        <v>411.0916926327134</v>
      </c>
      <c r="AD59" s="114" t="n">
        <v>418.2936241116298</v>
      </c>
      <c r="AE59" s="114" t="n"/>
      <c r="AF59" s="115" t="n"/>
    </row>
    <row r="60">
      <c r="A60" s="113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114" t="n">
        <v>203.9649040826216</v>
      </c>
      <c r="AC60" s="114" t="n">
        <v>241.8000340247721</v>
      </c>
      <c r="AD60" s="114" t="n">
        <v>217.6985052494564</v>
      </c>
      <c r="AE60" s="114" t="n"/>
      <c r="AF60" s="115" t="n"/>
    </row>
    <row r="61">
      <c r="A61" s="113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114" t="n">
        <v>166.1111575485759</v>
      </c>
      <c r="AC61" s="114" t="n">
        <v>163.8463692572394</v>
      </c>
      <c r="AD61" s="114" t="n">
        <v>166.8830078110832</v>
      </c>
      <c r="AE61" s="114" t="n"/>
      <c r="AF61" s="115" t="n"/>
    </row>
    <row r="62">
      <c r="A62" s="113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114" t="n">
        <v>0</v>
      </c>
      <c r="AC62" s="114" t="n">
        <v>0</v>
      </c>
      <c r="AD62" s="114" t="n">
        <v>0</v>
      </c>
      <c r="AE62" s="114" t="n"/>
      <c r="AF62" s="115" t="n"/>
    </row>
    <row r="63">
      <c r="A63" s="113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114" t="n">
        <v>88.73219946596019</v>
      </c>
      <c r="AC63" s="114" t="n">
        <v>94.91293925553268</v>
      </c>
      <c r="AD63" s="114" t="n">
        <v>86.47803600802463</v>
      </c>
      <c r="AE63" s="114" t="n"/>
      <c r="AF63" s="115" t="n"/>
    </row>
    <row r="64">
      <c r="A64" s="113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114" t="n">
        <v>5.825</v>
      </c>
      <c r="AC64" s="114" t="n">
        <v>5.825</v>
      </c>
      <c r="AD64" s="114" t="n">
        <v>5.825</v>
      </c>
      <c r="AE64" s="114" t="n"/>
      <c r="AF64" s="115" t="n"/>
    </row>
    <row r="65">
      <c r="A65" s="113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114" t="n"/>
      <c r="AC65" s="114" t="n"/>
      <c r="AD65" s="114" t="n"/>
      <c r="AE65" s="114" t="n"/>
      <c r="AF65" s="115" t="n"/>
    </row>
    <row r="66">
      <c r="A66" s="113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114" t="n">
        <v>12.84910683</v>
      </c>
      <c r="AC66" s="114" t="n">
        <v>10.161640825</v>
      </c>
      <c r="AD66" s="114" t="n">
        <v>12.411722589</v>
      </c>
      <c r="AE66" s="114" t="n"/>
      <c r="AF66" s="115" t="n"/>
    </row>
    <row r="67" ht="14" customHeight="1" s="159" thickBot="1">
      <c r="A67" s="117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18" t="n">
        <v>191.341313604</v>
      </c>
      <c r="AC67" s="118" t="n">
        <v>198.810323208</v>
      </c>
      <c r="AD67" s="118" t="n">
        <v>197.967787668</v>
      </c>
      <c r="AE67" s="118" t="n"/>
      <c r="AF67" s="119" t="n"/>
    </row>
    <row r="68" ht="14" customHeight="1" s="159" thickBot="1">
      <c r="A68" s="120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21" t="n"/>
      <c r="R68" s="77" t="n"/>
      <c r="S68" s="121" t="n"/>
      <c r="T68" s="77" t="n"/>
      <c r="U68" s="121" t="n"/>
      <c r="V68" s="77" t="n"/>
      <c r="W68" s="121" t="n"/>
      <c r="X68" s="77" t="n"/>
      <c r="Y68" s="121" t="n"/>
      <c r="Z68" s="77" t="n"/>
      <c r="AA68" s="121" t="n"/>
      <c r="AB68" s="77" t="n"/>
      <c r="AC68" s="121" t="n"/>
      <c r="AD68" s="77" t="n"/>
      <c r="AE68" s="121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112" t="n">
        <v>2020</v>
      </c>
    </row>
    <row r="70" ht="14" customHeight="1" s="159" thickBot="1">
      <c r="A70" s="75" t="inlineStr">
        <is>
          <t>Lubricants</t>
        </is>
      </c>
      <c r="B70" s="104" t="n">
        <v>176</v>
      </c>
      <c r="C70" s="104" t="n">
        <v>157.45</v>
      </c>
      <c r="D70" s="104" t="n">
        <v>160.527</v>
      </c>
      <c r="E70" s="104" t="n">
        <v>163.458</v>
      </c>
      <c r="F70" s="104" t="n">
        <v>170.846</v>
      </c>
      <c r="G70" s="104" t="n">
        <v>167.913</v>
      </c>
      <c r="H70" s="104" t="n">
        <v>162.957</v>
      </c>
      <c r="I70" s="104" t="n">
        <v>172.146</v>
      </c>
      <c r="J70" s="104" t="n">
        <v>180.212</v>
      </c>
      <c r="K70" s="104" t="n">
        <v>182.097</v>
      </c>
      <c r="L70" s="104" t="n">
        <v>179.366</v>
      </c>
      <c r="M70" s="104" t="n">
        <v>164.339</v>
      </c>
      <c r="N70" s="104" t="n">
        <v>162.392</v>
      </c>
      <c r="O70" s="104" t="n">
        <v>150.134</v>
      </c>
      <c r="P70" s="104" t="n">
        <v>152.102</v>
      </c>
      <c r="Q70" s="104" t="n">
        <v>151.307</v>
      </c>
      <c r="R70" s="104" t="n">
        <v>147.414</v>
      </c>
      <c r="S70" s="104" t="n">
        <v>152.231</v>
      </c>
      <c r="T70" s="104" t="n">
        <v>141.33</v>
      </c>
      <c r="U70" s="104" t="n">
        <v>127.065</v>
      </c>
      <c r="V70" s="104" t="n">
        <v>154.773</v>
      </c>
      <c r="W70" s="104" t="n">
        <v>148.372</v>
      </c>
      <c r="X70" s="104" t="n">
        <v>135.408</v>
      </c>
      <c r="Y70" s="104" t="n">
        <v>143.361</v>
      </c>
      <c r="Z70" s="104" t="n">
        <v>149.361</v>
      </c>
      <c r="AA70" s="104" t="n">
        <v>162.81</v>
      </c>
      <c r="AB70" s="104" t="n">
        <v>154.36</v>
      </c>
      <c r="AC70" s="104" t="n">
        <v>141.985</v>
      </c>
      <c r="AD70" s="104" t="n">
        <v>137.779</v>
      </c>
      <c r="AE70" s="104" t="n"/>
      <c r="AF70" s="105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59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59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21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113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112" t="n">
        <v>2020</v>
      </c>
    </row>
    <row r="75">
      <c r="A75" s="122" t="inlineStr">
        <is>
          <t>Industrial Sector</t>
        </is>
      </c>
      <c r="L75" s="61" t="n"/>
      <c r="Q75" s="60" t="n"/>
      <c r="AF75" s="123" t="n"/>
    </row>
    <row r="76">
      <c r="A76" s="113" t="inlineStr">
        <is>
          <t>Coking Coal</t>
        </is>
      </c>
      <c r="B76" s="124">
        <f>IF(ISERROR(VLOOKUP($A76,NonEConsump,B$73,FALSE)/VLOOKUP($A76,IndCons,B$73,FALSE)),0,VLOOKUP($A76,NonEConsump,B$73,FALSE)/VLOOKUP($A76,IndCons,B$73,FALSE))</f>
        <v/>
      </c>
      <c r="C76" s="124">
        <f>IF(ISERROR(VLOOKUP($A76,NonEConsump,C$73,FALSE)/VLOOKUP($A76,IndCons,C$73,FALSE)),0,VLOOKUP($A76,NonEConsump,C$73,FALSE)/VLOOKUP($A76,IndCons,C$73,FALSE))</f>
        <v/>
      </c>
      <c r="D76" s="124">
        <f>IF(ISERROR(VLOOKUP($A76,NonEConsump,D$73,FALSE)/VLOOKUP($A76,IndCons,D$73,FALSE)),0,VLOOKUP($A76,NonEConsump,D$73,FALSE)/VLOOKUP($A76,IndCons,D$73,FALSE))</f>
        <v/>
      </c>
      <c r="E76" s="124">
        <f>IF(ISERROR(VLOOKUP($A76,NonEConsump,E$73,FALSE)/VLOOKUP($A76,IndCons,E$73,FALSE)),0,VLOOKUP($A76,NonEConsump,E$73,FALSE)/VLOOKUP($A76,IndCons,E$73,FALSE))</f>
        <v/>
      </c>
      <c r="F76" s="124">
        <f>IF(ISERROR(VLOOKUP($A76,NonEConsump,F$73,FALSE)/VLOOKUP($A76,IndCons,F$73,FALSE)),0,VLOOKUP($A76,NonEConsump,F$73,FALSE)/VLOOKUP($A76,IndCons,F$73,FALSE))</f>
        <v/>
      </c>
      <c r="G76" s="124">
        <f>IF(ISERROR(VLOOKUP($A76,NonEConsump,G$73,FALSE)/VLOOKUP($A76,IndCons,G$73,FALSE)),0,VLOOKUP($A76,NonEConsump,G$73,FALSE)/VLOOKUP($A76,IndCons,G$73,FALSE))</f>
        <v/>
      </c>
      <c r="H76" s="124">
        <f>IF(ISERROR(VLOOKUP($A76,NonEConsump,H$73,FALSE)/VLOOKUP($A76,IndCons,H$73,FALSE)),0,VLOOKUP($A76,NonEConsump,H$73,FALSE)/VLOOKUP($A76,IndCons,H$73,FALSE))</f>
        <v/>
      </c>
      <c r="I76" s="124">
        <f>IF(ISERROR(VLOOKUP($A76,NonEConsump,I$73,FALSE)/VLOOKUP($A76,IndCons,I$73,FALSE)),0,VLOOKUP($A76,NonEConsump,I$73,FALSE)/VLOOKUP($A76,IndCons,I$73,FALSE))</f>
        <v/>
      </c>
      <c r="J76" s="124">
        <f>IF(ISERROR(VLOOKUP($A76,NonEConsump,J$73,FALSE)/VLOOKUP($A76,IndCons,J$73,FALSE)),0,VLOOKUP($A76,NonEConsump,J$73,FALSE)/VLOOKUP($A76,IndCons,J$73,FALSE))</f>
        <v/>
      </c>
      <c r="K76" s="124">
        <f>IF(ISERROR(VLOOKUP($A76,NonEConsump,K$73,FALSE)/VLOOKUP($A76,IndCons,K$73,FALSE)),0,VLOOKUP($A76,NonEConsump,K$73,FALSE)/VLOOKUP($A76,IndCons,K$73,FALSE))</f>
        <v/>
      </c>
      <c r="L76" s="124">
        <f>IF(ISERROR(VLOOKUP($A76,NonEConsump,L$73,FALSE)/VLOOKUP($A76,IndCons,L$73,FALSE)),0,VLOOKUP($A76,NonEConsump,L$73,FALSE)/VLOOKUP($A76,IndCons,L$73,FALSE))</f>
        <v/>
      </c>
      <c r="M76" s="124">
        <f>IF(ISERROR(VLOOKUP($A76,NonEConsump,M$73,FALSE)/VLOOKUP($A76,IndCons,M$73,FALSE)),0,VLOOKUP($A76,NonEConsump,M$73,FALSE)/VLOOKUP($A76,IndCons,M$73,FALSE))</f>
        <v/>
      </c>
      <c r="N76" s="124">
        <f>IF(ISERROR(VLOOKUP($A76,NonEConsump,N$73,FALSE)/VLOOKUP($A76,IndCons,N$73,FALSE)),0,VLOOKUP($A76,NonEConsump,N$73,FALSE)/VLOOKUP($A76,IndCons,N$73,FALSE))</f>
        <v/>
      </c>
      <c r="O76" s="124">
        <f>IF(ISERROR(VLOOKUP($A76,NonEConsump,O$73,FALSE)/VLOOKUP($A76,IndCons,O$73,FALSE)),0,VLOOKUP($A76,NonEConsump,O$73,FALSE)/VLOOKUP($A76,IndCons,O$73,FALSE))</f>
        <v/>
      </c>
      <c r="P76" s="124">
        <f>IF(ISERROR(VLOOKUP($A76,NonEConsump,P$73,FALSE)/VLOOKUP($A76,IndCons,P$73,FALSE)),0,VLOOKUP($A76,NonEConsump,P$73,FALSE)/VLOOKUP($A76,IndCons,P$73,FALSE))</f>
        <v/>
      </c>
      <c r="Q76" s="124">
        <f>IF(ISERROR(VLOOKUP($A76,NonEConsump,Q$73,FALSE)/VLOOKUP($A76,IndCons,Q$73,FALSE)),0,VLOOKUP($A76,NonEConsump,Q$73,FALSE)/VLOOKUP($A76,IndCons,Q$73,FALSE))</f>
        <v/>
      </c>
      <c r="R76" s="124">
        <f>IF(ISERROR(VLOOKUP($A76,NonEConsump,R$73,FALSE)/VLOOKUP($A76,IndCons,R$73,FALSE)),0,VLOOKUP($A76,NonEConsump,R$73,FALSE)/VLOOKUP($A76,IndCons,R$73,FALSE))</f>
        <v/>
      </c>
      <c r="S76" s="124">
        <f>IF(ISERROR(VLOOKUP($A76,NonEConsump,S$73,FALSE)/VLOOKUP($A76,IndCons,S$73,FALSE)),0,VLOOKUP($A76,NonEConsump,S$73,FALSE)/VLOOKUP($A76,IndCons,S$73,FALSE))</f>
        <v/>
      </c>
      <c r="T76" s="124">
        <f>IF(ISERROR(VLOOKUP($A76,NonEConsump,T$73,FALSE)/VLOOKUP($A76,IndCons,T$73,FALSE)),0,VLOOKUP($A76,NonEConsump,T$73,FALSE)/VLOOKUP($A76,IndCons,T$73,FALSE))</f>
        <v/>
      </c>
      <c r="U76" s="124">
        <f>IF(ISERROR(VLOOKUP($A76,NonEConsump,U$73,FALSE)/VLOOKUP($A76,IndCons,U$73,FALSE)),0,VLOOKUP($A76,NonEConsump,U$73,FALSE)/VLOOKUP($A76,IndCons,U$73,FALSE))</f>
        <v/>
      </c>
      <c r="V76" s="124">
        <f>IF(ISERROR(VLOOKUP($A76,NonEConsump,V$73,FALSE)/VLOOKUP($A76,IndCons,V$73,FALSE)),0,VLOOKUP($A76,NonEConsump,V$73,FALSE)/VLOOKUP($A76,IndCons,V$73,FALSE))</f>
        <v/>
      </c>
      <c r="W76" s="124">
        <f>IF(ISERROR(VLOOKUP($A76,NonEConsump,W$73,FALSE)/VLOOKUP($A76,IndCons,W$73,FALSE)),0,VLOOKUP($A76,NonEConsump,W$73,FALSE)/VLOOKUP($A76,IndCons,W$73,FALSE))</f>
        <v/>
      </c>
      <c r="X76" s="124">
        <f>IF(ISERROR(VLOOKUP($A76,NonEConsump,X$73,FALSE)/VLOOKUP($A76,IndCons,X$73,FALSE)),0,VLOOKUP($A76,NonEConsump,X$73,FALSE)/VLOOKUP($A76,IndCons,X$73,FALSE))</f>
        <v/>
      </c>
      <c r="Y76" s="124">
        <f>IF(ISERROR(VLOOKUP($A76,NonEConsump,Y$73,FALSE)/VLOOKUP($A76,IndCons,Y$73,FALSE)),0,VLOOKUP($A76,NonEConsump,Y$73,FALSE)/VLOOKUP($A76,IndCons,Y$73,FALSE))</f>
        <v/>
      </c>
      <c r="Z76" s="124">
        <f>IF(ISERROR(VLOOKUP($A76,NonEConsump,Z$73,FALSE)/VLOOKUP($A76,IndCons,Z$73,FALSE)),0,VLOOKUP($A76,NonEConsump,Z$73,FALSE)/VLOOKUP($A76,IndCons,Z$73,FALSE))</f>
        <v/>
      </c>
      <c r="AA76" s="124">
        <f>IF(ISERROR(VLOOKUP($A76,NonEConsump,AA$73,FALSE)/VLOOKUP($A76,IndCons,AA$73,FALSE)),0,VLOOKUP($A76,NonEConsump,AA$73,FALSE)/VLOOKUP($A76,IndCons,AA$73,FALSE))</f>
        <v/>
      </c>
      <c r="AB76" s="124">
        <f>IF(ISERROR(VLOOKUP($A76,NonEConsump,AB$73,FALSE)/VLOOKUP($A76,IndCons,AB$73,FALSE)),0,VLOOKUP($A76,NonEConsump,AB$73,FALSE)/VLOOKUP($A76,IndCons,AB$73,FALSE))</f>
        <v/>
      </c>
      <c r="AC76" s="124">
        <f>IF(ISERROR(VLOOKUP($A76,NonEConsump,AC$73,FALSE)/VLOOKUP($A76,IndCons,AC$73,FALSE)),0,VLOOKUP($A76,NonEConsump,AC$73,FALSE)/VLOOKUP($A76,IndCons,AC$73,FALSE))</f>
        <v/>
      </c>
      <c r="AD76" s="124">
        <f>IF(ISERROR(VLOOKUP($A76,NonEConsump,AD$73,FALSE)/VLOOKUP($A76,IndCons,AD$73,FALSE)),0,VLOOKUP($A76,NonEConsump,AD$73,FALSE)/VLOOKUP($A76,IndCons,AD$73,FALSE))</f>
        <v/>
      </c>
      <c r="AE76" s="124" t="n"/>
      <c r="AF76" s="125" t="n"/>
    </row>
    <row r="77">
      <c r="A77" s="113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24" t="n"/>
      <c r="AF77" s="125" t="n"/>
    </row>
    <row r="78">
      <c r="A78" s="113" t="inlineStr">
        <is>
          <t>Natural Gas</t>
        </is>
      </c>
      <c r="B78" s="124">
        <f>IF(ISERROR(VLOOKUP($A78,NonEConsump,B$73,FALSE)/VLOOKUP($A78,IndCons,B$73,FALSE)),0,VLOOKUP($A78,NonEConsump,B$73,FALSE)/VLOOKUP($A78,IndCons,B$73,FALSE))</f>
        <v/>
      </c>
      <c r="C78" s="124">
        <f>IF(ISERROR(VLOOKUP($A78,NonEConsump,C$73,FALSE)/VLOOKUP($A78,IndCons,C$73,FALSE)),0,VLOOKUP($A78,NonEConsump,C$73,FALSE)/VLOOKUP($A78,IndCons,C$73,FALSE))</f>
        <v/>
      </c>
      <c r="D78" s="124">
        <f>IF(ISERROR(VLOOKUP($A78,NonEConsump,D$73,FALSE)/VLOOKUP($A78,IndCons,D$73,FALSE)),0,VLOOKUP($A78,NonEConsump,D$73,FALSE)/VLOOKUP($A78,IndCons,D$73,FALSE))</f>
        <v/>
      </c>
      <c r="E78" s="124">
        <f>IF(ISERROR(VLOOKUP($A78,NonEConsump,E$73,FALSE)/VLOOKUP($A78,IndCons,E$73,FALSE)),0,VLOOKUP($A78,NonEConsump,E$73,FALSE)/VLOOKUP($A78,IndCons,E$73,FALSE))</f>
        <v/>
      </c>
      <c r="F78" s="124">
        <f>IF(ISERROR(VLOOKUP($A78,NonEConsump,F$73,FALSE)/VLOOKUP($A78,IndCons,F$73,FALSE)),0,VLOOKUP($A78,NonEConsump,F$73,FALSE)/VLOOKUP($A78,IndCons,F$73,FALSE))</f>
        <v/>
      </c>
      <c r="G78" s="124">
        <f>IF(ISERROR(VLOOKUP($A78,NonEConsump,G$73,FALSE)/VLOOKUP($A78,IndCons,G$73,FALSE)),0,VLOOKUP($A78,NonEConsump,G$73,FALSE)/VLOOKUP($A78,IndCons,G$73,FALSE))</f>
        <v/>
      </c>
      <c r="H78" s="124">
        <f>IF(ISERROR(VLOOKUP($A78,NonEConsump,H$73,FALSE)/VLOOKUP($A78,IndCons,H$73,FALSE)),0,VLOOKUP($A78,NonEConsump,H$73,FALSE)/VLOOKUP($A78,IndCons,H$73,FALSE))</f>
        <v/>
      </c>
      <c r="I78" s="124">
        <f>IF(ISERROR(VLOOKUP($A78,NonEConsump,I$73,FALSE)/VLOOKUP($A78,IndCons,I$73,FALSE)),0,VLOOKUP($A78,NonEConsump,I$73,FALSE)/VLOOKUP($A78,IndCons,I$73,FALSE))</f>
        <v/>
      </c>
      <c r="J78" s="124">
        <f>IF(ISERROR(VLOOKUP($A78,NonEConsump,J$73,FALSE)/VLOOKUP($A78,IndCons,J$73,FALSE)),0,VLOOKUP($A78,NonEConsump,J$73,FALSE)/VLOOKUP($A78,IndCons,J$73,FALSE))</f>
        <v/>
      </c>
      <c r="K78" s="124">
        <f>IF(ISERROR(VLOOKUP($A78,NonEConsump,K$73,FALSE)/VLOOKUP($A78,IndCons,K$73,FALSE)),0,VLOOKUP($A78,NonEConsump,K$73,FALSE)/VLOOKUP($A78,IndCons,K$73,FALSE))</f>
        <v/>
      </c>
      <c r="L78" s="124">
        <f>IF(ISERROR(VLOOKUP($A78,NonEConsump,L$73,FALSE)/VLOOKUP($A78,IndCons,L$73,FALSE)),0,VLOOKUP($A78,NonEConsump,L$73,FALSE)/VLOOKUP($A78,IndCons,L$73,FALSE))</f>
        <v/>
      </c>
      <c r="M78" s="124">
        <f>IF(ISERROR(VLOOKUP($A78,NonEConsump,M$73,FALSE)/VLOOKUP($A78,IndCons,M$73,FALSE)),0,VLOOKUP($A78,NonEConsump,M$73,FALSE)/VLOOKUP($A78,IndCons,M$73,FALSE))</f>
        <v/>
      </c>
      <c r="N78" s="124">
        <f>IF(ISERROR(VLOOKUP($A78,NonEConsump,N$73,FALSE)/VLOOKUP($A78,IndCons,N$73,FALSE)),0,VLOOKUP($A78,NonEConsump,N$73,FALSE)/VLOOKUP($A78,IndCons,N$73,FALSE))</f>
        <v/>
      </c>
      <c r="O78" s="124">
        <f>IF(ISERROR(VLOOKUP($A78,NonEConsump,O$73,FALSE)/VLOOKUP($A78,IndCons,O$73,FALSE)),0,VLOOKUP($A78,NonEConsump,O$73,FALSE)/VLOOKUP($A78,IndCons,O$73,FALSE))</f>
        <v/>
      </c>
      <c r="P78" s="124">
        <f>IF(ISERROR(VLOOKUP($A78,NonEConsump,P$73,FALSE)/VLOOKUP($A78,IndCons,P$73,FALSE)),0,VLOOKUP($A78,NonEConsump,P$73,FALSE)/VLOOKUP($A78,IndCons,P$73,FALSE))</f>
        <v/>
      </c>
      <c r="Q78" s="124">
        <f>IF(ISERROR(VLOOKUP($A78,NonEConsump,Q$73,FALSE)/VLOOKUP($A78,IndCons,Q$73,FALSE)),0,VLOOKUP($A78,NonEConsump,Q$73,FALSE)/VLOOKUP($A78,IndCons,Q$73,FALSE))</f>
        <v/>
      </c>
      <c r="R78" s="124">
        <f>IF(ISERROR(VLOOKUP($A78,NonEConsump,R$73,FALSE)/VLOOKUP($A78,IndCons,R$73,FALSE)),0,VLOOKUP($A78,NonEConsump,R$73,FALSE)/VLOOKUP($A78,IndCons,R$73,FALSE))</f>
        <v/>
      </c>
      <c r="S78" s="124">
        <f>IF(ISERROR(VLOOKUP($A78,NonEConsump,S$73,FALSE)/VLOOKUP($A78,IndCons,S$73,FALSE)),0,VLOOKUP($A78,NonEConsump,S$73,FALSE)/VLOOKUP($A78,IndCons,S$73,FALSE))</f>
        <v/>
      </c>
      <c r="T78" s="124">
        <f>IF(ISERROR(VLOOKUP($A78,NonEConsump,T$73,FALSE)/VLOOKUP($A78,IndCons,T$73,FALSE)),0,VLOOKUP($A78,NonEConsump,T$73,FALSE)/VLOOKUP($A78,IndCons,T$73,FALSE))</f>
        <v/>
      </c>
      <c r="U78" s="124">
        <f>IF(ISERROR(VLOOKUP($A78,NonEConsump,U$73,FALSE)/VLOOKUP($A78,IndCons,U$73,FALSE)),0,VLOOKUP($A78,NonEConsump,U$73,FALSE)/VLOOKUP($A78,IndCons,U$73,FALSE))</f>
        <v/>
      </c>
      <c r="V78" s="124">
        <f>IF(ISERROR(VLOOKUP($A78,NonEConsump,V$73,FALSE)/VLOOKUP($A78,IndCons,V$73,FALSE)),0,VLOOKUP($A78,NonEConsump,V$73,FALSE)/VLOOKUP($A78,IndCons,V$73,FALSE))</f>
        <v/>
      </c>
      <c r="W78" s="124">
        <f>IF(ISERROR(VLOOKUP($A78,NonEConsump,W$73,FALSE)/VLOOKUP($A78,IndCons,W$73,FALSE)),0,VLOOKUP($A78,NonEConsump,W$73,FALSE)/VLOOKUP($A78,IndCons,W$73,FALSE))</f>
        <v/>
      </c>
      <c r="X78" s="124">
        <f>IF(ISERROR(VLOOKUP($A78,NonEConsump,X$73,FALSE)/VLOOKUP($A78,IndCons,X$73,FALSE)),0,VLOOKUP($A78,NonEConsump,X$73,FALSE)/VLOOKUP($A78,IndCons,X$73,FALSE))</f>
        <v/>
      </c>
      <c r="Y78" s="124">
        <f>IF(ISERROR(VLOOKUP($A78,NonEConsump,Y$73,FALSE)/VLOOKUP($A78,IndCons,Y$73,FALSE)),0,VLOOKUP($A78,NonEConsump,Y$73,FALSE)/VLOOKUP($A78,IndCons,Y$73,FALSE))</f>
        <v/>
      </c>
      <c r="Z78" s="124">
        <f>IF(ISERROR(VLOOKUP($A78,NonEConsump,Z$73,FALSE)/VLOOKUP($A78,IndCons,Z$73,FALSE)),0,VLOOKUP($A78,NonEConsump,Z$73,FALSE)/VLOOKUP($A78,IndCons,Z$73,FALSE))</f>
        <v/>
      </c>
      <c r="AA78" s="124">
        <f>IF(ISERROR(VLOOKUP($A78,NonEConsump,AA$73,FALSE)/VLOOKUP($A78,IndCons,AA$73,FALSE)),0,VLOOKUP($A78,NonEConsump,AA$73,FALSE)/VLOOKUP($A78,IndCons,AA$73,FALSE))</f>
        <v/>
      </c>
      <c r="AB78" s="124">
        <f>IF(ISERROR(VLOOKUP($A78,NonEConsump,AB$73,FALSE)/VLOOKUP($A78,IndCons,AB$73,FALSE)),0,VLOOKUP($A78,NonEConsump,AB$73,FALSE)/VLOOKUP($A78,IndCons,AB$73,FALSE))</f>
        <v/>
      </c>
      <c r="AC78" s="124">
        <f>IF(ISERROR(VLOOKUP($A78,NonEConsump,AC$73,FALSE)/VLOOKUP($A78,IndCons,AC$73,FALSE)),0,VLOOKUP($A78,NonEConsump,AC$73,FALSE)/VLOOKUP($A78,IndCons,AC$73,FALSE))</f>
        <v/>
      </c>
      <c r="AD78" s="124">
        <f>IF(ISERROR(VLOOKUP($A78,NonEConsump,AD$73,FALSE)/VLOOKUP($A78,IndCons,AD$73,FALSE)),0,VLOOKUP($A78,NonEConsump,AD$73,FALSE)/VLOOKUP($A78,IndCons,AD$73,FALSE))</f>
        <v/>
      </c>
      <c r="AE78" s="124" t="n"/>
      <c r="AF78" s="125" t="n"/>
    </row>
    <row r="79">
      <c r="A79" s="113" t="inlineStr">
        <is>
          <t>Asphalt and Road Oil</t>
        </is>
      </c>
      <c r="B79" s="124">
        <f>IF(ISERROR(VLOOKUP($A79,NonEConsump,B$73,FALSE)/VLOOKUP($A79,IndCons,B$73,FALSE)),0,VLOOKUP($A79,NonEConsump,B$73,FALSE)/VLOOKUP($A79,IndCons,B$73,FALSE))</f>
        <v/>
      </c>
      <c r="C79" s="124">
        <f>IF(ISERROR(VLOOKUP($A79,NonEConsump,C$73,FALSE)/VLOOKUP($A79,IndCons,C$73,FALSE)),0,VLOOKUP($A79,NonEConsump,C$73,FALSE)/VLOOKUP($A79,IndCons,C$73,FALSE))</f>
        <v/>
      </c>
      <c r="D79" s="124">
        <f>IF(ISERROR(VLOOKUP($A79,NonEConsump,D$73,FALSE)/VLOOKUP($A79,IndCons,D$73,FALSE)),0,VLOOKUP($A79,NonEConsump,D$73,FALSE)/VLOOKUP($A79,IndCons,D$73,FALSE))</f>
        <v/>
      </c>
      <c r="E79" s="124">
        <f>IF(ISERROR(VLOOKUP($A79,NonEConsump,E$73,FALSE)/VLOOKUP($A79,IndCons,E$73,FALSE)),0,VLOOKUP($A79,NonEConsump,E$73,FALSE)/VLOOKUP($A79,IndCons,E$73,FALSE))</f>
        <v/>
      </c>
      <c r="F79" s="124">
        <f>IF(ISERROR(VLOOKUP($A79,NonEConsump,F$73,FALSE)/VLOOKUP($A79,IndCons,F$73,FALSE)),0,VLOOKUP($A79,NonEConsump,F$73,FALSE)/VLOOKUP($A79,IndCons,F$73,FALSE))</f>
        <v/>
      </c>
      <c r="G79" s="124">
        <f>IF(ISERROR(VLOOKUP($A79,NonEConsump,G$73,FALSE)/VLOOKUP($A79,IndCons,G$73,FALSE)),0,VLOOKUP($A79,NonEConsump,G$73,FALSE)/VLOOKUP($A79,IndCons,G$73,FALSE))</f>
        <v/>
      </c>
      <c r="H79" s="124">
        <f>IF(ISERROR(VLOOKUP($A79,NonEConsump,H$73,FALSE)/VLOOKUP($A79,IndCons,H$73,FALSE)),0,VLOOKUP($A79,NonEConsump,H$73,FALSE)/VLOOKUP($A79,IndCons,H$73,FALSE))</f>
        <v/>
      </c>
      <c r="I79" s="124">
        <f>IF(ISERROR(VLOOKUP($A79,NonEConsump,I$73,FALSE)/VLOOKUP($A79,IndCons,I$73,FALSE)),0,VLOOKUP($A79,NonEConsump,I$73,FALSE)/VLOOKUP($A79,IndCons,I$73,FALSE))</f>
        <v/>
      </c>
      <c r="J79" s="124">
        <f>IF(ISERROR(VLOOKUP($A79,NonEConsump,J$73,FALSE)/VLOOKUP($A79,IndCons,J$73,FALSE)),0,VLOOKUP($A79,NonEConsump,J$73,FALSE)/VLOOKUP($A79,IndCons,J$73,FALSE))</f>
        <v/>
      </c>
      <c r="K79" s="124">
        <f>IF(ISERROR(VLOOKUP($A79,NonEConsump,K$73,FALSE)/VLOOKUP($A79,IndCons,K$73,FALSE)),0,VLOOKUP($A79,NonEConsump,K$73,FALSE)/VLOOKUP($A79,IndCons,K$73,FALSE))</f>
        <v/>
      </c>
      <c r="L79" s="124">
        <f>IF(ISERROR(VLOOKUP($A79,NonEConsump,L$73,FALSE)/VLOOKUP($A79,IndCons,L$73,FALSE)),0,VLOOKUP($A79,NonEConsump,L$73,FALSE)/VLOOKUP($A79,IndCons,L$73,FALSE))</f>
        <v/>
      </c>
      <c r="M79" s="124">
        <f>IF(ISERROR(VLOOKUP($A79,NonEConsump,M$73,FALSE)/VLOOKUP($A79,IndCons,M$73,FALSE)),0,VLOOKUP($A79,NonEConsump,M$73,FALSE)/VLOOKUP($A79,IndCons,M$73,FALSE))</f>
        <v/>
      </c>
      <c r="N79" s="124">
        <f>IF(ISERROR(VLOOKUP($A79,NonEConsump,N$73,FALSE)/VLOOKUP($A79,IndCons,N$73,FALSE)),0,VLOOKUP($A79,NonEConsump,N$73,FALSE)/VLOOKUP($A79,IndCons,N$73,FALSE))</f>
        <v/>
      </c>
      <c r="O79" s="124">
        <f>IF(ISERROR(VLOOKUP($A79,NonEConsump,O$73,FALSE)/VLOOKUP($A79,IndCons,O$73,FALSE)),0,VLOOKUP($A79,NonEConsump,O$73,FALSE)/VLOOKUP($A79,IndCons,O$73,FALSE))</f>
        <v/>
      </c>
      <c r="P79" s="124">
        <f>IF(ISERROR(VLOOKUP($A79,NonEConsump,P$73,FALSE)/VLOOKUP($A79,IndCons,P$73,FALSE)),0,VLOOKUP($A79,NonEConsump,P$73,FALSE)/VLOOKUP($A79,IndCons,P$73,FALSE))</f>
        <v/>
      </c>
      <c r="Q79" s="124">
        <f>IF(ISERROR(VLOOKUP($A79,NonEConsump,Q$73,FALSE)/VLOOKUP($A79,IndCons,Q$73,FALSE)),0,VLOOKUP($A79,NonEConsump,Q$73,FALSE)/VLOOKUP($A79,IndCons,Q$73,FALSE))</f>
        <v/>
      </c>
      <c r="R79" s="124">
        <f>IF(ISERROR(VLOOKUP($A79,NonEConsump,R$73,FALSE)/VLOOKUP($A79,IndCons,R$73,FALSE)),0,VLOOKUP($A79,NonEConsump,R$73,FALSE)/VLOOKUP($A79,IndCons,R$73,FALSE))</f>
        <v/>
      </c>
      <c r="S79" s="124">
        <f>IF(ISERROR(VLOOKUP($A79,NonEConsump,S$73,FALSE)/VLOOKUP($A79,IndCons,S$73,FALSE)),0,VLOOKUP($A79,NonEConsump,S$73,FALSE)/VLOOKUP($A79,IndCons,S$73,FALSE))</f>
        <v/>
      </c>
      <c r="T79" s="124">
        <f>IF(ISERROR(VLOOKUP($A79,NonEConsump,T$73,FALSE)/VLOOKUP($A79,IndCons,T$73,FALSE)),0,VLOOKUP($A79,NonEConsump,T$73,FALSE)/VLOOKUP($A79,IndCons,T$73,FALSE))</f>
        <v/>
      </c>
      <c r="U79" s="124">
        <f>IF(ISERROR(VLOOKUP($A79,NonEConsump,U$73,FALSE)/VLOOKUP($A79,IndCons,U$73,FALSE)),0,VLOOKUP($A79,NonEConsump,U$73,FALSE)/VLOOKUP($A79,IndCons,U$73,FALSE))</f>
        <v/>
      </c>
      <c r="V79" s="124">
        <f>IF(ISERROR(VLOOKUP($A79,NonEConsump,V$73,FALSE)/VLOOKUP($A79,IndCons,V$73,FALSE)),0,VLOOKUP($A79,NonEConsump,V$73,FALSE)/VLOOKUP($A79,IndCons,V$73,FALSE))</f>
        <v/>
      </c>
      <c r="W79" s="124">
        <f>IF(ISERROR(VLOOKUP($A79,NonEConsump,W$73,FALSE)/VLOOKUP($A79,IndCons,W$73,FALSE)),0,VLOOKUP($A79,NonEConsump,W$73,FALSE)/VLOOKUP($A79,IndCons,W$73,FALSE))</f>
        <v/>
      </c>
      <c r="X79" s="124">
        <f>IF(ISERROR(VLOOKUP($A79,NonEConsump,X$73,FALSE)/VLOOKUP($A79,IndCons,X$73,FALSE)),0,VLOOKUP($A79,NonEConsump,X$73,FALSE)/VLOOKUP($A79,IndCons,X$73,FALSE))</f>
        <v/>
      </c>
      <c r="Y79" s="124">
        <f>IF(ISERROR(VLOOKUP($A79,NonEConsump,Y$73,FALSE)/VLOOKUP($A79,IndCons,Y$73,FALSE)),0,VLOOKUP($A79,NonEConsump,Y$73,FALSE)/VLOOKUP($A79,IndCons,Y$73,FALSE))</f>
        <v/>
      </c>
      <c r="Z79" s="124">
        <f>IF(ISERROR(VLOOKUP($A79,NonEConsump,Z$73,FALSE)/VLOOKUP($A79,IndCons,Z$73,FALSE)),0,VLOOKUP($A79,NonEConsump,Z$73,FALSE)/VLOOKUP($A79,IndCons,Z$73,FALSE))</f>
        <v/>
      </c>
      <c r="AA79" s="124">
        <f>IF(ISERROR(VLOOKUP($A79,NonEConsump,AA$73,FALSE)/VLOOKUP($A79,IndCons,AA$73,FALSE)),0,VLOOKUP($A79,NonEConsump,AA$73,FALSE)/VLOOKUP($A79,IndCons,AA$73,FALSE))</f>
        <v/>
      </c>
      <c r="AB79" s="124">
        <f>IF(ISERROR(VLOOKUP($A79,NonEConsump,AB$73,FALSE)/VLOOKUP($A79,IndCons,AB$73,FALSE)),0,VLOOKUP($A79,NonEConsump,AB$73,FALSE)/VLOOKUP($A79,IndCons,AB$73,FALSE))</f>
        <v/>
      </c>
      <c r="AC79" s="124">
        <f>IF(ISERROR(VLOOKUP($A79,NonEConsump,AC$73,FALSE)/VLOOKUP($A79,IndCons,AC$73,FALSE)),0,VLOOKUP($A79,NonEConsump,AC$73,FALSE)/VLOOKUP($A79,IndCons,AC$73,FALSE))</f>
        <v/>
      </c>
      <c r="AD79" s="124">
        <f>IF(ISERROR(VLOOKUP($A79,NonEConsump,AD$73,FALSE)/VLOOKUP($A79,IndCons,AD$73,FALSE)),0,VLOOKUP($A79,NonEConsump,AD$73,FALSE)/VLOOKUP($A79,IndCons,AD$73,FALSE))</f>
        <v/>
      </c>
      <c r="AE79" s="124" t="n"/>
      <c r="AF79" s="125" t="n"/>
    </row>
    <row r="80">
      <c r="A80" s="146" t="inlineStr">
        <is>
          <t>LPG</t>
        </is>
      </c>
      <c r="B80" s="147">
        <f>IF(ISERROR(VLOOKUP($A80,NonEConsump,B$73,FALSE)/VLOOKUP($A80,IndCons,B$73,FALSE)),0,VLOOKUP($A80,NonEConsump,B$73,FALSE)/VLOOKUP($A80,IndCons,B$73,FALSE))</f>
        <v/>
      </c>
      <c r="C80" s="147">
        <f>IF(ISERROR(VLOOKUP($A80,NonEConsump,C$73,FALSE)/VLOOKUP($A80,IndCons,C$73,FALSE)),0,VLOOKUP($A80,NonEConsump,C$73,FALSE)/VLOOKUP($A80,IndCons,C$73,FALSE))</f>
        <v/>
      </c>
      <c r="D80" s="147">
        <f>IF(ISERROR(VLOOKUP($A80,NonEConsump,D$73,FALSE)/VLOOKUP($A80,IndCons,D$73,FALSE)),0,VLOOKUP($A80,NonEConsump,D$73,FALSE)/VLOOKUP($A80,IndCons,D$73,FALSE))</f>
        <v/>
      </c>
      <c r="E80" s="147">
        <f>IF(ISERROR(VLOOKUP($A80,NonEConsump,E$73,FALSE)/VLOOKUP($A80,IndCons,E$73,FALSE)),0,VLOOKUP($A80,NonEConsump,E$73,FALSE)/VLOOKUP($A80,IndCons,E$73,FALSE))</f>
        <v/>
      </c>
      <c r="F80" s="147">
        <f>IF(ISERROR(VLOOKUP($A80,NonEConsump,F$73,FALSE)/VLOOKUP($A80,IndCons,F$73,FALSE)),0,VLOOKUP($A80,NonEConsump,F$73,FALSE)/VLOOKUP($A80,IndCons,F$73,FALSE))</f>
        <v/>
      </c>
      <c r="G80" s="147">
        <f>IF(ISERROR(VLOOKUP($A80,NonEConsump,G$73,FALSE)/VLOOKUP($A80,IndCons,G$73,FALSE)),0,VLOOKUP($A80,NonEConsump,G$73,FALSE)/VLOOKUP($A80,IndCons,G$73,FALSE))</f>
        <v/>
      </c>
      <c r="H80" s="147">
        <f>IF(ISERROR(VLOOKUP($A80,NonEConsump,H$73,FALSE)/VLOOKUP($A80,IndCons,H$73,FALSE)),0,VLOOKUP($A80,NonEConsump,H$73,FALSE)/VLOOKUP($A80,IndCons,H$73,FALSE))</f>
        <v/>
      </c>
      <c r="I80" s="147">
        <f>IF(ISERROR(VLOOKUP($A80,NonEConsump,I$73,FALSE)/VLOOKUP($A80,IndCons,I$73,FALSE)),0,VLOOKUP($A80,NonEConsump,I$73,FALSE)/VLOOKUP($A80,IndCons,I$73,FALSE))</f>
        <v/>
      </c>
      <c r="J80" s="147">
        <f>IF(ISERROR(VLOOKUP($A80,NonEConsump,J$73,FALSE)/VLOOKUP($A80,IndCons,J$73,FALSE)),0,VLOOKUP($A80,NonEConsump,J$73,FALSE)/VLOOKUP($A80,IndCons,J$73,FALSE))</f>
        <v/>
      </c>
      <c r="K80" s="147">
        <f>IF(ISERROR(VLOOKUP($A80,NonEConsump,K$73,FALSE)/VLOOKUP($A80,IndCons,K$73,FALSE)),0,VLOOKUP($A80,NonEConsump,K$73,FALSE)/VLOOKUP($A80,IndCons,K$73,FALSE))</f>
        <v/>
      </c>
      <c r="L80" s="147">
        <f>IF(ISERROR(VLOOKUP($A80,NonEConsump,L$73,FALSE)/VLOOKUP($A80,IndCons,L$73,FALSE)),0,VLOOKUP($A80,NonEConsump,L$73,FALSE)/VLOOKUP($A80,IndCons,L$73,FALSE))</f>
        <v/>
      </c>
      <c r="M80" s="147">
        <f>IF(ISERROR(VLOOKUP($A80,NonEConsump,M$73,FALSE)/VLOOKUP($A80,IndCons,M$73,FALSE)),0,VLOOKUP($A80,NonEConsump,M$73,FALSE)/VLOOKUP($A80,IndCons,M$73,FALSE))</f>
        <v/>
      </c>
      <c r="N80" s="147">
        <f>IF(ISERROR(VLOOKUP($A80,NonEConsump,N$73,FALSE)/VLOOKUP($A80,IndCons,N$73,FALSE)),0,VLOOKUP($A80,NonEConsump,N$73,FALSE)/VLOOKUP($A80,IndCons,N$73,FALSE))</f>
        <v/>
      </c>
      <c r="O80" s="147">
        <f>IF(ISERROR(VLOOKUP($A80,NonEConsump,O$73,FALSE)/VLOOKUP($A80,IndCons,O$73,FALSE)),0,VLOOKUP($A80,NonEConsump,O$73,FALSE)/VLOOKUP($A80,IndCons,O$73,FALSE))</f>
        <v/>
      </c>
      <c r="P80" s="147">
        <f>IF(ISERROR(VLOOKUP($A80,NonEConsump,P$73,FALSE)/VLOOKUP($A80,IndCons,P$73,FALSE)),0,VLOOKUP($A80,NonEConsump,P$73,FALSE)/VLOOKUP($A80,IndCons,P$73,FALSE))</f>
        <v/>
      </c>
      <c r="Q80" s="147">
        <f>IF(ISERROR(VLOOKUP($A80,NonEConsump,Q$73,FALSE)/VLOOKUP($A80,IndCons,Q$73,FALSE)),0,VLOOKUP($A80,NonEConsump,Q$73,FALSE)/VLOOKUP($A80,IndCons,Q$73,FALSE))</f>
        <v/>
      </c>
      <c r="R80" s="147">
        <f>IF(ISERROR(VLOOKUP($A80,NonEConsump,R$73,FALSE)/VLOOKUP($A80,IndCons,R$73,FALSE)),0,VLOOKUP($A80,NonEConsump,R$73,FALSE)/VLOOKUP($A80,IndCons,R$73,FALSE))</f>
        <v/>
      </c>
      <c r="S80" s="147">
        <f>IF(ISERROR(VLOOKUP($A80,NonEConsump,S$73,FALSE)/VLOOKUP($A80,IndCons,S$73,FALSE)),0,VLOOKUP($A80,NonEConsump,S$73,FALSE)/VLOOKUP($A80,IndCons,S$73,FALSE))</f>
        <v/>
      </c>
      <c r="T80" s="147">
        <f>IF(ISERROR(VLOOKUP($A80,NonEConsump,T$73,FALSE)/VLOOKUP($A80,IndCons,T$73,FALSE)),0,VLOOKUP($A80,NonEConsump,T$73,FALSE)/VLOOKUP($A80,IndCons,T$73,FALSE))</f>
        <v/>
      </c>
      <c r="U80" s="147">
        <f>IF(ISERROR(VLOOKUP($A80,NonEConsump,U$73,FALSE)/VLOOKUP($A80,IndCons,U$73,FALSE)),0,VLOOKUP($A80,NonEConsump,U$73,FALSE)/VLOOKUP($A80,IndCons,U$73,FALSE))</f>
        <v/>
      </c>
      <c r="V80" s="147">
        <f>IF(ISERROR(VLOOKUP($A80,NonEConsump,V$73,FALSE)/VLOOKUP($A80,IndCons,V$73,FALSE)),0,VLOOKUP($A80,NonEConsump,V$73,FALSE)/VLOOKUP($A80,IndCons,V$73,FALSE))</f>
        <v/>
      </c>
      <c r="W80" s="147">
        <f>IF(ISERROR(VLOOKUP($A80,NonEConsump,W$73,FALSE)/VLOOKUP($A80,IndCons,W$73,FALSE)),0,VLOOKUP($A80,NonEConsump,W$73,FALSE)/VLOOKUP($A80,IndCons,W$73,FALSE))</f>
        <v/>
      </c>
      <c r="X80" s="147">
        <f>IF(ISERROR(VLOOKUP($A80,NonEConsump,X$73,FALSE)/VLOOKUP($A80,IndCons,X$73,FALSE)),0,VLOOKUP($A80,NonEConsump,X$73,FALSE)/VLOOKUP($A80,IndCons,X$73,FALSE))</f>
        <v/>
      </c>
      <c r="Y80" s="147">
        <f>IF(ISERROR(VLOOKUP($A80,NonEConsump,Y$73,FALSE)/VLOOKUP($A80,IndCons,Y$73,FALSE)),0,VLOOKUP($A80,NonEConsump,Y$73,FALSE)/VLOOKUP($A80,IndCons,Y$73,FALSE))</f>
        <v/>
      </c>
      <c r="Z80" s="147">
        <f>IF(ISERROR(VLOOKUP($A80,NonEConsump,Z$73,FALSE)/VLOOKUP($A80,IndCons,Z$73,FALSE)),0,VLOOKUP($A80,NonEConsump,Z$73,FALSE)/VLOOKUP($A80,IndCons,Z$73,FALSE))</f>
        <v/>
      </c>
      <c r="AA80" s="147">
        <f>IF(ISERROR(VLOOKUP($A80,NonEConsump,AA$73,FALSE)/VLOOKUP($A80,IndCons,AA$73,FALSE)),0,VLOOKUP($A80,NonEConsump,AA$73,FALSE)/VLOOKUP($A80,IndCons,AA$73,FALSE))</f>
        <v/>
      </c>
      <c r="AB80" s="147">
        <f>IF(ISERROR(VLOOKUP($A80,NonEConsump,AB$73,FALSE)/VLOOKUP($A80,IndCons,AB$73,FALSE)),0,VLOOKUP($A80,NonEConsump,AB$73,FALSE)/VLOOKUP($A80,IndCons,AB$73,FALSE))</f>
        <v/>
      </c>
      <c r="AC80" s="147">
        <f>IF(ISERROR(VLOOKUP($A80,NonEConsump,AC$73,FALSE)/VLOOKUP($A80,IndCons,AC$73,FALSE)),0,VLOOKUP($A80,NonEConsump,AC$73,FALSE)/VLOOKUP($A80,IndCons,AC$73,FALSE))</f>
        <v/>
      </c>
      <c r="AD80" s="147">
        <f>IF(ISERROR(VLOOKUP($A80,NonEConsump,AD$73,FALSE)/VLOOKUP($A80,IndCons,AD$73,FALSE)),0,VLOOKUP($A80,NonEConsump,AD$73,FALSE)/VLOOKUP($A80,IndCons,AD$73,FALSE))</f>
        <v/>
      </c>
      <c r="AE80" s="124" t="n"/>
      <c r="AF80" s="125" t="n"/>
    </row>
    <row r="81">
      <c r="A81" s="113" t="inlineStr">
        <is>
          <t>Lubricants</t>
        </is>
      </c>
      <c r="B81" s="124">
        <f>IF(ISERROR(VLOOKUP($A81,NonEConsump,B$73,FALSE)/VLOOKUP($A81,IndCons,B$73,FALSE)),0,VLOOKUP($A81,NonEConsump,B$73,FALSE)/VLOOKUP($A81,IndCons,B$73,FALSE))</f>
        <v/>
      </c>
      <c r="C81" s="124">
        <f>IF(ISERROR(VLOOKUP($A81,NonEConsump,C$73,FALSE)/VLOOKUP($A81,IndCons,C$73,FALSE)),0,VLOOKUP($A81,NonEConsump,C$73,FALSE)/VLOOKUP($A81,IndCons,C$73,FALSE))</f>
        <v/>
      </c>
      <c r="D81" s="124">
        <f>IF(ISERROR(VLOOKUP($A81,NonEConsump,D$73,FALSE)/VLOOKUP($A81,IndCons,D$73,FALSE)),0,VLOOKUP($A81,NonEConsump,D$73,FALSE)/VLOOKUP($A81,IndCons,D$73,FALSE))</f>
        <v/>
      </c>
      <c r="E81" s="124">
        <f>IF(ISERROR(VLOOKUP($A81,NonEConsump,E$73,FALSE)/VLOOKUP($A81,IndCons,E$73,FALSE)),0,VLOOKUP($A81,NonEConsump,E$73,FALSE)/VLOOKUP($A81,IndCons,E$73,FALSE))</f>
        <v/>
      </c>
      <c r="F81" s="124">
        <f>IF(ISERROR(VLOOKUP($A81,NonEConsump,F$73,FALSE)/VLOOKUP($A81,IndCons,F$73,FALSE)),0,VLOOKUP($A81,NonEConsump,F$73,FALSE)/VLOOKUP($A81,IndCons,F$73,FALSE))</f>
        <v/>
      </c>
      <c r="G81" s="124">
        <f>IF(ISERROR(VLOOKUP($A81,NonEConsump,G$73,FALSE)/VLOOKUP($A81,IndCons,G$73,FALSE)),0,VLOOKUP($A81,NonEConsump,G$73,FALSE)/VLOOKUP($A81,IndCons,G$73,FALSE))</f>
        <v/>
      </c>
      <c r="H81" s="124">
        <f>IF(ISERROR(VLOOKUP($A81,NonEConsump,H$73,FALSE)/VLOOKUP($A81,IndCons,H$73,FALSE)),0,VLOOKUP($A81,NonEConsump,H$73,FALSE)/VLOOKUP($A81,IndCons,H$73,FALSE))</f>
        <v/>
      </c>
      <c r="I81" s="124">
        <f>IF(ISERROR(VLOOKUP($A81,NonEConsump,I$73,FALSE)/VLOOKUP($A81,IndCons,I$73,FALSE)),0,VLOOKUP($A81,NonEConsump,I$73,FALSE)/VLOOKUP($A81,IndCons,I$73,FALSE))</f>
        <v/>
      </c>
      <c r="J81" s="124">
        <f>IF(ISERROR(VLOOKUP($A81,NonEConsump,J$73,FALSE)/VLOOKUP($A81,IndCons,J$73,FALSE)),0,VLOOKUP($A81,NonEConsump,J$73,FALSE)/VLOOKUP($A81,IndCons,J$73,FALSE))</f>
        <v/>
      </c>
      <c r="K81" s="124">
        <f>IF(ISERROR(VLOOKUP($A81,NonEConsump,K$73,FALSE)/VLOOKUP($A81,IndCons,K$73,FALSE)),0,VLOOKUP($A81,NonEConsump,K$73,FALSE)/VLOOKUP($A81,IndCons,K$73,FALSE))</f>
        <v/>
      </c>
      <c r="L81" s="124">
        <f>IF(ISERROR(VLOOKUP($A81,NonEConsump,L$73,FALSE)/VLOOKUP($A81,IndCons,L$73,FALSE)),0,VLOOKUP($A81,NonEConsump,L$73,FALSE)/VLOOKUP($A81,IndCons,L$73,FALSE))</f>
        <v/>
      </c>
      <c r="M81" s="124">
        <f>IF(ISERROR(VLOOKUP($A81,NonEConsump,M$73,FALSE)/VLOOKUP($A81,IndCons,M$73,FALSE)),0,VLOOKUP($A81,NonEConsump,M$73,FALSE)/VLOOKUP($A81,IndCons,M$73,FALSE))</f>
        <v/>
      </c>
      <c r="N81" s="124">
        <f>IF(ISERROR(VLOOKUP($A81,NonEConsump,N$73,FALSE)/VLOOKUP($A81,IndCons,N$73,FALSE)),0,VLOOKUP($A81,NonEConsump,N$73,FALSE)/VLOOKUP($A81,IndCons,N$73,FALSE))</f>
        <v/>
      </c>
      <c r="O81" s="124">
        <f>IF(ISERROR(VLOOKUP($A81,NonEConsump,O$73,FALSE)/VLOOKUP($A81,IndCons,O$73,FALSE)),0,VLOOKUP($A81,NonEConsump,O$73,FALSE)/VLOOKUP($A81,IndCons,O$73,FALSE))</f>
        <v/>
      </c>
      <c r="P81" s="124">
        <f>IF(ISERROR(VLOOKUP($A81,NonEConsump,P$73,FALSE)/VLOOKUP($A81,IndCons,P$73,FALSE)),0,VLOOKUP($A81,NonEConsump,P$73,FALSE)/VLOOKUP($A81,IndCons,P$73,FALSE))</f>
        <v/>
      </c>
      <c r="Q81" s="124">
        <f>IF(ISERROR(VLOOKUP($A81,NonEConsump,Q$73,FALSE)/VLOOKUP($A81,IndCons,Q$73,FALSE)),0,VLOOKUP($A81,NonEConsump,Q$73,FALSE)/VLOOKUP($A81,IndCons,Q$73,FALSE))</f>
        <v/>
      </c>
      <c r="R81" s="124">
        <f>IF(ISERROR(VLOOKUP($A81,NonEConsump,R$73,FALSE)/VLOOKUP($A81,IndCons,R$73,FALSE)),0,VLOOKUP($A81,NonEConsump,R$73,FALSE)/VLOOKUP($A81,IndCons,R$73,FALSE))</f>
        <v/>
      </c>
      <c r="S81" s="124">
        <f>IF(ISERROR(VLOOKUP($A81,NonEConsump,S$73,FALSE)/VLOOKUP($A81,IndCons,S$73,FALSE)),0,VLOOKUP($A81,NonEConsump,S$73,FALSE)/VLOOKUP($A81,IndCons,S$73,FALSE))</f>
        <v/>
      </c>
      <c r="T81" s="124">
        <f>IF(ISERROR(VLOOKUP($A81,NonEConsump,T$73,FALSE)/VLOOKUP($A81,IndCons,T$73,FALSE)),0,VLOOKUP($A81,NonEConsump,T$73,FALSE)/VLOOKUP($A81,IndCons,T$73,FALSE))</f>
        <v/>
      </c>
      <c r="U81" s="124">
        <f>IF(ISERROR(VLOOKUP($A81,NonEConsump,U$73,FALSE)/VLOOKUP($A81,IndCons,U$73,FALSE)),0,VLOOKUP($A81,NonEConsump,U$73,FALSE)/VLOOKUP($A81,IndCons,U$73,FALSE))</f>
        <v/>
      </c>
      <c r="V81" s="124">
        <f>IF(ISERROR(VLOOKUP($A81,NonEConsump,V$73,FALSE)/VLOOKUP($A81,IndCons,V$73,FALSE)),0,VLOOKUP($A81,NonEConsump,V$73,FALSE)/VLOOKUP($A81,IndCons,V$73,FALSE))</f>
        <v/>
      </c>
      <c r="W81" s="124">
        <f>IF(ISERROR(VLOOKUP($A81,NonEConsump,W$73,FALSE)/VLOOKUP($A81,IndCons,W$73,FALSE)),0,VLOOKUP($A81,NonEConsump,W$73,FALSE)/VLOOKUP($A81,IndCons,W$73,FALSE))</f>
        <v/>
      </c>
      <c r="X81" s="124">
        <f>IF(ISERROR(VLOOKUP($A81,NonEConsump,X$73,FALSE)/VLOOKUP($A81,IndCons,X$73,FALSE)),0,VLOOKUP($A81,NonEConsump,X$73,FALSE)/VLOOKUP($A81,IndCons,X$73,FALSE))</f>
        <v/>
      </c>
      <c r="Y81" s="124">
        <f>IF(ISERROR(VLOOKUP($A81,NonEConsump,Y$73,FALSE)/VLOOKUP($A81,IndCons,Y$73,FALSE)),0,VLOOKUP($A81,NonEConsump,Y$73,FALSE)/VLOOKUP($A81,IndCons,Y$73,FALSE))</f>
        <v/>
      </c>
      <c r="Z81" s="124">
        <f>IF(ISERROR(VLOOKUP($A81,NonEConsump,Z$73,FALSE)/VLOOKUP($A81,IndCons,Z$73,FALSE)),0,VLOOKUP($A81,NonEConsump,Z$73,FALSE)/VLOOKUP($A81,IndCons,Z$73,FALSE))</f>
        <v/>
      </c>
      <c r="AA81" s="124">
        <f>IF(ISERROR(VLOOKUP($A81,NonEConsump,AA$73,FALSE)/VLOOKUP($A81,IndCons,AA$73,FALSE)),0,VLOOKUP($A81,NonEConsump,AA$73,FALSE)/VLOOKUP($A81,IndCons,AA$73,FALSE))</f>
        <v/>
      </c>
      <c r="AB81" s="124">
        <f>IF(ISERROR(VLOOKUP($A81,NonEConsump,AB$73,FALSE)/VLOOKUP($A81,IndCons,AB$73,FALSE)),0,VLOOKUP($A81,NonEConsump,AB$73,FALSE)/VLOOKUP($A81,IndCons,AB$73,FALSE))</f>
        <v/>
      </c>
      <c r="AC81" s="124">
        <f>IF(ISERROR(VLOOKUP($A81,NonEConsump,AC$73,FALSE)/VLOOKUP($A81,IndCons,AC$73,FALSE)),0,VLOOKUP($A81,NonEConsump,AC$73,FALSE)/VLOOKUP($A81,IndCons,AC$73,FALSE))</f>
        <v/>
      </c>
      <c r="AD81" s="124">
        <f>IF(ISERROR(VLOOKUP($A81,NonEConsump,AD$73,FALSE)/VLOOKUP($A81,IndCons,AD$73,FALSE)),0,VLOOKUP($A81,NonEConsump,AD$73,FALSE)/VLOOKUP($A81,IndCons,AD$73,FALSE))</f>
        <v/>
      </c>
      <c r="AE81" s="124" t="n"/>
      <c r="AF81" s="125" t="n"/>
    </row>
    <row r="82">
      <c r="A82" s="113" t="inlineStr">
        <is>
          <t>Pentanes Plus</t>
        </is>
      </c>
      <c r="B82" s="124">
        <f>IF(ISERROR(VLOOKUP($A82,NonEConsump,B$73,FALSE)/VLOOKUP($A82,IndCons,B$73,FALSE)),0,VLOOKUP($A82,NonEConsump,B$73,FALSE)/VLOOKUP($A82,IndCons,B$73,FALSE))</f>
        <v/>
      </c>
      <c r="C82" s="124">
        <f>IF(ISERROR(VLOOKUP($A82,NonEConsump,C$73,FALSE)/VLOOKUP($A82,IndCons,C$73,FALSE)),0,VLOOKUP($A82,NonEConsump,C$73,FALSE)/VLOOKUP($A82,IndCons,C$73,FALSE))</f>
        <v/>
      </c>
      <c r="D82" s="124">
        <f>IF(ISERROR(VLOOKUP($A82,NonEConsump,D$73,FALSE)/VLOOKUP($A82,IndCons,D$73,FALSE)),0,VLOOKUP($A82,NonEConsump,D$73,FALSE)/VLOOKUP($A82,IndCons,D$73,FALSE))</f>
        <v/>
      </c>
      <c r="E82" s="124">
        <f>IF(ISERROR(VLOOKUP($A82,NonEConsump,E$73,FALSE)/VLOOKUP($A82,IndCons,E$73,FALSE)),0,VLOOKUP($A82,NonEConsump,E$73,FALSE)/VLOOKUP($A82,IndCons,E$73,FALSE))</f>
        <v/>
      </c>
      <c r="F82" s="124">
        <f>IF(ISERROR(VLOOKUP($A82,NonEConsump,F$73,FALSE)/VLOOKUP($A82,IndCons,F$73,FALSE)),0,VLOOKUP($A82,NonEConsump,F$73,FALSE)/VLOOKUP($A82,IndCons,F$73,FALSE))</f>
        <v/>
      </c>
      <c r="G82" s="124">
        <f>IF(ISERROR(VLOOKUP($A82,NonEConsump,G$73,FALSE)/VLOOKUP($A82,IndCons,G$73,FALSE)),0,VLOOKUP($A82,NonEConsump,G$73,FALSE)/VLOOKUP($A82,IndCons,G$73,FALSE))</f>
        <v/>
      </c>
      <c r="H82" s="124">
        <f>IF(ISERROR(VLOOKUP($A82,NonEConsump,H$73,FALSE)/VLOOKUP($A82,IndCons,H$73,FALSE)),0,VLOOKUP($A82,NonEConsump,H$73,FALSE)/VLOOKUP($A82,IndCons,H$73,FALSE))</f>
        <v/>
      </c>
      <c r="I82" s="124">
        <f>IF(ISERROR(VLOOKUP($A82,NonEConsump,I$73,FALSE)/VLOOKUP($A82,IndCons,I$73,FALSE)),0,VLOOKUP($A82,NonEConsump,I$73,FALSE)/VLOOKUP($A82,IndCons,I$73,FALSE))</f>
        <v/>
      </c>
      <c r="J82" s="124">
        <f>IF(ISERROR(VLOOKUP($A82,NonEConsump,J$73,FALSE)/VLOOKUP($A82,IndCons,J$73,FALSE)),0,VLOOKUP($A82,NonEConsump,J$73,FALSE)/VLOOKUP($A82,IndCons,J$73,FALSE))</f>
        <v/>
      </c>
      <c r="K82" s="124">
        <f>IF(ISERROR(VLOOKUP($A82,NonEConsump,K$73,FALSE)/VLOOKUP($A82,IndCons,K$73,FALSE)),0,VLOOKUP($A82,NonEConsump,K$73,FALSE)/VLOOKUP($A82,IndCons,K$73,FALSE))</f>
        <v/>
      </c>
      <c r="L82" s="124">
        <f>IF(ISERROR(VLOOKUP($A82,NonEConsump,L$73,FALSE)/VLOOKUP($A82,IndCons,L$73,FALSE)),0,VLOOKUP($A82,NonEConsump,L$73,FALSE)/VLOOKUP($A82,IndCons,L$73,FALSE))</f>
        <v/>
      </c>
      <c r="M82" s="124">
        <f>IF(ISERROR(VLOOKUP($A82,NonEConsump,M$73,FALSE)/VLOOKUP($A82,IndCons,M$73,FALSE)),0,VLOOKUP($A82,NonEConsump,M$73,FALSE)/VLOOKUP($A82,IndCons,M$73,FALSE))</f>
        <v/>
      </c>
      <c r="N82" s="124">
        <f>IF(ISERROR(VLOOKUP($A82,NonEConsump,N$73,FALSE)/VLOOKUP($A82,IndCons,N$73,FALSE)),0,VLOOKUP($A82,NonEConsump,N$73,FALSE)/VLOOKUP($A82,IndCons,N$73,FALSE))</f>
        <v/>
      </c>
      <c r="O82" s="124">
        <f>IF(ISERROR(VLOOKUP($A82,NonEConsump,O$73,FALSE)/VLOOKUP($A82,IndCons,O$73,FALSE)),0,VLOOKUP($A82,NonEConsump,O$73,FALSE)/VLOOKUP($A82,IndCons,O$73,FALSE))</f>
        <v/>
      </c>
      <c r="P82" s="124">
        <f>IF(ISERROR(VLOOKUP($A82,NonEConsump,P$73,FALSE)/VLOOKUP($A82,IndCons,P$73,FALSE)),0,VLOOKUP($A82,NonEConsump,P$73,FALSE)/VLOOKUP($A82,IndCons,P$73,FALSE))</f>
        <v/>
      </c>
      <c r="Q82" s="124">
        <f>IF(ISERROR(VLOOKUP($A82,NonEConsump,Q$73,FALSE)/VLOOKUP($A82,IndCons,Q$73,FALSE)),0,VLOOKUP($A82,NonEConsump,Q$73,FALSE)/VLOOKUP($A82,IndCons,Q$73,FALSE))</f>
        <v/>
      </c>
      <c r="R82" s="124">
        <f>IF(ISERROR(VLOOKUP($A82,NonEConsump,R$73,FALSE)/VLOOKUP($A82,IndCons,R$73,FALSE)),0,VLOOKUP($A82,NonEConsump,R$73,FALSE)/VLOOKUP($A82,IndCons,R$73,FALSE))</f>
        <v/>
      </c>
      <c r="S82" s="124">
        <f>IF(ISERROR(VLOOKUP($A82,NonEConsump,S$73,FALSE)/VLOOKUP($A82,IndCons,S$73,FALSE)),0,VLOOKUP($A82,NonEConsump,S$73,FALSE)/VLOOKUP($A82,IndCons,S$73,FALSE))</f>
        <v/>
      </c>
      <c r="T82" s="124">
        <f>IF(ISERROR(VLOOKUP($A82,NonEConsump,T$73,FALSE)/VLOOKUP($A82,IndCons,T$73,FALSE)),0,VLOOKUP($A82,NonEConsump,T$73,FALSE)/VLOOKUP($A82,IndCons,T$73,FALSE))</f>
        <v/>
      </c>
      <c r="U82" s="124">
        <f>IF(ISERROR(VLOOKUP($A82,NonEConsump,U$73,FALSE)/VLOOKUP($A82,IndCons,U$73,FALSE)),0,VLOOKUP($A82,NonEConsump,U$73,FALSE)/VLOOKUP($A82,IndCons,U$73,FALSE))</f>
        <v/>
      </c>
      <c r="V82" s="124">
        <f>IF(ISERROR(VLOOKUP($A82,NonEConsump,V$73,FALSE)/VLOOKUP($A82,IndCons,V$73,FALSE)),0,VLOOKUP($A82,NonEConsump,V$73,FALSE)/VLOOKUP($A82,IndCons,V$73,FALSE))</f>
        <v/>
      </c>
      <c r="W82" s="124">
        <f>IF(ISERROR(VLOOKUP($A82,NonEConsump,W$73,FALSE)/VLOOKUP($A82,IndCons,W$73,FALSE)),0,VLOOKUP($A82,NonEConsump,W$73,FALSE)/VLOOKUP($A82,IndCons,W$73,FALSE))</f>
        <v/>
      </c>
      <c r="X82" s="124">
        <f>IF(ISERROR(VLOOKUP($A82,NonEConsump,X$73,FALSE)/VLOOKUP($A82,IndCons,X$73,FALSE)),0,VLOOKUP($A82,NonEConsump,X$73,FALSE)/VLOOKUP($A82,IndCons,X$73,FALSE))</f>
        <v/>
      </c>
      <c r="Y82" s="124">
        <f>IF(ISERROR(VLOOKUP($A82,NonEConsump,Y$73,FALSE)/VLOOKUP($A82,IndCons,Y$73,FALSE)),0,VLOOKUP($A82,NonEConsump,Y$73,FALSE)/VLOOKUP($A82,IndCons,Y$73,FALSE))</f>
        <v/>
      </c>
      <c r="Z82" s="124">
        <f>IF(ISERROR(VLOOKUP($A82,NonEConsump,Z$73,FALSE)/VLOOKUP($A82,IndCons,Z$73,FALSE)),0,VLOOKUP($A82,NonEConsump,Z$73,FALSE)/VLOOKUP($A82,IndCons,Z$73,FALSE))</f>
        <v/>
      </c>
      <c r="AA82" s="124">
        <f>IF(ISERROR(VLOOKUP($A82,NonEConsump,AA$73,FALSE)/VLOOKUP($A82,IndCons,AA$73,FALSE)),0,VLOOKUP($A82,NonEConsump,AA$73,FALSE)/VLOOKUP($A82,IndCons,AA$73,FALSE))</f>
        <v/>
      </c>
      <c r="AB82" s="124">
        <f>IF(ISERROR(VLOOKUP($A82,NonEConsump,AB$73,FALSE)/VLOOKUP($A82,IndCons,AB$73,FALSE)),0,VLOOKUP($A82,NonEConsump,AB$73,FALSE)/VLOOKUP($A82,IndCons,AB$73,FALSE))</f>
        <v/>
      </c>
      <c r="AC82" s="124">
        <f>IF(ISERROR(VLOOKUP($A82,NonEConsump,AC$73,FALSE)/VLOOKUP($A82,IndCons,AC$73,FALSE)),0,VLOOKUP($A82,NonEConsump,AC$73,FALSE)/VLOOKUP($A82,IndCons,AC$73,FALSE))</f>
        <v/>
      </c>
      <c r="AD82" s="124">
        <f>IF(ISERROR(VLOOKUP($A82,NonEConsump,AD$73,FALSE)/VLOOKUP($A82,IndCons,AD$73,FALSE)),0,VLOOKUP($A82,NonEConsump,AD$73,FALSE)/VLOOKUP($A82,IndCons,AD$73,FALSE))</f>
        <v/>
      </c>
      <c r="AE82" s="124" t="n"/>
      <c r="AF82" s="125" t="n"/>
    </row>
    <row r="83">
      <c r="A83" s="113" t="inlineStr">
        <is>
          <t>Feedstocks, Naphtha less than 401 F</t>
        </is>
      </c>
      <c r="B83" s="124">
        <f>IF(ISERROR(VLOOKUP($A83,NonEConsump,B$73,FALSE)/VLOOKUP($A83,IndCons,B$73,FALSE)),0,VLOOKUP($A83,NonEConsump,B$73,FALSE)/VLOOKUP($A83,IndCons,B$73,FALSE))</f>
        <v/>
      </c>
      <c r="C83" s="124">
        <f>IF(ISERROR(VLOOKUP($A83,NonEConsump,C$73,FALSE)/VLOOKUP($A83,IndCons,C$73,FALSE)),0,VLOOKUP($A83,NonEConsump,C$73,FALSE)/VLOOKUP($A83,IndCons,C$73,FALSE))</f>
        <v/>
      </c>
      <c r="D83" s="124">
        <f>IF(ISERROR(VLOOKUP($A83,NonEConsump,D$73,FALSE)/VLOOKUP($A83,IndCons,D$73,FALSE)),0,VLOOKUP($A83,NonEConsump,D$73,FALSE)/VLOOKUP($A83,IndCons,D$73,FALSE))</f>
        <v/>
      </c>
      <c r="E83" s="124">
        <f>IF(ISERROR(VLOOKUP($A83,NonEConsump,E$73,FALSE)/VLOOKUP($A83,IndCons,E$73,FALSE)),0,VLOOKUP($A83,NonEConsump,E$73,FALSE)/VLOOKUP($A83,IndCons,E$73,FALSE))</f>
        <v/>
      </c>
      <c r="F83" s="124">
        <f>IF(ISERROR(VLOOKUP($A83,NonEConsump,F$73,FALSE)/VLOOKUP($A83,IndCons,F$73,FALSE)),0,VLOOKUP($A83,NonEConsump,F$73,FALSE)/VLOOKUP($A83,IndCons,F$73,FALSE))</f>
        <v/>
      </c>
      <c r="G83" s="124">
        <f>IF(ISERROR(VLOOKUP($A83,NonEConsump,G$73,FALSE)/VLOOKUP($A83,IndCons,G$73,FALSE)),0,VLOOKUP($A83,NonEConsump,G$73,FALSE)/VLOOKUP($A83,IndCons,G$73,FALSE))</f>
        <v/>
      </c>
      <c r="H83" s="124">
        <f>IF(ISERROR(VLOOKUP($A83,NonEConsump,H$73,FALSE)/VLOOKUP($A83,IndCons,H$73,FALSE)),0,VLOOKUP($A83,NonEConsump,H$73,FALSE)/VLOOKUP($A83,IndCons,H$73,FALSE))</f>
        <v/>
      </c>
      <c r="I83" s="124">
        <f>IF(ISERROR(VLOOKUP($A83,NonEConsump,I$73,FALSE)/VLOOKUP($A83,IndCons,I$73,FALSE)),0,VLOOKUP($A83,NonEConsump,I$73,FALSE)/VLOOKUP($A83,IndCons,I$73,FALSE))</f>
        <v/>
      </c>
      <c r="J83" s="124">
        <f>IF(ISERROR(VLOOKUP($A83,NonEConsump,J$73,FALSE)/VLOOKUP($A83,IndCons,J$73,FALSE)),0,VLOOKUP($A83,NonEConsump,J$73,FALSE)/VLOOKUP($A83,IndCons,J$73,FALSE))</f>
        <v/>
      </c>
      <c r="K83" s="124">
        <f>IF(ISERROR(VLOOKUP($A83,NonEConsump,K$73,FALSE)/VLOOKUP($A83,IndCons,K$73,FALSE)),0,VLOOKUP($A83,NonEConsump,K$73,FALSE)/VLOOKUP($A83,IndCons,K$73,FALSE))</f>
        <v/>
      </c>
      <c r="L83" s="124">
        <f>IF(ISERROR(VLOOKUP($A83,NonEConsump,L$73,FALSE)/VLOOKUP($A83,IndCons,L$73,FALSE)),0,VLOOKUP($A83,NonEConsump,L$73,FALSE)/VLOOKUP($A83,IndCons,L$73,FALSE))</f>
        <v/>
      </c>
      <c r="M83" s="124">
        <f>IF(ISERROR(VLOOKUP($A83,NonEConsump,M$73,FALSE)/VLOOKUP($A83,IndCons,M$73,FALSE)),0,VLOOKUP($A83,NonEConsump,M$73,FALSE)/VLOOKUP($A83,IndCons,M$73,FALSE))</f>
        <v/>
      </c>
      <c r="N83" s="124">
        <f>IF(ISERROR(VLOOKUP($A83,NonEConsump,N$73,FALSE)/VLOOKUP($A83,IndCons,N$73,FALSE)),0,VLOOKUP($A83,NonEConsump,N$73,FALSE)/VLOOKUP($A83,IndCons,N$73,FALSE))</f>
        <v/>
      </c>
      <c r="O83" s="124">
        <f>IF(ISERROR(VLOOKUP($A83,NonEConsump,O$73,FALSE)/VLOOKUP($A83,IndCons,O$73,FALSE)),0,VLOOKUP($A83,NonEConsump,O$73,FALSE)/VLOOKUP($A83,IndCons,O$73,FALSE))</f>
        <v/>
      </c>
      <c r="P83" s="124">
        <f>IF(ISERROR(VLOOKUP($A83,NonEConsump,P$73,FALSE)/VLOOKUP($A83,IndCons,P$73,FALSE)),0,VLOOKUP($A83,NonEConsump,P$73,FALSE)/VLOOKUP($A83,IndCons,P$73,FALSE))</f>
        <v/>
      </c>
      <c r="Q83" s="124">
        <f>IF(ISERROR(VLOOKUP($A83,NonEConsump,Q$73,FALSE)/VLOOKUP($A83,IndCons,Q$73,FALSE)),0,VLOOKUP($A83,NonEConsump,Q$73,FALSE)/VLOOKUP($A83,IndCons,Q$73,FALSE))</f>
        <v/>
      </c>
      <c r="R83" s="124">
        <f>IF(ISERROR(VLOOKUP($A83,NonEConsump,R$73,FALSE)/VLOOKUP($A83,IndCons,R$73,FALSE)),0,VLOOKUP($A83,NonEConsump,R$73,FALSE)/VLOOKUP($A83,IndCons,R$73,FALSE))</f>
        <v/>
      </c>
      <c r="S83" s="124">
        <f>IF(ISERROR(VLOOKUP($A83,NonEConsump,S$73,FALSE)/VLOOKUP($A83,IndCons,S$73,FALSE)),0,VLOOKUP($A83,NonEConsump,S$73,FALSE)/VLOOKUP($A83,IndCons,S$73,FALSE))</f>
        <v/>
      </c>
      <c r="T83" s="124">
        <f>IF(ISERROR(VLOOKUP($A83,NonEConsump,T$73,FALSE)/VLOOKUP($A83,IndCons,T$73,FALSE)),0,VLOOKUP($A83,NonEConsump,T$73,FALSE)/VLOOKUP($A83,IndCons,T$73,FALSE))</f>
        <v/>
      </c>
      <c r="U83" s="124">
        <f>IF(ISERROR(VLOOKUP($A83,NonEConsump,U$73,FALSE)/VLOOKUP($A83,IndCons,U$73,FALSE)),0,VLOOKUP($A83,NonEConsump,U$73,FALSE)/VLOOKUP($A83,IndCons,U$73,FALSE))</f>
        <v/>
      </c>
      <c r="V83" s="124">
        <f>IF(ISERROR(VLOOKUP($A83,NonEConsump,V$73,FALSE)/VLOOKUP($A83,IndCons,V$73,FALSE)),0,VLOOKUP($A83,NonEConsump,V$73,FALSE)/VLOOKUP($A83,IndCons,V$73,FALSE))</f>
        <v/>
      </c>
      <c r="W83" s="124">
        <f>IF(ISERROR(VLOOKUP($A83,NonEConsump,W$73,FALSE)/VLOOKUP($A83,IndCons,W$73,FALSE)),0,VLOOKUP($A83,NonEConsump,W$73,FALSE)/VLOOKUP($A83,IndCons,W$73,FALSE))</f>
        <v/>
      </c>
      <c r="X83" s="124">
        <f>IF(ISERROR(VLOOKUP($A83,NonEConsump,X$73,FALSE)/VLOOKUP($A83,IndCons,X$73,FALSE)),0,VLOOKUP($A83,NonEConsump,X$73,FALSE)/VLOOKUP($A83,IndCons,X$73,FALSE))</f>
        <v/>
      </c>
      <c r="Y83" s="124">
        <f>IF(ISERROR(VLOOKUP($A83,NonEConsump,Y$73,FALSE)/VLOOKUP($A83,IndCons,Y$73,FALSE)),0,VLOOKUP($A83,NonEConsump,Y$73,FALSE)/VLOOKUP($A83,IndCons,Y$73,FALSE))</f>
        <v/>
      </c>
      <c r="Z83" s="124">
        <f>IF(ISERROR(VLOOKUP($A83,NonEConsump,Z$73,FALSE)/VLOOKUP($A83,IndCons,Z$73,FALSE)),0,VLOOKUP($A83,NonEConsump,Z$73,FALSE)/VLOOKUP($A83,IndCons,Z$73,FALSE))</f>
        <v/>
      </c>
      <c r="AA83" s="124">
        <f>IF(ISERROR(VLOOKUP($A83,NonEConsump,AA$73,FALSE)/VLOOKUP($A83,IndCons,AA$73,FALSE)),0,VLOOKUP($A83,NonEConsump,AA$73,FALSE)/VLOOKUP($A83,IndCons,AA$73,FALSE))</f>
        <v/>
      </c>
      <c r="AB83" s="124">
        <f>IF(ISERROR(VLOOKUP($A83,NonEConsump,AB$73,FALSE)/VLOOKUP($A83,IndCons,AB$73,FALSE)),0,VLOOKUP($A83,NonEConsump,AB$73,FALSE)/VLOOKUP($A83,IndCons,AB$73,FALSE))</f>
        <v/>
      </c>
      <c r="AC83" s="124">
        <f>IF(ISERROR(VLOOKUP($A83,NonEConsump,AC$73,FALSE)/VLOOKUP($A83,IndCons,AC$73,FALSE)),0,VLOOKUP($A83,NonEConsump,AC$73,FALSE)/VLOOKUP($A83,IndCons,AC$73,FALSE))</f>
        <v/>
      </c>
      <c r="AD83" s="124">
        <f>IF(ISERROR(VLOOKUP($A83,NonEConsump,AD$73,FALSE)/VLOOKUP($A83,IndCons,AD$73,FALSE)),0,VLOOKUP($A83,NonEConsump,AD$73,FALSE)/VLOOKUP($A83,IndCons,AD$73,FALSE))</f>
        <v/>
      </c>
      <c r="AE83" s="124" t="n"/>
      <c r="AF83" s="125" t="n"/>
    </row>
    <row r="84">
      <c r="A84" s="113" t="inlineStr">
        <is>
          <t>Feedstocks, Other Oils greater than 401 F</t>
        </is>
      </c>
      <c r="B84" s="124">
        <f>IF(ISERROR(VLOOKUP($A84,NonEConsump,B$73,FALSE)/VLOOKUP($A84,IndCons,B$73,FALSE)),0,VLOOKUP($A84,NonEConsump,B$73,FALSE)/VLOOKUP($A84,IndCons,B$73,FALSE))</f>
        <v/>
      </c>
      <c r="C84" s="124">
        <f>IF(ISERROR(VLOOKUP($A84,NonEConsump,C$73,FALSE)/VLOOKUP($A84,IndCons,C$73,FALSE)),0,VLOOKUP($A84,NonEConsump,C$73,FALSE)/VLOOKUP($A84,IndCons,C$73,FALSE))</f>
        <v/>
      </c>
      <c r="D84" s="124">
        <f>IF(ISERROR(VLOOKUP($A84,NonEConsump,D$73,FALSE)/VLOOKUP($A84,IndCons,D$73,FALSE)),0,VLOOKUP($A84,NonEConsump,D$73,FALSE)/VLOOKUP($A84,IndCons,D$73,FALSE))</f>
        <v/>
      </c>
      <c r="E84" s="124">
        <f>IF(ISERROR(VLOOKUP($A84,NonEConsump,E$73,FALSE)/VLOOKUP($A84,IndCons,E$73,FALSE)),0,VLOOKUP($A84,NonEConsump,E$73,FALSE)/VLOOKUP($A84,IndCons,E$73,FALSE))</f>
        <v/>
      </c>
      <c r="F84" s="124">
        <f>IF(ISERROR(VLOOKUP($A84,NonEConsump,F$73,FALSE)/VLOOKUP($A84,IndCons,F$73,FALSE)),0,VLOOKUP($A84,NonEConsump,F$73,FALSE)/VLOOKUP($A84,IndCons,F$73,FALSE))</f>
        <v/>
      </c>
      <c r="G84" s="124">
        <f>IF(ISERROR(VLOOKUP($A84,NonEConsump,G$73,FALSE)/VLOOKUP($A84,IndCons,G$73,FALSE)),0,VLOOKUP($A84,NonEConsump,G$73,FALSE)/VLOOKUP($A84,IndCons,G$73,FALSE))</f>
        <v/>
      </c>
      <c r="H84" s="124">
        <f>IF(ISERROR(VLOOKUP($A84,NonEConsump,H$73,FALSE)/VLOOKUP($A84,IndCons,H$73,FALSE)),0,VLOOKUP($A84,NonEConsump,H$73,FALSE)/VLOOKUP($A84,IndCons,H$73,FALSE))</f>
        <v/>
      </c>
      <c r="I84" s="124">
        <f>IF(ISERROR(VLOOKUP($A84,NonEConsump,I$73,FALSE)/VLOOKUP($A84,IndCons,I$73,FALSE)),0,VLOOKUP($A84,NonEConsump,I$73,FALSE)/VLOOKUP($A84,IndCons,I$73,FALSE))</f>
        <v/>
      </c>
      <c r="J84" s="124">
        <f>IF(ISERROR(VLOOKUP($A84,NonEConsump,J$73,FALSE)/VLOOKUP($A84,IndCons,J$73,FALSE)),0,VLOOKUP($A84,NonEConsump,J$73,FALSE)/VLOOKUP($A84,IndCons,J$73,FALSE))</f>
        <v/>
      </c>
      <c r="K84" s="124">
        <f>IF(ISERROR(VLOOKUP($A84,NonEConsump,K$73,FALSE)/VLOOKUP($A84,IndCons,K$73,FALSE)),0,VLOOKUP($A84,NonEConsump,K$73,FALSE)/VLOOKUP($A84,IndCons,K$73,FALSE))</f>
        <v/>
      </c>
      <c r="L84" s="124">
        <f>IF(ISERROR(VLOOKUP($A84,NonEConsump,L$73,FALSE)/VLOOKUP($A84,IndCons,L$73,FALSE)),0,VLOOKUP($A84,NonEConsump,L$73,FALSE)/VLOOKUP($A84,IndCons,L$73,FALSE))</f>
        <v/>
      </c>
      <c r="M84" s="124">
        <f>IF(ISERROR(VLOOKUP($A84,NonEConsump,M$73,FALSE)/VLOOKUP($A84,IndCons,M$73,FALSE)),0,VLOOKUP($A84,NonEConsump,M$73,FALSE)/VLOOKUP($A84,IndCons,M$73,FALSE))</f>
        <v/>
      </c>
      <c r="N84" s="124">
        <f>IF(ISERROR(VLOOKUP($A84,NonEConsump,N$73,FALSE)/VLOOKUP($A84,IndCons,N$73,FALSE)),0,VLOOKUP($A84,NonEConsump,N$73,FALSE)/VLOOKUP($A84,IndCons,N$73,FALSE))</f>
        <v/>
      </c>
      <c r="O84" s="124">
        <f>IF(ISERROR(VLOOKUP($A84,NonEConsump,O$73,FALSE)/VLOOKUP($A84,IndCons,O$73,FALSE)),0,VLOOKUP($A84,NonEConsump,O$73,FALSE)/VLOOKUP($A84,IndCons,O$73,FALSE))</f>
        <v/>
      </c>
      <c r="P84" s="124">
        <f>IF(ISERROR(VLOOKUP($A84,NonEConsump,P$73,FALSE)/VLOOKUP($A84,IndCons,P$73,FALSE)),0,VLOOKUP($A84,NonEConsump,P$73,FALSE)/VLOOKUP($A84,IndCons,P$73,FALSE))</f>
        <v/>
      </c>
      <c r="Q84" s="124">
        <f>IF(ISERROR(VLOOKUP($A84,NonEConsump,Q$73,FALSE)/VLOOKUP($A84,IndCons,Q$73,FALSE)),0,VLOOKUP($A84,NonEConsump,Q$73,FALSE)/VLOOKUP($A84,IndCons,Q$73,FALSE))</f>
        <v/>
      </c>
      <c r="R84" s="124">
        <f>IF(ISERROR(VLOOKUP($A84,NonEConsump,R$73,FALSE)/VLOOKUP($A84,IndCons,R$73,FALSE)),0,VLOOKUP($A84,NonEConsump,R$73,FALSE)/VLOOKUP($A84,IndCons,R$73,FALSE))</f>
        <v/>
      </c>
      <c r="S84" s="124">
        <f>IF(ISERROR(VLOOKUP($A84,NonEConsump,S$73,FALSE)/VLOOKUP($A84,IndCons,S$73,FALSE)),0,VLOOKUP($A84,NonEConsump,S$73,FALSE)/VLOOKUP($A84,IndCons,S$73,FALSE))</f>
        <v/>
      </c>
      <c r="T84" s="124">
        <f>IF(ISERROR(VLOOKUP($A84,NonEConsump,T$73,FALSE)/VLOOKUP($A84,IndCons,T$73,FALSE)),0,VLOOKUP($A84,NonEConsump,T$73,FALSE)/VLOOKUP($A84,IndCons,T$73,FALSE))</f>
        <v/>
      </c>
      <c r="U84" s="124">
        <f>IF(ISERROR(VLOOKUP($A84,NonEConsump,U$73,FALSE)/VLOOKUP($A84,IndCons,U$73,FALSE)),0,VLOOKUP($A84,NonEConsump,U$73,FALSE)/VLOOKUP($A84,IndCons,U$73,FALSE))</f>
        <v/>
      </c>
      <c r="V84" s="124">
        <f>IF(ISERROR(VLOOKUP($A84,NonEConsump,V$73,FALSE)/VLOOKUP($A84,IndCons,V$73,FALSE)),0,VLOOKUP($A84,NonEConsump,V$73,FALSE)/VLOOKUP($A84,IndCons,V$73,FALSE))</f>
        <v/>
      </c>
      <c r="W84" s="124">
        <f>IF(ISERROR(VLOOKUP($A84,NonEConsump,W$73,FALSE)/VLOOKUP($A84,IndCons,W$73,FALSE)),0,VLOOKUP($A84,NonEConsump,W$73,FALSE)/VLOOKUP($A84,IndCons,W$73,FALSE))</f>
        <v/>
      </c>
      <c r="X84" s="124">
        <f>IF(ISERROR(VLOOKUP($A84,NonEConsump,X$73,FALSE)/VLOOKUP($A84,IndCons,X$73,FALSE)),0,VLOOKUP($A84,NonEConsump,X$73,FALSE)/VLOOKUP($A84,IndCons,X$73,FALSE))</f>
        <v/>
      </c>
      <c r="Y84" s="124">
        <f>IF(ISERROR(VLOOKUP($A84,NonEConsump,Y$73,FALSE)/VLOOKUP($A84,IndCons,Y$73,FALSE)),0,VLOOKUP($A84,NonEConsump,Y$73,FALSE)/VLOOKUP($A84,IndCons,Y$73,FALSE))</f>
        <v/>
      </c>
      <c r="Z84" s="124">
        <f>IF(ISERROR(VLOOKUP($A84,NonEConsump,Z$73,FALSE)/VLOOKUP($A84,IndCons,Z$73,FALSE)),0,VLOOKUP($A84,NonEConsump,Z$73,FALSE)/VLOOKUP($A84,IndCons,Z$73,FALSE))</f>
        <v/>
      </c>
      <c r="AA84" s="124">
        <f>IF(ISERROR(VLOOKUP($A84,NonEConsump,AA$73,FALSE)/VLOOKUP($A84,IndCons,AA$73,FALSE)),0,VLOOKUP($A84,NonEConsump,AA$73,FALSE)/VLOOKUP($A84,IndCons,AA$73,FALSE))</f>
        <v/>
      </c>
      <c r="AB84" s="124">
        <f>IF(ISERROR(VLOOKUP($A84,NonEConsump,AB$73,FALSE)/VLOOKUP($A84,IndCons,AB$73,FALSE)),0,VLOOKUP($A84,NonEConsump,AB$73,FALSE)/VLOOKUP($A84,IndCons,AB$73,FALSE))</f>
        <v/>
      </c>
      <c r="AC84" s="124">
        <f>IF(ISERROR(VLOOKUP($A84,NonEConsump,AC$73,FALSE)/VLOOKUP($A84,IndCons,AC$73,FALSE)),0,VLOOKUP($A84,NonEConsump,AC$73,FALSE)/VLOOKUP($A84,IndCons,AC$73,FALSE))</f>
        <v/>
      </c>
      <c r="AD84" s="124">
        <f>IF(ISERROR(VLOOKUP($A84,NonEConsump,AD$73,FALSE)/VLOOKUP($A84,IndCons,AD$73,FALSE)),0,VLOOKUP($A84,NonEConsump,AD$73,FALSE)/VLOOKUP($A84,IndCons,AD$73,FALSE))</f>
        <v/>
      </c>
      <c r="AE84" s="124" t="n"/>
      <c r="AF84" s="125" t="n"/>
    </row>
    <row r="85">
      <c r="A85" s="113" t="inlineStr">
        <is>
          <t>Still Gas</t>
        </is>
      </c>
      <c r="B85" s="124">
        <f>IF(ISERROR(VLOOKUP($A85,NonEConsump,B$73,FALSE)/VLOOKUP($A85,IndCons,B$73,FALSE)),0,VLOOKUP($A85,NonEConsump,B$73,FALSE)/VLOOKUP($A85,IndCons,B$73,FALSE))</f>
        <v/>
      </c>
      <c r="C85" s="124">
        <f>IF(ISERROR(VLOOKUP($A85,NonEConsump,C$73,FALSE)/VLOOKUP($A85,IndCons,C$73,FALSE)),0,VLOOKUP($A85,NonEConsump,C$73,FALSE)/VLOOKUP($A85,IndCons,C$73,FALSE))</f>
        <v/>
      </c>
      <c r="D85" s="124">
        <f>IF(ISERROR(VLOOKUP($A85,NonEConsump,D$73,FALSE)/VLOOKUP($A85,IndCons,D$73,FALSE)),0,VLOOKUP($A85,NonEConsump,D$73,FALSE)/VLOOKUP($A85,IndCons,D$73,FALSE))</f>
        <v/>
      </c>
      <c r="E85" s="124">
        <f>IF(ISERROR(VLOOKUP($A85,NonEConsump,E$73,FALSE)/VLOOKUP($A85,IndCons,E$73,FALSE)),0,VLOOKUP($A85,NonEConsump,E$73,FALSE)/VLOOKUP($A85,IndCons,E$73,FALSE))</f>
        <v/>
      </c>
      <c r="F85" s="124">
        <f>IF(ISERROR(VLOOKUP($A85,NonEConsump,F$73,FALSE)/VLOOKUP($A85,IndCons,F$73,FALSE)),0,VLOOKUP($A85,NonEConsump,F$73,FALSE)/VLOOKUP($A85,IndCons,F$73,FALSE))</f>
        <v/>
      </c>
      <c r="G85" s="124">
        <f>IF(ISERROR(VLOOKUP($A85,NonEConsump,G$73,FALSE)/VLOOKUP($A85,IndCons,G$73,FALSE)),0,VLOOKUP($A85,NonEConsump,G$73,FALSE)/VLOOKUP($A85,IndCons,G$73,FALSE))</f>
        <v/>
      </c>
      <c r="H85" s="124">
        <f>IF(ISERROR(VLOOKUP($A85,NonEConsump,H$73,FALSE)/VLOOKUP($A85,IndCons,H$73,FALSE)),0,VLOOKUP($A85,NonEConsump,H$73,FALSE)/VLOOKUP($A85,IndCons,H$73,FALSE))</f>
        <v/>
      </c>
      <c r="I85" s="124">
        <f>IF(ISERROR(VLOOKUP($A85,NonEConsump,I$73,FALSE)/VLOOKUP($A85,IndCons,I$73,FALSE)),0,VLOOKUP($A85,NonEConsump,I$73,FALSE)/VLOOKUP($A85,IndCons,I$73,FALSE))</f>
        <v/>
      </c>
      <c r="J85" s="124">
        <f>IF(ISERROR(VLOOKUP($A85,NonEConsump,J$73,FALSE)/VLOOKUP($A85,IndCons,J$73,FALSE)),0,VLOOKUP($A85,NonEConsump,J$73,FALSE)/VLOOKUP($A85,IndCons,J$73,FALSE))</f>
        <v/>
      </c>
      <c r="K85" s="124">
        <f>IF(ISERROR(VLOOKUP($A85,NonEConsump,K$73,FALSE)/VLOOKUP($A85,IndCons,K$73,FALSE)),0,VLOOKUP($A85,NonEConsump,K$73,FALSE)/VLOOKUP($A85,IndCons,K$73,FALSE))</f>
        <v/>
      </c>
      <c r="L85" s="124">
        <f>IF(ISERROR(VLOOKUP($A85,NonEConsump,L$73,FALSE)/VLOOKUP($A85,IndCons,L$73,FALSE)),0,VLOOKUP($A85,NonEConsump,L$73,FALSE)/VLOOKUP($A85,IndCons,L$73,FALSE))</f>
        <v/>
      </c>
      <c r="M85" s="124">
        <f>IF(ISERROR(VLOOKUP($A85,NonEConsump,M$73,FALSE)/VLOOKUP($A85,IndCons,M$73,FALSE)),0,VLOOKUP($A85,NonEConsump,M$73,FALSE)/VLOOKUP($A85,IndCons,M$73,FALSE))</f>
        <v/>
      </c>
      <c r="N85" s="124">
        <f>IF(ISERROR(VLOOKUP($A85,NonEConsump,N$73,FALSE)/VLOOKUP($A85,IndCons,N$73,FALSE)),0,VLOOKUP($A85,NonEConsump,N$73,FALSE)/VLOOKUP($A85,IndCons,N$73,FALSE))</f>
        <v/>
      </c>
      <c r="O85" s="124">
        <f>IF(ISERROR(VLOOKUP($A85,NonEConsump,O$73,FALSE)/VLOOKUP($A85,IndCons,O$73,FALSE)),0,VLOOKUP($A85,NonEConsump,O$73,FALSE)/VLOOKUP($A85,IndCons,O$73,FALSE))</f>
        <v/>
      </c>
      <c r="P85" s="124">
        <f>IF(ISERROR(VLOOKUP($A85,NonEConsump,P$73,FALSE)/VLOOKUP($A85,IndCons,P$73,FALSE)),0,VLOOKUP($A85,NonEConsump,P$73,FALSE)/VLOOKUP($A85,IndCons,P$73,FALSE))</f>
        <v/>
      </c>
      <c r="Q85" s="124">
        <f>IF(ISERROR(VLOOKUP($A85,NonEConsump,Q$73,FALSE)/VLOOKUP($A85,IndCons,Q$73,FALSE)),0,VLOOKUP($A85,NonEConsump,Q$73,FALSE)/VLOOKUP($A85,IndCons,Q$73,FALSE))</f>
        <v/>
      </c>
      <c r="R85" s="124">
        <f>IF(ISERROR(VLOOKUP($A85,NonEConsump,R$73,FALSE)/VLOOKUP($A85,IndCons,R$73,FALSE)),0,VLOOKUP($A85,NonEConsump,R$73,FALSE)/VLOOKUP($A85,IndCons,R$73,FALSE))</f>
        <v/>
      </c>
      <c r="S85" s="124">
        <f>IF(ISERROR(VLOOKUP($A85,NonEConsump,S$73,FALSE)/VLOOKUP($A85,IndCons,S$73,FALSE)),0,VLOOKUP($A85,NonEConsump,S$73,FALSE)/VLOOKUP($A85,IndCons,S$73,FALSE))</f>
        <v/>
      </c>
      <c r="T85" s="124">
        <f>IF(ISERROR(VLOOKUP($A85,NonEConsump,T$73,FALSE)/VLOOKUP($A85,IndCons,T$73,FALSE)),0,VLOOKUP($A85,NonEConsump,T$73,FALSE)/VLOOKUP($A85,IndCons,T$73,FALSE))</f>
        <v/>
      </c>
      <c r="U85" s="124">
        <f>IF(ISERROR(VLOOKUP($A85,NonEConsump,U$73,FALSE)/VLOOKUP($A85,IndCons,U$73,FALSE)),0,VLOOKUP($A85,NonEConsump,U$73,FALSE)/VLOOKUP($A85,IndCons,U$73,FALSE))</f>
        <v/>
      </c>
      <c r="V85" s="124">
        <f>IF(ISERROR(VLOOKUP($A85,NonEConsump,V$73,FALSE)/VLOOKUP($A85,IndCons,V$73,FALSE)),0,VLOOKUP($A85,NonEConsump,V$73,FALSE)/VLOOKUP($A85,IndCons,V$73,FALSE))</f>
        <v/>
      </c>
      <c r="W85" s="124">
        <f>IF(ISERROR(VLOOKUP($A85,NonEConsump,W$73,FALSE)/VLOOKUP($A85,IndCons,W$73,FALSE)),0,VLOOKUP($A85,NonEConsump,W$73,FALSE)/VLOOKUP($A85,IndCons,W$73,FALSE))</f>
        <v/>
      </c>
      <c r="X85" s="124">
        <f>IF(ISERROR(VLOOKUP($A85,NonEConsump,X$73,FALSE)/VLOOKUP($A85,IndCons,X$73,FALSE)),0,VLOOKUP($A85,NonEConsump,X$73,FALSE)/VLOOKUP($A85,IndCons,X$73,FALSE))</f>
        <v/>
      </c>
      <c r="Y85" s="124">
        <f>IF(ISERROR(VLOOKUP($A85,NonEConsump,Y$73,FALSE)/VLOOKUP($A85,IndCons,Y$73,FALSE)),0,VLOOKUP($A85,NonEConsump,Y$73,FALSE)/VLOOKUP($A85,IndCons,Y$73,FALSE))</f>
        <v/>
      </c>
      <c r="Z85" s="124">
        <f>IF(ISERROR(VLOOKUP($A85,NonEConsump,Z$73,FALSE)/VLOOKUP($A85,IndCons,Z$73,FALSE)),0,VLOOKUP($A85,NonEConsump,Z$73,FALSE)/VLOOKUP($A85,IndCons,Z$73,FALSE))</f>
        <v/>
      </c>
      <c r="AA85" s="124">
        <f>IF(ISERROR(VLOOKUP($A85,NonEConsump,AA$73,FALSE)/VLOOKUP($A85,IndCons,AA$73,FALSE)),0,VLOOKUP($A85,NonEConsump,AA$73,FALSE)/VLOOKUP($A85,IndCons,AA$73,FALSE))</f>
        <v/>
      </c>
      <c r="AB85" s="124">
        <f>IF(ISERROR(VLOOKUP($A85,NonEConsump,AB$73,FALSE)/VLOOKUP($A85,IndCons,AB$73,FALSE)),0,VLOOKUP($A85,NonEConsump,AB$73,FALSE)/VLOOKUP($A85,IndCons,AB$73,FALSE))</f>
        <v/>
      </c>
      <c r="AC85" s="124">
        <f>IF(ISERROR(VLOOKUP($A85,NonEConsump,AC$73,FALSE)/VLOOKUP($A85,IndCons,AC$73,FALSE)),0,VLOOKUP($A85,NonEConsump,AC$73,FALSE)/VLOOKUP($A85,IndCons,AC$73,FALSE))</f>
        <v/>
      </c>
      <c r="AD85" s="124">
        <f>IF(ISERROR(VLOOKUP($A85,NonEConsump,AD$73,FALSE)/VLOOKUP($A85,IndCons,AD$73,FALSE)),0,VLOOKUP($A85,NonEConsump,AD$73,FALSE)/VLOOKUP($A85,IndCons,AD$73,FALSE))</f>
        <v/>
      </c>
      <c r="AE85" s="124" t="n"/>
      <c r="AF85" s="125" t="n"/>
    </row>
    <row r="86">
      <c r="A86" s="113" t="inlineStr">
        <is>
          <t>Petroleum Coke</t>
        </is>
      </c>
      <c r="B86" s="124">
        <f>IF(ISERROR(VLOOKUP($A86,NonEConsump,B$73,FALSE)/VLOOKUP($A86,IndCons,B$73,FALSE)),0,VLOOKUP($A86,NonEConsump,B$73,FALSE)/VLOOKUP($A86,IndCons,B$73,FALSE))</f>
        <v/>
      </c>
      <c r="C86" s="124">
        <f>IF(ISERROR(VLOOKUP($A86,NonEConsump,C$73,FALSE)/VLOOKUP($A86,IndCons,C$73,FALSE)),0,VLOOKUP($A86,NonEConsump,C$73,FALSE)/VLOOKUP($A86,IndCons,C$73,FALSE))</f>
        <v/>
      </c>
      <c r="D86" s="124">
        <f>IF(ISERROR(VLOOKUP($A86,NonEConsump,D$73,FALSE)/VLOOKUP($A86,IndCons,D$73,FALSE)),0,VLOOKUP($A86,NonEConsump,D$73,FALSE)/VLOOKUP($A86,IndCons,D$73,FALSE))</f>
        <v/>
      </c>
      <c r="E86" s="124">
        <f>IF(ISERROR(VLOOKUP($A86,NonEConsump,E$73,FALSE)/VLOOKUP($A86,IndCons,E$73,FALSE)),0,VLOOKUP($A86,NonEConsump,E$73,FALSE)/VLOOKUP($A86,IndCons,E$73,FALSE))</f>
        <v/>
      </c>
      <c r="F86" s="124">
        <f>IF(ISERROR(VLOOKUP($A86,NonEConsump,F$73,FALSE)/VLOOKUP($A86,IndCons,F$73,FALSE)),0,VLOOKUP($A86,NonEConsump,F$73,FALSE)/VLOOKUP($A86,IndCons,F$73,FALSE))</f>
        <v/>
      </c>
      <c r="G86" s="124">
        <f>IF(ISERROR(VLOOKUP($A86,NonEConsump,G$73,FALSE)/VLOOKUP($A86,IndCons,G$73,FALSE)),0,VLOOKUP($A86,NonEConsump,G$73,FALSE)/VLOOKUP($A86,IndCons,G$73,FALSE))</f>
        <v/>
      </c>
      <c r="H86" s="124">
        <f>IF(ISERROR(VLOOKUP($A86,NonEConsump,H$73,FALSE)/VLOOKUP($A86,IndCons,H$73,FALSE)),0,VLOOKUP($A86,NonEConsump,H$73,FALSE)/VLOOKUP($A86,IndCons,H$73,FALSE))</f>
        <v/>
      </c>
      <c r="I86" s="124">
        <f>IF(ISERROR(VLOOKUP($A86,NonEConsump,I$73,FALSE)/VLOOKUP($A86,IndCons,I$73,FALSE)),0,VLOOKUP($A86,NonEConsump,I$73,FALSE)/VLOOKUP($A86,IndCons,I$73,FALSE))</f>
        <v/>
      </c>
      <c r="J86" s="124">
        <f>IF(ISERROR(VLOOKUP($A86,NonEConsump,J$73,FALSE)/VLOOKUP($A86,IndCons,J$73,FALSE)),0,VLOOKUP($A86,NonEConsump,J$73,FALSE)/VLOOKUP($A86,IndCons,J$73,FALSE))</f>
        <v/>
      </c>
      <c r="K86" s="124">
        <f>IF(ISERROR(VLOOKUP($A86,NonEConsump,K$73,FALSE)/VLOOKUP($A86,IndCons,K$73,FALSE)),0,VLOOKUP($A86,NonEConsump,K$73,FALSE)/VLOOKUP($A86,IndCons,K$73,FALSE))</f>
        <v/>
      </c>
      <c r="L86" s="124">
        <f>IF(ISERROR(VLOOKUP($A86,NonEConsump,L$73,FALSE)/VLOOKUP($A86,IndCons,L$73,FALSE)),0,VLOOKUP($A86,NonEConsump,L$73,FALSE)/VLOOKUP($A86,IndCons,L$73,FALSE))</f>
        <v/>
      </c>
      <c r="M86" s="124">
        <f>IF(ISERROR(VLOOKUP($A86,NonEConsump,M$73,FALSE)/VLOOKUP($A86,IndCons,M$73,FALSE)),0,VLOOKUP($A86,NonEConsump,M$73,FALSE)/VLOOKUP($A86,IndCons,M$73,FALSE))</f>
        <v/>
      </c>
      <c r="N86" s="124">
        <f>IF(ISERROR(VLOOKUP($A86,NonEConsump,N$73,FALSE)/VLOOKUP($A86,IndCons,N$73,FALSE)),0,VLOOKUP($A86,NonEConsump,N$73,FALSE)/VLOOKUP($A86,IndCons,N$73,FALSE))</f>
        <v/>
      </c>
      <c r="O86" s="124">
        <f>IF(ISERROR(VLOOKUP($A86,NonEConsump,O$73,FALSE)/VLOOKUP($A86,IndCons,O$73,FALSE)),0,VLOOKUP($A86,NonEConsump,O$73,FALSE)/VLOOKUP($A86,IndCons,O$73,FALSE))</f>
        <v/>
      </c>
      <c r="P86" s="124">
        <f>IF(ISERROR(VLOOKUP($A86,NonEConsump,P$73,FALSE)/VLOOKUP($A86,IndCons,P$73,FALSE)),0,VLOOKUP($A86,NonEConsump,P$73,FALSE)/VLOOKUP($A86,IndCons,P$73,FALSE))</f>
        <v/>
      </c>
      <c r="Q86" s="124">
        <f>IF(ISERROR(VLOOKUP($A86,NonEConsump,Q$73,FALSE)/VLOOKUP($A86,IndCons,Q$73,FALSE)),0,VLOOKUP($A86,NonEConsump,Q$73,FALSE)/VLOOKUP($A86,IndCons,Q$73,FALSE))</f>
        <v/>
      </c>
      <c r="R86" s="124">
        <f>IF(ISERROR(VLOOKUP($A86,NonEConsump,R$73,FALSE)/VLOOKUP($A86,IndCons,R$73,FALSE)),0,VLOOKUP($A86,NonEConsump,R$73,FALSE)/VLOOKUP($A86,IndCons,R$73,FALSE))</f>
        <v/>
      </c>
      <c r="S86" s="124">
        <f>IF(ISERROR(VLOOKUP($A86,NonEConsump,S$73,FALSE)/VLOOKUP($A86,IndCons,S$73,FALSE)),0,VLOOKUP($A86,NonEConsump,S$73,FALSE)/VLOOKUP($A86,IndCons,S$73,FALSE))</f>
        <v/>
      </c>
      <c r="T86" s="124">
        <f>IF(ISERROR(VLOOKUP($A86,NonEConsump,T$73,FALSE)/VLOOKUP($A86,IndCons,T$73,FALSE)),0,VLOOKUP($A86,NonEConsump,T$73,FALSE)/VLOOKUP($A86,IndCons,T$73,FALSE))</f>
        <v/>
      </c>
      <c r="U86" s="124">
        <f>IF(ISERROR(VLOOKUP($A86,NonEConsump,U$73,FALSE)/VLOOKUP($A86,IndCons,U$73,FALSE)),0,VLOOKUP($A86,NonEConsump,U$73,FALSE)/VLOOKUP($A86,IndCons,U$73,FALSE))</f>
        <v/>
      </c>
      <c r="V86" s="124">
        <f>IF(ISERROR(VLOOKUP($A86,NonEConsump,V$73,FALSE)/VLOOKUP($A86,IndCons,V$73,FALSE)),0,VLOOKUP($A86,NonEConsump,V$73,FALSE)/VLOOKUP($A86,IndCons,V$73,FALSE))</f>
        <v/>
      </c>
      <c r="W86" s="124">
        <f>IF(ISERROR(VLOOKUP($A86,NonEConsump,W$73,FALSE)/VLOOKUP($A86,IndCons,W$73,FALSE)),0,VLOOKUP($A86,NonEConsump,W$73,FALSE)/VLOOKUP($A86,IndCons,W$73,FALSE))</f>
        <v/>
      </c>
      <c r="X86" s="124">
        <f>IF(ISERROR(VLOOKUP($A86,NonEConsump,X$73,FALSE)/VLOOKUP($A86,IndCons,X$73,FALSE)),0,VLOOKUP($A86,NonEConsump,X$73,FALSE)/VLOOKUP($A86,IndCons,X$73,FALSE))</f>
        <v/>
      </c>
      <c r="Y86" s="124">
        <f>IF(ISERROR(VLOOKUP($A86,NonEConsump,Y$73,FALSE)/VLOOKUP($A86,IndCons,Y$73,FALSE)),0,VLOOKUP($A86,NonEConsump,Y$73,FALSE)/VLOOKUP($A86,IndCons,Y$73,FALSE))</f>
        <v/>
      </c>
      <c r="Z86" s="124">
        <f>IF(ISERROR(VLOOKUP($A86,NonEConsump,Z$73,FALSE)/VLOOKUP($A86,IndCons,Z$73,FALSE)),0,VLOOKUP($A86,NonEConsump,Z$73,FALSE)/VLOOKUP($A86,IndCons,Z$73,FALSE))</f>
        <v/>
      </c>
      <c r="AA86" s="124">
        <f>IF(ISERROR(VLOOKUP($A86,NonEConsump,AA$73,FALSE)/VLOOKUP($A86,IndCons,AA$73,FALSE)),0,VLOOKUP($A86,NonEConsump,AA$73,FALSE)/VLOOKUP($A86,IndCons,AA$73,FALSE))</f>
        <v/>
      </c>
      <c r="AB86" s="124">
        <f>IF(ISERROR(VLOOKUP($A86,NonEConsump,AB$73,FALSE)/VLOOKUP($A86,IndCons,AB$73,FALSE)),0,VLOOKUP($A86,NonEConsump,AB$73,FALSE)/VLOOKUP($A86,IndCons,AB$73,FALSE))</f>
        <v/>
      </c>
      <c r="AC86" s="124">
        <f>IF(ISERROR(VLOOKUP($A86,NonEConsump,AC$73,FALSE)/VLOOKUP($A86,IndCons,AC$73,FALSE)),0,VLOOKUP($A86,NonEConsump,AC$73,FALSE)/VLOOKUP($A86,IndCons,AC$73,FALSE))</f>
        <v/>
      </c>
      <c r="AD86" s="124">
        <f>IF(ISERROR(VLOOKUP($A86,NonEConsump,AD$73,FALSE)/VLOOKUP($A86,IndCons,AD$73,FALSE)),0,VLOOKUP($A86,NonEConsump,AD$73,FALSE)/VLOOKUP($A86,IndCons,AD$73,FALSE))</f>
        <v/>
      </c>
      <c r="AE86" s="124" t="n"/>
      <c r="AF86" s="125" t="n"/>
    </row>
    <row r="87">
      <c r="A87" s="113" t="inlineStr">
        <is>
          <t>Special Naphthas</t>
        </is>
      </c>
      <c r="B87" s="124">
        <f>IF(ISERROR(VLOOKUP($A87,NonEConsump,B$73,FALSE)/VLOOKUP($A87,IndCons,B$73,FALSE)),0,VLOOKUP($A87,NonEConsump,B$73,FALSE)/VLOOKUP($A87,IndCons,B$73,FALSE))</f>
        <v/>
      </c>
      <c r="C87" s="124">
        <f>IF(ISERROR(VLOOKUP($A87,NonEConsump,C$73,FALSE)/VLOOKUP($A87,IndCons,C$73,FALSE)),0,VLOOKUP($A87,NonEConsump,C$73,FALSE)/VLOOKUP($A87,IndCons,C$73,FALSE))</f>
        <v/>
      </c>
      <c r="D87" s="124">
        <f>IF(ISERROR(VLOOKUP($A87,NonEConsump,D$73,FALSE)/VLOOKUP($A87,IndCons,D$73,FALSE)),0,VLOOKUP($A87,NonEConsump,D$73,FALSE)/VLOOKUP($A87,IndCons,D$73,FALSE))</f>
        <v/>
      </c>
      <c r="E87" s="124">
        <f>IF(ISERROR(VLOOKUP($A87,NonEConsump,E$73,FALSE)/VLOOKUP($A87,IndCons,E$73,FALSE)),0,VLOOKUP($A87,NonEConsump,E$73,FALSE)/VLOOKUP($A87,IndCons,E$73,FALSE))</f>
        <v/>
      </c>
      <c r="F87" s="124">
        <f>IF(ISERROR(VLOOKUP($A87,NonEConsump,F$73,FALSE)/VLOOKUP($A87,IndCons,F$73,FALSE)),0,VLOOKUP($A87,NonEConsump,F$73,FALSE)/VLOOKUP($A87,IndCons,F$73,FALSE))</f>
        <v/>
      </c>
      <c r="G87" s="124">
        <f>IF(ISERROR(VLOOKUP($A87,NonEConsump,G$73,FALSE)/VLOOKUP($A87,IndCons,G$73,FALSE)),0,VLOOKUP($A87,NonEConsump,G$73,FALSE)/VLOOKUP($A87,IndCons,G$73,FALSE))</f>
        <v/>
      </c>
      <c r="H87" s="124">
        <f>IF(ISERROR(VLOOKUP($A87,NonEConsump,H$73,FALSE)/VLOOKUP($A87,IndCons,H$73,FALSE)),0,VLOOKUP($A87,NonEConsump,H$73,FALSE)/VLOOKUP($A87,IndCons,H$73,FALSE))</f>
        <v/>
      </c>
      <c r="I87" s="124">
        <f>IF(ISERROR(VLOOKUP($A87,NonEConsump,I$73,FALSE)/VLOOKUP($A87,IndCons,I$73,FALSE)),0,VLOOKUP($A87,NonEConsump,I$73,FALSE)/VLOOKUP($A87,IndCons,I$73,FALSE))</f>
        <v/>
      </c>
      <c r="J87" s="124">
        <f>IF(ISERROR(VLOOKUP($A87,NonEConsump,J$73,FALSE)/VLOOKUP($A87,IndCons,J$73,FALSE)),0,VLOOKUP($A87,NonEConsump,J$73,FALSE)/VLOOKUP($A87,IndCons,J$73,FALSE))</f>
        <v/>
      </c>
      <c r="K87" s="124">
        <f>IF(ISERROR(VLOOKUP($A87,NonEConsump,K$73,FALSE)/VLOOKUP($A87,IndCons,K$73,FALSE)),0,VLOOKUP($A87,NonEConsump,K$73,FALSE)/VLOOKUP($A87,IndCons,K$73,FALSE))</f>
        <v/>
      </c>
      <c r="L87" s="124">
        <f>IF(ISERROR(VLOOKUP($A87,NonEConsump,L$73,FALSE)/VLOOKUP($A87,IndCons,L$73,FALSE)),0,VLOOKUP($A87,NonEConsump,L$73,FALSE)/VLOOKUP($A87,IndCons,L$73,FALSE))</f>
        <v/>
      </c>
      <c r="M87" s="124">
        <f>IF(ISERROR(VLOOKUP($A87,NonEConsump,M$73,FALSE)/VLOOKUP($A87,IndCons,M$73,FALSE)),0,VLOOKUP($A87,NonEConsump,M$73,FALSE)/VLOOKUP($A87,IndCons,M$73,FALSE))</f>
        <v/>
      </c>
      <c r="N87" s="124">
        <f>IF(ISERROR(VLOOKUP($A87,NonEConsump,N$73,FALSE)/VLOOKUP($A87,IndCons,N$73,FALSE)),0,VLOOKUP($A87,NonEConsump,N$73,FALSE)/VLOOKUP($A87,IndCons,N$73,FALSE))</f>
        <v/>
      </c>
      <c r="O87" s="124">
        <f>IF(ISERROR(VLOOKUP($A87,NonEConsump,O$73,FALSE)/VLOOKUP($A87,IndCons,O$73,FALSE)),0,VLOOKUP($A87,NonEConsump,O$73,FALSE)/VLOOKUP($A87,IndCons,O$73,FALSE))</f>
        <v/>
      </c>
      <c r="P87" s="124">
        <f>IF(ISERROR(VLOOKUP($A87,NonEConsump,P$73,FALSE)/VLOOKUP($A87,IndCons,P$73,FALSE)),0,VLOOKUP($A87,NonEConsump,P$73,FALSE)/VLOOKUP($A87,IndCons,P$73,FALSE))</f>
        <v/>
      </c>
      <c r="Q87" s="124">
        <f>IF(ISERROR(VLOOKUP($A87,NonEConsump,Q$73,FALSE)/VLOOKUP($A87,IndCons,Q$73,FALSE)),0,VLOOKUP($A87,NonEConsump,Q$73,FALSE)/VLOOKUP($A87,IndCons,Q$73,FALSE))</f>
        <v/>
      </c>
      <c r="R87" s="124">
        <f>IF(ISERROR(VLOOKUP($A87,NonEConsump,R$73,FALSE)/VLOOKUP($A87,IndCons,R$73,FALSE)),0,VLOOKUP($A87,NonEConsump,R$73,FALSE)/VLOOKUP($A87,IndCons,R$73,FALSE))</f>
        <v/>
      </c>
      <c r="S87" s="124">
        <f>IF(ISERROR(VLOOKUP($A87,NonEConsump,S$73,FALSE)/VLOOKUP($A87,IndCons,S$73,FALSE)),0,VLOOKUP($A87,NonEConsump,S$73,FALSE)/VLOOKUP($A87,IndCons,S$73,FALSE))</f>
        <v/>
      </c>
      <c r="T87" s="124">
        <f>IF(ISERROR(VLOOKUP($A87,NonEConsump,T$73,FALSE)/VLOOKUP($A87,IndCons,T$73,FALSE)),0,VLOOKUP($A87,NonEConsump,T$73,FALSE)/VLOOKUP($A87,IndCons,T$73,FALSE))</f>
        <v/>
      </c>
      <c r="U87" s="124">
        <f>IF(ISERROR(VLOOKUP($A87,NonEConsump,U$73,FALSE)/VLOOKUP($A87,IndCons,U$73,FALSE)),0,VLOOKUP($A87,NonEConsump,U$73,FALSE)/VLOOKUP($A87,IndCons,U$73,FALSE))</f>
        <v/>
      </c>
      <c r="V87" s="124">
        <f>IF(ISERROR(VLOOKUP($A87,NonEConsump,V$73,FALSE)/VLOOKUP($A87,IndCons,V$73,FALSE)),0,VLOOKUP($A87,NonEConsump,V$73,FALSE)/VLOOKUP($A87,IndCons,V$73,FALSE))</f>
        <v/>
      </c>
      <c r="W87" s="124">
        <f>IF(ISERROR(VLOOKUP($A87,NonEConsump,W$73,FALSE)/VLOOKUP($A87,IndCons,W$73,FALSE)),0,VLOOKUP($A87,NonEConsump,W$73,FALSE)/VLOOKUP($A87,IndCons,W$73,FALSE))</f>
        <v/>
      </c>
      <c r="X87" s="124">
        <f>IF(ISERROR(VLOOKUP($A87,NonEConsump,X$73,FALSE)/VLOOKUP($A87,IndCons,X$73,FALSE)),0,VLOOKUP($A87,NonEConsump,X$73,FALSE)/VLOOKUP($A87,IndCons,X$73,FALSE))</f>
        <v/>
      </c>
      <c r="Y87" s="124">
        <f>IF(ISERROR(VLOOKUP($A87,NonEConsump,Y$73,FALSE)/VLOOKUP($A87,IndCons,Y$73,FALSE)),0,VLOOKUP($A87,NonEConsump,Y$73,FALSE)/VLOOKUP($A87,IndCons,Y$73,FALSE))</f>
        <v/>
      </c>
      <c r="Z87" s="124">
        <f>IF(ISERROR(VLOOKUP($A87,NonEConsump,Z$73,FALSE)/VLOOKUP($A87,IndCons,Z$73,FALSE)),0,VLOOKUP($A87,NonEConsump,Z$73,FALSE)/VLOOKUP($A87,IndCons,Z$73,FALSE))</f>
        <v/>
      </c>
      <c r="AA87" s="124">
        <f>IF(ISERROR(VLOOKUP($A87,NonEConsump,AA$73,FALSE)/VLOOKUP($A87,IndCons,AA$73,FALSE)),0,VLOOKUP($A87,NonEConsump,AA$73,FALSE)/VLOOKUP($A87,IndCons,AA$73,FALSE))</f>
        <v/>
      </c>
      <c r="AB87" s="124">
        <f>IF(ISERROR(VLOOKUP($A87,NonEConsump,AB$73,FALSE)/VLOOKUP($A87,IndCons,AB$73,FALSE)),0,VLOOKUP($A87,NonEConsump,AB$73,FALSE)/VLOOKUP($A87,IndCons,AB$73,FALSE))</f>
        <v/>
      </c>
      <c r="AC87" s="124">
        <f>IF(ISERROR(VLOOKUP($A87,NonEConsump,AC$73,FALSE)/VLOOKUP($A87,IndCons,AC$73,FALSE)),0,VLOOKUP($A87,NonEConsump,AC$73,FALSE)/VLOOKUP($A87,IndCons,AC$73,FALSE))</f>
        <v/>
      </c>
      <c r="AD87" s="124">
        <f>IF(ISERROR(VLOOKUP($A87,NonEConsump,AD$73,FALSE)/VLOOKUP($A87,IndCons,AD$73,FALSE)),0,VLOOKUP($A87,NonEConsump,AD$73,FALSE)/VLOOKUP($A87,IndCons,AD$73,FALSE))</f>
        <v/>
      </c>
      <c r="AE87" s="124" t="n"/>
      <c r="AF87" s="125" t="n"/>
    </row>
    <row r="88">
      <c r="A88" s="113" t="inlineStr">
        <is>
          <t>Distillate Fuel</t>
        </is>
      </c>
      <c r="B88" s="124">
        <f>IF(ISERROR(VLOOKUP($A88,NonEConsump,B$73,FALSE)/VLOOKUP($A88,IndCons,B$73,FALSE)),0,VLOOKUP($A88,NonEConsump,B$73,FALSE)/VLOOKUP($A88,IndCons,B$73,FALSE))</f>
        <v/>
      </c>
      <c r="C88" s="124">
        <f>IF(ISERROR(VLOOKUP($A88,NonEConsump,C$73,FALSE)/VLOOKUP($A88,IndCons,C$73,FALSE)),0,VLOOKUP($A88,NonEConsump,C$73,FALSE)/VLOOKUP($A88,IndCons,C$73,FALSE))</f>
        <v/>
      </c>
      <c r="D88" s="124">
        <f>IF(ISERROR(VLOOKUP($A88,NonEConsump,D$73,FALSE)/VLOOKUP($A88,IndCons,D$73,FALSE)),0,VLOOKUP($A88,NonEConsump,D$73,FALSE)/VLOOKUP($A88,IndCons,D$73,FALSE))</f>
        <v/>
      </c>
      <c r="E88" s="124">
        <f>IF(ISERROR(VLOOKUP($A88,NonEConsump,E$73,FALSE)/VLOOKUP($A88,IndCons,E$73,FALSE)),0,VLOOKUP($A88,NonEConsump,E$73,FALSE)/VLOOKUP($A88,IndCons,E$73,FALSE))</f>
        <v/>
      </c>
      <c r="F88" s="124">
        <f>IF(ISERROR(VLOOKUP($A88,NonEConsump,F$73,FALSE)/VLOOKUP($A88,IndCons,F$73,FALSE)),0,VLOOKUP($A88,NonEConsump,F$73,FALSE)/VLOOKUP($A88,IndCons,F$73,FALSE))</f>
        <v/>
      </c>
      <c r="G88" s="124">
        <f>IF(ISERROR(VLOOKUP($A88,NonEConsump,G$73,FALSE)/VLOOKUP($A88,IndCons,G$73,FALSE)),0,VLOOKUP($A88,NonEConsump,G$73,FALSE)/VLOOKUP($A88,IndCons,G$73,FALSE))</f>
        <v/>
      </c>
      <c r="H88" s="124">
        <f>IF(ISERROR(VLOOKUP($A88,NonEConsump,H$73,FALSE)/VLOOKUP($A88,IndCons,H$73,FALSE)),0,VLOOKUP($A88,NonEConsump,H$73,FALSE)/VLOOKUP($A88,IndCons,H$73,FALSE))</f>
        <v/>
      </c>
      <c r="I88" s="124">
        <f>IF(ISERROR(VLOOKUP($A88,NonEConsump,I$73,FALSE)/VLOOKUP($A88,IndCons,I$73,FALSE)),0,VLOOKUP($A88,NonEConsump,I$73,FALSE)/VLOOKUP($A88,IndCons,I$73,FALSE))</f>
        <v/>
      </c>
      <c r="J88" s="124">
        <f>IF(ISERROR(VLOOKUP($A88,NonEConsump,J$73,FALSE)/VLOOKUP($A88,IndCons,J$73,FALSE)),0,VLOOKUP($A88,NonEConsump,J$73,FALSE)/VLOOKUP($A88,IndCons,J$73,FALSE))</f>
        <v/>
      </c>
      <c r="K88" s="124">
        <f>IF(ISERROR(VLOOKUP($A88,NonEConsump,K$73,FALSE)/VLOOKUP($A88,IndCons,K$73,FALSE)),0,VLOOKUP($A88,NonEConsump,K$73,FALSE)/VLOOKUP($A88,IndCons,K$73,FALSE))</f>
        <v/>
      </c>
      <c r="L88" s="124">
        <f>IF(ISERROR(VLOOKUP($A88,NonEConsump,L$73,FALSE)/VLOOKUP($A88,IndCons,L$73,FALSE)),0,VLOOKUP($A88,NonEConsump,L$73,FALSE)/VLOOKUP($A88,IndCons,L$73,FALSE))</f>
        <v/>
      </c>
      <c r="M88" s="124">
        <f>IF(ISERROR(VLOOKUP($A88,NonEConsump,M$73,FALSE)/VLOOKUP($A88,IndCons,M$73,FALSE)),0,VLOOKUP($A88,NonEConsump,M$73,FALSE)/VLOOKUP($A88,IndCons,M$73,FALSE))</f>
        <v/>
      </c>
      <c r="N88" s="124">
        <f>IF(ISERROR(VLOOKUP($A88,NonEConsump,N$73,FALSE)/VLOOKUP($A88,IndCons,N$73,FALSE)),0,VLOOKUP($A88,NonEConsump,N$73,FALSE)/VLOOKUP($A88,IndCons,N$73,FALSE))</f>
        <v/>
      </c>
      <c r="O88" s="124">
        <f>IF(ISERROR(VLOOKUP($A88,NonEConsump,O$73,FALSE)/VLOOKUP($A88,IndCons,O$73,FALSE)),0,VLOOKUP($A88,NonEConsump,O$73,FALSE)/VLOOKUP($A88,IndCons,O$73,FALSE))</f>
        <v/>
      </c>
      <c r="P88" s="124">
        <f>IF(ISERROR(VLOOKUP($A88,NonEConsump,P$73,FALSE)/VLOOKUP($A88,IndCons,P$73,FALSE)),0,VLOOKUP($A88,NonEConsump,P$73,FALSE)/VLOOKUP($A88,IndCons,P$73,FALSE))</f>
        <v/>
      </c>
      <c r="Q88" s="124">
        <f>IF(ISERROR(VLOOKUP($A88,NonEConsump,Q$73,FALSE)/VLOOKUP($A88,IndCons,Q$73,FALSE)),0,VLOOKUP($A88,NonEConsump,Q$73,FALSE)/VLOOKUP($A88,IndCons,Q$73,FALSE))</f>
        <v/>
      </c>
      <c r="R88" s="124">
        <f>IF(ISERROR(VLOOKUP($A88,NonEConsump,R$73,FALSE)/VLOOKUP($A88,IndCons,R$73,FALSE)),0,VLOOKUP($A88,NonEConsump,R$73,FALSE)/VLOOKUP($A88,IndCons,R$73,FALSE))</f>
        <v/>
      </c>
      <c r="S88" s="124">
        <f>IF(ISERROR(VLOOKUP($A88,NonEConsump,S$73,FALSE)/VLOOKUP($A88,IndCons,S$73,FALSE)),0,VLOOKUP($A88,NonEConsump,S$73,FALSE)/VLOOKUP($A88,IndCons,S$73,FALSE))</f>
        <v/>
      </c>
      <c r="T88" s="124">
        <f>IF(ISERROR(VLOOKUP($A88,NonEConsump,T$73,FALSE)/VLOOKUP($A88,IndCons,T$73,FALSE)),0,VLOOKUP($A88,NonEConsump,T$73,FALSE)/VLOOKUP($A88,IndCons,T$73,FALSE))</f>
        <v/>
      </c>
      <c r="U88" s="124">
        <f>IF(ISERROR(VLOOKUP($A88,NonEConsump,U$73,FALSE)/VLOOKUP($A88,IndCons,U$73,FALSE)),0,VLOOKUP($A88,NonEConsump,U$73,FALSE)/VLOOKUP($A88,IndCons,U$73,FALSE))</f>
        <v/>
      </c>
      <c r="V88" s="124">
        <f>IF(ISERROR(VLOOKUP($A88,NonEConsump,V$73,FALSE)/VLOOKUP($A88,IndCons,V$73,FALSE)),0,VLOOKUP($A88,NonEConsump,V$73,FALSE)/VLOOKUP($A88,IndCons,V$73,FALSE))</f>
        <v/>
      </c>
      <c r="W88" s="124">
        <f>IF(ISERROR(VLOOKUP($A88,NonEConsump,W$73,FALSE)/VLOOKUP($A88,IndCons,W$73,FALSE)),0,VLOOKUP($A88,NonEConsump,W$73,FALSE)/VLOOKUP($A88,IndCons,W$73,FALSE))</f>
        <v/>
      </c>
      <c r="X88" s="124">
        <f>IF(ISERROR(VLOOKUP($A88,NonEConsump,X$73,FALSE)/VLOOKUP($A88,IndCons,X$73,FALSE)),0,VLOOKUP($A88,NonEConsump,X$73,FALSE)/VLOOKUP($A88,IndCons,X$73,FALSE))</f>
        <v/>
      </c>
      <c r="Y88" s="124">
        <f>IF(ISERROR(VLOOKUP($A88,NonEConsump,Y$73,FALSE)/VLOOKUP($A88,IndCons,Y$73,FALSE)),0,VLOOKUP($A88,NonEConsump,Y$73,FALSE)/VLOOKUP($A88,IndCons,Y$73,FALSE))</f>
        <v/>
      </c>
      <c r="Z88" s="124">
        <f>IF(ISERROR(VLOOKUP($A88,NonEConsump,Z$73,FALSE)/VLOOKUP($A88,IndCons,Z$73,FALSE)),0,VLOOKUP($A88,NonEConsump,Z$73,FALSE)/VLOOKUP($A88,IndCons,Z$73,FALSE))</f>
        <v/>
      </c>
      <c r="AA88" s="124">
        <f>IF(ISERROR(VLOOKUP($A88,NonEConsump,AA$73,FALSE)/VLOOKUP($A88,IndCons,AA$73,FALSE)),0,VLOOKUP($A88,NonEConsump,AA$73,FALSE)/VLOOKUP($A88,IndCons,AA$73,FALSE))</f>
        <v/>
      </c>
      <c r="AB88" s="124">
        <f>IF(ISERROR(VLOOKUP($A88,NonEConsump,AB$73,FALSE)/VLOOKUP($A88,IndCons,AB$73,FALSE)),0,VLOOKUP($A88,NonEConsump,AB$73,FALSE)/VLOOKUP($A88,IndCons,AB$73,FALSE))</f>
        <v/>
      </c>
      <c r="AC88" s="124">
        <f>IF(ISERROR(VLOOKUP($A88,NonEConsump,AC$73,FALSE)/VLOOKUP($A88,IndCons,AC$73,FALSE)),0,VLOOKUP($A88,NonEConsump,AC$73,FALSE)/VLOOKUP($A88,IndCons,AC$73,FALSE))</f>
        <v/>
      </c>
      <c r="AD88" s="124">
        <f>IF(ISERROR(VLOOKUP($A88,NonEConsump,AD$73,FALSE)/VLOOKUP($A88,IndCons,AD$73,FALSE)),0,VLOOKUP($A88,NonEConsump,AD$73,FALSE)/VLOOKUP($A88,IndCons,AD$73,FALSE))</f>
        <v/>
      </c>
      <c r="AE88" s="124" t="n"/>
      <c r="AF88" s="125" t="n"/>
    </row>
    <row r="89">
      <c r="A89" s="113" t="inlineStr">
        <is>
          <t>Residual Fuel</t>
        </is>
      </c>
      <c r="B89" s="124">
        <f>IF(ISERROR(VLOOKUP($A89,NonEConsump,B$73,FALSE)/VLOOKUP($A89,IndCons,B$73,FALSE)),0,VLOOKUP($A89,NonEConsump,B$73,FALSE)/VLOOKUP($A89,IndCons,B$73,FALSE))</f>
        <v/>
      </c>
      <c r="C89" s="124">
        <f>IF(ISERROR(VLOOKUP($A89,NonEConsump,C$73,FALSE)/VLOOKUP($A89,IndCons,C$73,FALSE)),0,VLOOKUP($A89,NonEConsump,C$73,FALSE)/VLOOKUP($A89,IndCons,C$73,FALSE))</f>
        <v/>
      </c>
      <c r="D89" s="124">
        <f>IF(ISERROR(VLOOKUP($A89,NonEConsump,D$73,FALSE)/VLOOKUP($A89,IndCons,D$73,FALSE)),0,VLOOKUP($A89,NonEConsump,D$73,FALSE)/VLOOKUP($A89,IndCons,D$73,FALSE))</f>
        <v/>
      </c>
      <c r="E89" s="124">
        <f>IF(ISERROR(VLOOKUP($A89,NonEConsump,E$73,FALSE)/VLOOKUP($A89,IndCons,E$73,FALSE)),0,VLOOKUP($A89,NonEConsump,E$73,FALSE)/VLOOKUP($A89,IndCons,E$73,FALSE))</f>
        <v/>
      </c>
      <c r="F89" s="124">
        <f>IF(ISERROR(VLOOKUP($A89,NonEConsump,F$73,FALSE)/VLOOKUP($A89,IndCons,F$73,FALSE)),0,VLOOKUP($A89,NonEConsump,F$73,FALSE)/VLOOKUP($A89,IndCons,F$73,FALSE))</f>
        <v/>
      </c>
      <c r="G89" s="124">
        <f>IF(ISERROR(VLOOKUP($A89,NonEConsump,G$73,FALSE)/VLOOKUP($A89,IndCons,G$73,FALSE)),0,VLOOKUP($A89,NonEConsump,G$73,FALSE)/VLOOKUP($A89,IndCons,G$73,FALSE))</f>
        <v/>
      </c>
      <c r="H89" s="124">
        <f>IF(ISERROR(VLOOKUP($A89,NonEConsump,H$73,FALSE)/VLOOKUP($A89,IndCons,H$73,FALSE)),0,VLOOKUP($A89,NonEConsump,H$73,FALSE)/VLOOKUP($A89,IndCons,H$73,FALSE))</f>
        <v/>
      </c>
      <c r="I89" s="124">
        <f>IF(ISERROR(VLOOKUP($A89,NonEConsump,I$73,FALSE)/VLOOKUP($A89,IndCons,I$73,FALSE)),0,VLOOKUP($A89,NonEConsump,I$73,FALSE)/VLOOKUP($A89,IndCons,I$73,FALSE))</f>
        <v/>
      </c>
      <c r="J89" s="124">
        <f>IF(ISERROR(VLOOKUP($A89,NonEConsump,J$73,FALSE)/VLOOKUP($A89,IndCons,J$73,FALSE)),0,VLOOKUP($A89,NonEConsump,J$73,FALSE)/VLOOKUP($A89,IndCons,J$73,FALSE))</f>
        <v/>
      </c>
      <c r="K89" s="124">
        <f>IF(ISERROR(VLOOKUP($A89,NonEConsump,K$73,FALSE)/VLOOKUP($A89,IndCons,K$73,FALSE)),0,VLOOKUP($A89,NonEConsump,K$73,FALSE)/VLOOKUP($A89,IndCons,K$73,FALSE))</f>
        <v/>
      </c>
      <c r="L89" s="124">
        <f>IF(ISERROR(VLOOKUP($A89,NonEConsump,L$73,FALSE)/VLOOKUP($A89,IndCons,L$73,FALSE)),0,VLOOKUP($A89,NonEConsump,L$73,FALSE)/VLOOKUP($A89,IndCons,L$73,FALSE))</f>
        <v/>
      </c>
      <c r="M89" s="124">
        <f>IF(ISERROR(VLOOKUP($A89,NonEConsump,M$73,FALSE)/VLOOKUP($A89,IndCons,M$73,FALSE)),0,VLOOKUP($A89,NonEConsump,M$73,FALSE)/VLOOKUP($A89,IndCons,M$73,FALSE))</f>
        <v/>
      </c>
      <c r="N89" s="124">
        <f>IF(ISERROR(VLOOKUP($A89,NonEConsump,N$73,FALSE)/VLOOKUP($A89,IndCons,N$73,FALSE)),0,VLOOKUP($A89,NonEConsump,N$73,FALSE)/VLOOKUP($A89,IndCons,N$73,FALSE))</f>
        <v/>
      </c>
      <c r="O89" s="124">
        <f>IF(ISERROR(VLOOKUP($A89,NonEConsump,O$73,FALSE)/VLOOKUP($A89,IndCons,O$73,FALSE)),0,VLOOKUP($A89,NonEConsump,O$73,FALSE)/VLOOKUP($A89,IndCons,O$73,FALSE))</f>
        <v/>
      </c>
      <c r="P89" s="124">
        <f>IF(ISERROR(VLOOKUP($A89,NonEConsump,P$73,FALSE)/VLOOKUP($A89,IndCons,P$73,FALSE)),0,VLOOKUP($A89,NonEConsump,P$73,FALSE)/VLOOKUP($A89,IndCons,P$73,FALSE))</f>
        <v/>
      </c>
      <c r="Q89" s="124">
        <f>IF(ISERROR(VLOOKUP($A89,NonEConsump,Q$73,FALSE)/VLOOKUP($A89,IndCons,Q$73,FALSE)),0,VLOOKUP($A89,NonEConsump,Q$73,FALSE)/VLOOKUP($A89,IndCons,Q$73,FALSE))</f>
        <v/>
      </c>
      <c r="R89" s="124">
        <f>IF(ISERROR(VLOOKUP($A89,NonEConsump,R$73,FALSE)/VLOOKUP($A89,IndCons,R$73,FALSE)),0,VLOOKUP($A89,NonEConsump,R$73,FALSE)/VLOOKUP($A89,IndCons,R$73,FALSE))</f>
        <v/>
      </c>
      <c r="S89" s="124">
        <f>IF(ISERROR(VLOOKUP($A89,NonEConsump,S$73,FALSE)/VLOOKUP($A89,IndCons,S$73,FALSE)),0,VLOOKUP($A89,NonEConsump,S$73,FALSE)/VLOOKUP($A89,IndCons,S$73,FALSE))</f>
        <v/>
      </c>
      <c r="T89" s="124">
        <f>IF(ISERROR(VLOOKUP($A89,NonEConsump,T$73,FALSE)/VLOOKUP($A89,IndCons,T$73,FALSE)),0,VLOOKUP($A89,NonEConsump,T$73,FALSE)/VLOOKUP($A89,IndCons,T$73,FALSE))</f>
        <v/>
      </c>
      <c r="U89" s="124">
        <f>IF(ISERROR(VLOOKUP($A89,NonEConsump,U$73,FALSE)/VLOOKUP($A89,IndCons,U$73,FALSE)),0,VLOOKUP($A89,NonEConsump,U$73,FALSE)/VLOOKUP($A89,IndCons,U$73,FALSE))</f>
        <v/>
      </c>
      <c r="V89" s="124">
        <f>IF(ISERROR(VLOOKUP($A89,NonEConsump,V$73,FALSE)/VLOOKUP($A89,IndCons,V$73,FALSE)),0,VLOOKUP($A89,NonEConsump,V$73,FALSE)/VLOOKUP($A89,IndCons,V$73,FALSE))</f>
        <v/>
      </c>
      <c r="W89" s="124">
        <f>IF(ISERROR(VLOOKUP($A89,NonEConsump,W$73,FALSE)/VLOOKUP($A89,IndCons,W$73,FALSE)),0,VLOOKUP($A89,NonEConsump,W$73,FALSE)/VLOOKUP($A89,IndCons,W$73,FALSE))</f>
        <v/>
      </c>
      <c r="X89" s="124">
        <f>IF(ISERROR(VLOOKUP($A89,NonEConsump,X$73,FALSE)/VLOOKUP($A89,IndCons,X$73,FALSE)),0,VLOOKUP($A89,NonEConsump,X$73,FALSE)/VLOOKUP($A89,IndCons,X$73,FALSE))</f>
        <v/>
      </c>
      <c r="Y89" s="124">
        <f>IF(ISERROR(VLOOKUP($A89,NonEConsump,Y$73,FALSE)/VLOOKUP($A89,IndCons,Y$73,FALSE)),0,VLOOKUP($A89,NonEConsump,Y$73,FALSE)/VLOOKUP($A89,IndCons,Y$73,FALSE))</f>
        <v/>
      </c>
      <c r="Z89" s="124">
        <f>IF(ISERROR(VLOOKUP($A89,NonEConsump,Z$73,FALSE)/VLOOKUP($A89,IndCons,Z$73,FALSE)),0,VLOOKUP($A89,NonEConsump,Z$73,FALSE)/VLOOKUP($A89,IndCons,Z$73,FALSE))</f>
        <v/>
      </c>
      <c r="AA89" s="124">
        <f>IF(ISERROR(VLOOKUP($A89,NonEConsump,AA$73,FALSE)/VLOOKUP($A89,IndCons,AA$73,FALSE)),0,VLOOKUP($A89,NonEConsump,AA$73,FALSE)/VLOOKUP($A89,IndCons,AA$73,FALSE))</f>
        <v/>
      </c>
      <c r="AB89" s="124">
        <f>IF(ISERROR(VLOOKUP($A89,NonEConsump,AB$73,FALSE)/VLOOKUP($A89,IndCons,AB$73,FALSE)),0,VLOOKUP($A89,NonEConsump,AB$73,FALSE)/VLOOKUP($A89,IndCons,AB$73,FALSE))</f>
        <v/>
      </c>
      <c r="AC89" s="124">
        <f>IF(ISERROR(VLOOKUP($A89,NonEConsump,AC$73,FALSE)/VLOOKUP($A89,IndCons,AC$73,FALSE)),0,VLOOKUP($A89,NonEConsump,AC$73,FALSE)/VLOOKUP($A89,IndCons,AC$73,FALSE))</f>
        <v/>
      </c>
      <c r="AD89" s="124">
        <f>IF(ISERROR(VLOOKUP($A89,NonEConsump,AD$73,FALSE)/VLOOKUP($A89,IndCons,AD$73,FALSE)),0,VLOOKUP($A89,NonEConsump,AD$73,FALSE)/VLOOKUP($A89,IndCons,AD$73,FALSE))</f>
        <v/>
      </c>
      <c r="AE89" s="124" t="n"/>
      <c r="AF89" s="125" t="n"/>
    </row>
    <row r="90">
      <c r="A90" s="113" t="inlineStr">
        <is>
          <t>Waxes</t>
        </is>
      </c>
      <c r="B90" s="124">
        <f>IF(ISERROR(VLOOKUP($A90,NonEConsump,B$73,FALSE)/VLOOKUP($A90,IndCons,B$73,FALSE)),0,VLOOKUP($A90,NonEConsump,B$73,FALSE)/VLOOKUP($A90,IndCons,B$73,FALSE))</f>
        <v/>
      </c>
      <c r="C90" s="124">
        <f>IF(ISERROR(VLOOKUP($A90,NonEConsump,C$73,FALSE)/VLOOKUP($A90,IndCons,C$73,FALSE)),0,VLOOKUP($A90,NonEConsump,C$73,FALSE)/VLOOKUP($A90,IndCons,C$73,FALSE))</f>
        <v/>
      </c>
      <c r="D90" s="124">
        <f>IF(ISERROR(VLOOKUP($A90,NonEConsump,D$73,FALSE)/VLOOKUP($A90,IndCons,D$73,FALSE)),0,VLOOKUP($A90,NonEConsump,D$73,FALSE)/VLOOKUP($A90,IndCons,D$73,FALSE))</f>
        <v/>
      </c>
      <c r="E90" s="124">
        <f>IF(ISERROR(VLOOKUP($A90,NonEConsump,E$73,FALSE)/VLOOKUP($A90,IndCons,E$73,FALSE)),0,VLOOKUP($A90,NonEConsump,E$73,FALSE)/VLOOKUP($A90,IndCons,E$73,FALSE))</f>
        <v/>
      </c>
      <c r="F90" s="124">
        <f>IF(ISERROR(VLOOKUP($A90,NonEConsump,F$73,FALSE)/VLOOKUP($A90,IndCons,F$73,FALSE)),0,VLOOKUP($A90,NonEConsump,F$73,FALSE)/VLOOKUP($A90,IndCons,F$73,FALSE))</f>
        <v/>
      </c>
      <c r="G90" s="124">
        <f>IF(ISERROR(VLOOKUP($A90,NonEConsump,G$73,FALSE)/VLOOKUP($A90,IndCons,G$73,FALSE)),0,VLOOKUP($A90,NonEConsump,G$73,FALSE)/VLOOKUP($A90,IndCons,G$73,FALSE))</f>
        <v/>
      </c>
      <c r="H90" s="124">
        <f>IF(ISERROR(VLOOKUP($A90,NonEConsump,H$73,FALSE)/VLOOKUP($A90,IndCons,H$73,FALSE)),0,VLOOKUP($A90,NonEConsump,H$73,FALSE)/VLOOKUP($A90,IndCons,H$73,FALSE))</f>
        <v/>
      </c>
      <c r="I90" s="124">
        <f>IF(ISERROR(VLOOKUP($A90,NonEConsump,I$73,FALSE)/VLOOKUP($A90,IndCons,I$73,FALSE)),0,VLOOKUP($A90,NonEConsump,I$73,FALSE)/VLOOKUP($A90,IndCons,I$73,FALSE))</f>
        <v/>
      </c>
      <c r="J90" s="124">
        <f>IF(ISERROR(VLOOKUP($A90,NonEConsump,J$73,FALSE)/VLOOKUP($A90,IndCons,J$73,FALSE)),0,VLOOKUP($A90,NonEConsump,J$73,FALSE)/VLOOKUP($A90,IndCons,J$73,FALSE))</f>
        <v/>
      </c>
      <c r="K90" s="124">
        <f>IF(ISERROR(VLOOKUP($A90,NonEConsump,K$73,FALSE)/VLOOKUP($A90,IndCons,K$73,FALSE)),0,VLOOKUP($A90,NonEConsump,K$73,FALSE)/VLOOKUP($A90,IndCons,K$73,FALSE))</f>
        <v/>
      </c>
      <c r="L90" s="124">
        <f>IF(ISERROR(VLOOKUP($A90,NonEConsump,L$73,FALSE)/VLOOKUP($A90,IndCons,L$73,FALSE)),0,VLOOKUP($A90,NonEConsump,L$73,FALSE)/VLOOKUP($A90,IndCons,L$73,FALSE))</f>
        <v/>
      </c>
      <c r="M90" s="124">
        <f>IF(ISERROR(VLOOKUP($A90,NonEConsump,M$73,FALSE)/VLOOKUP($A90,IndCons,M$73,FALSE)),0,VLOOKUP($A90,NonEConsump,M$73,FALSE)/VLOOKUP($A90,IndCons,M$73,FALSE))</f>
        <v/>
      </c>
      <c r="N90" s="124">
        <f>IF(ISERROR(VLOOKUP($A90,NonEConsump,N$73,FALSE)/VLOOKUP($A90,IndCons,N$73,FALSE)),0,VLOOKUP($A90,NonEConsump,N$73,FALSE)/VLOOKUP($A90,IndCons,N$73,FALSE))</f>
        <v/>
      </c>
      <c r="O90" s="124">
        <f>IF(ISERROR(VLOOKUP($A90,NonEConsump,O$73,FALSE)/VLOOKUP($A90,IndCons,O$73,FALSE)),0,VLOOKUP($A90,NonEConsump,O$73,FALSE)/VLOOKUP($A90,IndCons,O$73,FALSE))</f>
        <v/>
      </c>
      <c r="P90" s="124">
        <f>IF(ISERROR(VLOOKUP($A90,NonEConsump,P$73,FALSE)/VLOOKUP($A90,IndCons,P$73,FALSE)),0,VLOOKUP($A90,NonEConsump,P$73,FALSE)/VLOOKUP($A90,IndCons,P$73,FALSE))</f>
        <v/>
      </c>
      <c r="Q90" s="124">
        <f>IF(ISERROR(VLOOKUP($A90,NonEConsump,Q$73,FALSE)/VLOOKUP($A90,IndCons,Q$73,FALSE)),0,VLOOKUP($A90,NonEConsump,Q$73,FALSE)/VLOOKUP($A90,IndCons,Q$73,FALSE))</f>
        <v/>
      </c>
      <c r="R90" s="124">
        <f>IF(ISERROR(VLOOKUP($A90,NonEConsump,R$73,FALSE)/VLOOKUP($A90,IndCons,R$73,FALSE)),0,VLOOKUP($A90,NonEConsump,R$73,FALSE)/VLOOKUP($A90,IndCons,R$73,FALSE))</f>
        <v/>
      </c>
      <c r="S90" s="124">
        <f>IF(ISERROR(VLOOKUP($A90,NonEConsump,S$73,FALSE)/VLOOKUP($A90,IndCons,S$73,FALSE)),0,VLOOKUP($A90,NonEConsump,S$73,FALSE)/VLOOKUP($A90,IndCons,S$73,FALSE))</f>
        <v/>
      </c>
      <c r="T90" s="124">
        <f>IF(ISERROR(VLOOKUP($A90,NonEConsump,T$73,FALSE)/VLOOKUP($A90,IndCons,T$73,FALSE)),0,VLOOKUP($A90,NonEConsump,T$73,FALSE)/VLOOKUP($A90,IndCons,T$73,FALSE))</f>
        <v/>
      </c>
      <c r="U90" s="124">
        <f>IF(ISERROR(VLOOKUP($A90,NonEConsump,U$73,FALSE)/VLOOKUP($A90,IndCons,U$73,FALSE)),0,VLOOKUP($A90,NonEConsump,U$73,FALSE)/VLOOKUP($A90,IndCons,U$73,FALSE))</f>
        <v/>
      </c>
      <c r="V90" s="124">
        <f>IF(ISERROR(VLOOKUP($A90,NonEConsump,V$73,FALSE)/VLOOKUP($A90,IndCons,V$73,FALSE)),0,VLOOKUP($A90,NonEConsump,V$73,FALSE)/VLOOKUP($A90,IndCons,V$73,FALSE))</f>
        <v/>
      </c>
      <c r="W90" s="124">
        <f>IF(ISERROR(VLOOKUP($A90,NonEConsump,W$73,FALSE)/VLOOKUP($A90,IndCons,W$73,FALSE)),0,VLOOKUP($A90,NonEConsump,W$73,FALSE)/VLOOKUP($A90,IndCons,W$73,FALSE))</f>
        <v/>
      </c>
      <c r="X90" s="124">
        <f>IF(ISERROR(VLOOKUP($A90,NonEConsump,X$73,FALSE)/VLOOKUP($A90,IndCons,X$73,FALSE)),0,VLOOKUP($A90,NonEConsump,X$73,FALSE)/VLOOKUP($A90,IndCons,X$73,FALSE))</f>
        <v/>
      </c>
      <c r="Y90" s="124">
        <f>IF(ISERROR(VLOOKUP($A90,NonEConsump,Y$73,FALSE)/VLOOKUP($A90,IndCons,Y$73,FALSE)),0,VLOOKUP($A90,NonEConsump,Y$73,FALSE)/VLOOKUP($A90,IndCons,Y$73,FALSE))</f>
        <v/>
      </c>
      <c r="Z90" s="124">
        <f>IF(ISERROR(VLOOKUP($A90,NonEConsump,Z$73,FALSE)/VLOOKUP($A90,IndCons,Z$73,FALSE)),0,VLOOKUP($A90,NonEConsump,Z$73,FALSE)/VLOOKUP($A90,IndCons,Z$73,FALSE))</f>
        <v/>
      </c>
      <c r="AA90" s="124">
        <f>IF(ISERROR(VLOOKUP($A90,NonEConsump,AA$73,FALSE)/VLOOKUP($A90,IndCons,AA$73,FALSE)),0,VLOOKUP($A90,NonEConsump,AA$73,FALSE)/VLOOKUP($A90,IndCons,AA$73,FALSE))</f>
        <v/>
      </c>
      <c r="AB90" s="124">
        <f>IF(ISERROR(VLOOKUP($A90,NonEConsump,AB$73,FALSE)/VLOOKUP($A90,IndCons,AB$73,FALSE)),0,VLOOKUP($A90,NonEConsump,AB$73,FALSE)/VLOOKUP($A90,IndCons,AB$73,FALSE))</f>
        <v/>
      </c>
      <c r="AC90" s="124">
        <f>IF(ISERROR(VLOOKUP($A90,NonEConsump,AC$73,FALSE)/VLOOKUP($A90,IndCons,AC$73,FALSE)),0,VLOOKUP($A90,NonEConsump,AC$73,FALSE)/VLOOKUP($A90,IndCons,AC$73,FALSE))</f>
        <v/>
      </c>
      <c r="AD90" s="124">
        <f>IF(ISERROR(VLOOKUP($A90,NonEConsump,AD$73,FALSE)/VLOOKUP($A90,IndCons,AD$73,FALSE)),0,VLOOKUP($A90,NonEConsump,AD$73,FALSE)/VLOOKUP($A90,IndCons,AD$73,FALSE))</f>
        <v/>
      </c>
      <c r="AE90" s="124" t="n"/>
      <c r="AF90" s="125" t="n"/>
    </row>
    <row r="91" ht="14" customHeight="1" s="159" thickBot="1">
      <c r="A91" s="113" t="inlineStr">
        <is>
          <t>Misc. Petro Products</t>
        </is>
      </c>
      <c r="B91" s="124">
        <f>IF(ISERROR(VLOOKUP($A91,NonEConsump,B$73,FALSE)/VLOOKUP($A91,IndCons,B$73,FALSE)),0,VLOOKUP($A91,NonEConsump,B$73,FALSE)/VLOOKUP($A91,IndCons,B$73,FALSE))</f>
        <v/>
      </c>
      <c r="C91" s="124">
        <f>IF(ISERROR(VLOOKUP($A91,NonEConsump,C$73,FALSE)/VLOOKUP($A91,IndCons,C$73,FALSE)),0,VLOOKUP($A91,NonEConsump,C$73,FALSE)/VLOOKUP($A91,IndCons,C$73,FALSE))</f>
        <v/>
      </c>
      <c r="D91" s="124">
        <f>IF(ISERROR(VLOOKUP($A91,NonEConsump,D$73,FALSE)/VLOOKUP($A91,IndCons,D$73,FALSE)),0,VLOOKUP($A91,NonEConsump,D$73,FALSE)/VLOOKUP($A91,IndCons,D$73,FALSE))</f>
        <v/>
      </c>
      <c r="E91" s="124">
        <f>IF(ISERROR(VLOOKUP($A91,NonEConsump,E$73,FALSE)/VLOOKUP($A91,IndCons,E$73,FALSE)),0,VLOOKUP($A91,NonEConsump,E$73,FALSE)/VLOOKUP($A91,IndCons,E$73,FALSE))</f>
        <v/>
      </c>
      <c r="F91" s="124">
        <f>IF(ISERROR(VLOOKUP($A91,NonEConsump,F$73,FALSE)/VLOOKUP($A91,IndCons,F$73,FALSE)),0,VLOOKUP($A91,NonEConsump,F$73,FALSE)/VLOOKUP($A91,IndCons,F$73,FALSE))</f>
        <v/>
      </c>
      <c r="G91" s="124">
        <f>IF(ISERROR(VLOOKUP($A91,NonEConsump,G$73,FALSE)/VLOOKUP($A91,IndCons,G$73,FALSE)),0,VLOOKUP($A91,NonEConsump,G$73,FALSE)/VLOOKUP($A91,IndCons,G$73,FALSE))</f>
        <v/>
      </c>
      <c r="H91" s="124">
        <f>IF(ISERROR(VLOOKUP($A91,NonEConsump,H$73,FALSE)/VLOOKUP($A91,IndCons,H$73,FALSE)),0,VLOOKUP($A91,NonEConsump,H$73,FALSE)/VLOOKUP($A91,IndCons,H$73,FALSE))</f>
        <v/>
      </c>
      <c r="I91" s="124">
        <f>IF(ISERROR(VLOOKUP($A91,NonEConsump,I$73,FALSE)/VLOOKUP($A91,IndCons,I$73,FALSE)),0,VLOOKUP($A91,NonEConsump,I$73,FALSE)/VLOOKUP($A91,IndCons,I$73,FALSE))</f>
        <v/>
      </c>
      <c r="J91" s="124">
        <f>IF(ISERROR(VLOOKUP($A91,NonEConsump,J$73,FALSE)/VLOOKUP($A91,IndCons,J$73,FALSE)),0,VLOOKUP($A91,NonEConsump,J$73,FALSE)/VLOOKUP($A91,IndCons,J$73,FALSE))</f>
        <v/>
      </c>
      <c r="K91" s="124">
        <f>IF(ISERROR(VLOOKUP($A91,NonEConsump,K$73,FALSE)/VLOOKUP($A91,IndCons,K$73,FALSE)),0,VLOOKUP($A91,NonEConsump,K$73,FALSE)/VLOOKUP($A91,IndCons,K$73,FALSE))</f>
        <v/>
      </c>
      <c r="L91" s="124">
        <f>IF(ISERROR(VLOOKUP($A91,NonEConsump,L$73,FALSE)/VLOOKUP($A91,IndCons,L$73,FALSE)),0,VLOOKUP($A91,NonEConsump,L$73,FALSE)/VLOOKUP($A91,IndCons,L$73,FALSE))</f>
        <v/>
      </c>
      <c r="M91" s="124">
        <f>IF(ISERROR(VLOOKUP($A91,NonEConsump,M$73,FALSE)/VLOOKUP($A91,IndCons,M$73,FALSE)),0,VLOOKUP($A91,NonEConsump,M$73,FALSE)/VLOOKUP($A91,IndCons,M$73,FALSE))</f>
        <v/>
      </c>
      <c r="N91" s="124">
        <f>IF(ISERROR(VLOOKUP($A91,NonEConsump,N$73,FALSE)/VLOOKUP($A91,IndCons,N$73,FALSE)),0,VLOOKUP($A91,NonEConsump,N$73,FALSE)/VLOOKUP($A91,IndCons,N$73,FALSE))</f>
        <v/>
      </c>
      <c r="O91" s="124">
        <f>IF(ISERROR(VLOOKUP($A91,NonEConsump,O$73,FALSE)/VLOOKUP($A91,IndCons,O$73,FALSE)),0,VLOOKUP($A91,NonEConsump,O$73,FALSE)/VLOOKUP($A91,IndCons,O$73,FALSE))</f>
        <v/>
      </c>
      <c r="P91" s="124">
        <f>IF(ISERROR(VLOOKUP($A91,NonEConsump,P$73,FALSE)/VLOOKUP($A91,IndCons,P$73,FALSE)),0,VLOOKUP($A91,NonEConsump,P$73,FALSE)/VLOOKUP($A91,IndCons,P$73,FALSE))</f>
        <v/>
      </c>
      <c r="Q91" s="124">
        <f>IF(ISERROR(VLOOKUP($A91,NonEConsump,Q$73,FALSE)/VLOOKUP($A91,IndCons,Q$73,FALSE)),0,VLOOKUP($A91,NonEConsump,Q$73,FALSE)/VLOOKUP($A91,IndCons,Q$73,FALSE))</f>
        <v/>
      </c>
      <c r="R91" s="124">
        <f>IF(ISERROR(VLOOKUP($A91,NonEConsump,R$73,FALSE)/VLOOKUP($A91,IndCons,R$73,FALSE)),0,VLOOKUP($A91,NonEConsump,R$73,FALSE)/VLOOKUP($A91,IndCons,R$73,FALSE))</f>
        <v/>
      </c>
      <c r="S91" s="124">
        <f>IF(ISERROR(VLOOKUP($A91,NonEConsump,S$73,FALSE)/VLOOKUP($A91,IndCons,S$73,FALSE)),0,VLOOKUP($A91,NonEConsump,S$73,FALSE)/VLOOKUP($A91,IndCons,S$73,FALSE))</f>
        <v/>
      </c>
      <c r="T91" s="124">
        <f>IF(ISERROR(VLOOKUP($A91,NonEConsump,T$73,FALSE)/VLOOKUP($A91,IndCons,T$73,FALSE)),0,VLOOKUP($A91,NonEConsump,T$73,FALSE)/VLOOKUP($A91,IndCons,T$73,FALSE))</f>
        <v/>
      </c>
      <c r="U91" s="124">
        <f>IF(ISERROR(VLOOKUP($A91,NonEConsump,U$73,FALSE)/VLOOKUP($A91,IndCons,U$73,FALSE)),0,VLOOKUP($A91,NonEConsump,U$73,FALSE)/VLOOKUP($A91,IndCons,U$73,FALSE))</f>
        <v/>
      </c>
      <c r="V91" s="124">
        <f>IF(ISERROR(VLOOKUP($A91,NonEConsump,V$73,FALSE)/VLOOKUP($A91,IndCons,V$73,FALSE)),0,VLOOKUP($A91,NonEConsump,V$73,FALSE)/VLOOKUP($A91,IndCons,V$73,FALSE))</f>
        <v/>
      </c>
      <c r="W91" s="124">
        <f>IF(ISERROR(VLOOKUP($A91,NonEConsump,W$73,FALSE)/VLOOKUP($A91,IndCons,W$73,FALSE)),0,VLOOKUP($A91,NonEConsump,W$73,FALSE)/VLOOKUP($A91,IndCons,W$73,FALSE))</f>
        <v/>
      </c>
      <c r="X91" s="124">
        <f>IF(ISERROR(VLOOKUP($A91,NonEConsump,X$73,FALSE)/VLOOKUP($A91,IndCons,X$73,FALSE)),0,VLOOKUP($A91,NonEConsump,X$73,FALSE)/VLOOKUP($A91,IndCons,X$73,FALSE))</f>
        <v/>
      </c>
      <c r="Y91" s="124">
        <f>IF(ISERROR(VLOOKUP($A91,NonEConsump,Y$73,FALSE)/VLOOKUP($A91,IndCons,Y$73,FALSE)),0,VLOOKUP($A91,NonEConsump,Y$73,FALSE)/VLOOKUP($A91,IndCons,Y$73,FALSE))</f>
        <v/>
      </c>
      <c r="Z91" s="124">
        <f>IF(ISERROR(VLOOKUP($A91,NonEConsump,Z$73,FALSE)/VLOOKUP($A91,IndCons,Z$73,FALSE)),0,VLOOKUP($A91,NonEConsump,Z$73,FALSE)/VLOOKUP($A91,IndCons,Z$73,FALSE))</f>
        <v/>
      </c>
      <c r="AA91" s="124">
        <f>IF(ISERROR(VLOOKUP($A91,NonEConsump,AA$73,FALSE)/VLOOKUP($A91,IndCons,AA$73,FALSE)),0,VLOOKUP($A91,NonEConsump,AA$73,FALSE)/VLOOKUP($A91,IndCons,AA$73,FALSE))</f>
        <v/>
      </c>
      <c r="AB91" s="124">
        <f>IF(ISERROR(VLOOKUP($A91,NonEConsump,AB$73,FALSE)/VLOOKUP($A91,IndCons,AB$73,FALSE)),0,VLOOKUP($A91,NonEConsump,AB$73,FALSE)/VLOOKUP($A91,IndCons,AB$73,FALSE))</f>
        <v/>
      </c>
      <c r="AC91" s="124">
        <f>IF(ISERROR(VLOOKUP($A91,NonEConsump,AC$73,FALSE)/VLOOKUP($A91,IndCons,AC$73,FALSE)),0,VLOOKUP($A91,NonEConsump,AC$73,FALSE)/VLOOKUP($A91,IndCons,AC$73,FALSE))</f>
        <v/>
      </c>
      <c r="AD91" s="124">
        <f>IF(ISERROR(VLOOKUP($A91,NonEConsump,AD$73,FALSE)/VLOOKUP($A91,IndCons,AD$73,FALSE)),0,VLOOKUP($A91,NonEConsump,AD$73,FALSE)/VLOOKUP($A91,IndCons,AD$73,FALSE))</f>
        <v/>
      </c>
      <c r="AE91" s="127" t="n"/>
      <c r="AF91" s="128" t="n"/>
    </row>
    <row r="92">
      <c r="A92" s="129" t="inlineStr">
        <is>
          <t>Other Coal</t>
        </is>
      </c>
      <c r="B92" s="130">
        <f>IF(ISERROR(VLOOKUP($A92,NonEConsump,B$73,FALSE)/VLOOKUP($A92,IndCons,B$73,FALSE)),0,VLOOKUP($A92,NonEConsump,B$73,FALSE)/VLOOKUP($A92,IndCons,B$73,FALSE))</f>
        <v/>
      </c>
      <c r="C92" s="130">
        <f>IF(ISERROR(VLOOKUP($A92,NonEConsump,C$73,FALSE)/VLOOKUP($A92,IndCons,C$73,FALSE)),0,VLOOKUP($A92,NonEConsump,C$73,FALSE)/VLOOKUP($A92,IndCons,C$73,FALSE))</f>
        <v/>
      </c>
      <c r="D92" s="130">
        <f>IF(ISERROR(VLOOKUP($A92,NonEConsump,D$73,FALSE)/VLOOKUP($A92,IndCons,D$73,FALSE)),0,VLOOKUP($A92,NonEConsump,D$73,FALSE)/VLOOKUP($A92,IndCons,D$73,FALSE))</f>
        <v/>
      </c>
      <c r="E92" s="130">
        <f>IF(ISERROR(VLOOKUP($A92,NonEConsump,E$73,FALSE)/VLOOKUP($A92,IndCons,E$73,FALSE)),0,VLOOKUP($A92,NonEConsump,E$73,FALSE)/VLOOKUP($A92,IndCons,E$73,FALSE))</f>
        <v/>
      </c>
      <c r="F92" s="130">
        <f>IF(ISERROR(VLOOKUP($A92,NonEConsump,F$73,FALSE)/VLOOKUP($A92,IndCons,F$73,FALSE)),0,VLOOKUP($A92,NonEConsump,F$73,FALSE)/VLOOKUP($A92,IndCons,F$73,FALSE))</f>
        <v/>
      </c>
      <c r="G92" s="130">
        <f>IF(ISERROR(VLOOKUP($A92,NonEConsump,G$73,FALSE)/VLOOKUP($A92,IndCons,G$73,FALSE)),0,VLOOKUP($A92,NonEConsump,G$73,FALSE)/VLOOKUP($A92,IndCons,G$73,FALSE))</f>
        <v/>
      </c>
      <c r="H92" s="130">
        <f>IF(ISERROR(VLOOKUP($A92,NonEConsump,H$73,FALSE)/VLOOKUP($A92,IndCons,H$73,FALSE)),0,VLOOKUP($A92,NonEConsump,H$73,FALSE)/VLOOKUP($A92,IndCons,H$73,FALSE))</f>
        <v/>
      </c>
      <c r="I92" s="130">
        <f>IF(ISERROR(VLOOKUP($A92,NonEConsump,I$73,FALSE)/VLOOKUP($A92,IndCons,I$73,FALSE)),0,VLOOKUP($A92,NonEConsump,I$73,FALSE)/VLOOKUP($A92,IndCons,I$73,FALSE))</f>
        <v/>
      </c>
      <c r="J92" s="130">
        <f>IF(ISERROR(VLOOKUP($A92,NonEConsump,J$73,FALSE)/VLOOKUP($A92,IndCons,J$73,FALSE)),0,VLOOKUP($A92,NonEConsump,J$73,FALSE)/VLOOKUP($A92,IndCons,J$73,FALSE))</f>
        <v/>
      </c>
      <c r="K92" s="130">
        <f>IF(ISERROR(VLOOKUP($A92,NonEConsump,K$73,FALSE)/VLOOKUP($A92,IndCons,K$73,FALSE)),0,VLOOKUP($A92,NonEConsump,K$73,FALSE)/VLOOKUP($A92,IndCons,K$73,FALSE))</f>
        <v/>
      </c>
      <c r="L92" s="130">
        <f>IF(ISERROR(VLOOKUP($A92,NonEConsump,L$73,FALSE)/VLOOKUP($A92,IndCons,L$73,FALSE)),0,VLOOKUP($A92,NonEConsump,L$73,FALSE)/VLOOKUP($A92,IndCons,L$73,FALSE))</f>
        <v/>
      </c>
      <c r="M92" s="130">
        <f>IF(ISERROR(VLOOKUP($A92,NonEConsump,M$73,FALSE)/VLOOKUP($A92,IndCons,M$73,FALSE)),0,VLOOKUP($A92,NonEConsump,M$73,FALSE)/VLOOKUP($A92,IndCons,M$73,FALSE))</f>
        <v/>
      </c>
      <c r="N92" s="130">
        <f>IF(ISERROR(VLOOKUP($A92,NonEConsump,N$73,FALSE)/VLOOKUP($A92,IndCons,N$73,FALSE)),0,VLOOKUP($A92,NonEConsump,N$73,FALSE)/VLOOKUP($A92,IndCons,N$73,FALSE))</f>
        <v/>
      </c>
      <c r="O92" s="130">
        <f>IF(ISERROR(VLOOKUP($A92,NonEConsump,O$73,FALSE)/VLOOKUP($A92,IndCons,O$73,FALSE)),0,VLOOKUP($A92,NonEConsump,O$73,FALSE)/VLOOKUP($A92,IndCons,O$73,FALSE))</f>
        <v/>
      </c>
      <c r="P92" s="130">
        <f>IF(ISERROR(VLOOKUP($A92,NonEConsump,P$73,FALSE)/VLOOKUP($A92,IndCons,P$73,FALSE)),0,VLOOKUP($A92,NonEConsump,P$73,FALSE)/VLOOKUP($A92,IndCons,P$73,FALSE))</f>
        <v/>
      </c>
      <c r="Q92" s="130">
        <f>IF(ISERROR(VLOOKUP($A92,NonEConsump,Q$73,FALSE)/VLOOKUP($A92,IndCons,Q$73,FALSE)),0,VLOOKUP($A92,NonEConsump,Q$73,FALSE)/VLOOKUP($A92,IndCons,Q$73,FALSE))</f>
        <v/>
      </c>
      <c r="R92" s="130">
        <f>IF(ISERROR(VLOOKUP($A92,NonEConsump,R$73,FALSE)/VLOOKUP($A92,IndCons,R$73,FALSE)),0,VLOOKUP($A92,NonEConsump,R$73,FALSE)/VLOOKUP($A92,IndCons,R$73,FALSE))</f>
        <v/>
      </c>
      <c r="S92" s="130">
        <f>IF(ISERROR(VLOOKUP($A92,NonEConsump,S$73,FALSE)/VLOOKUP($A92,IndCons,S$73,FALSE)),0,VLOOKUP($A92,NonEConsump,S$73,FALSE)/VLOOKUP($A92,IndCons,S$73,FALSE))</f>
        <v/>
      </c>
      <c r="T92" s="130">
        <f>IF(ISERROR(VLOOKUP($A92,NonEConsump,T$73,FALSE)/VLOOKUP($A92,IndCons,T$73,FALSE)),0,VLOOKUP($A92,NonEConsump,T$73,FALSE)/VLOOKUP($A92,IndCons,T$73,FALSE))</f>
        <v/>
      </c>
      <c r="U92" s="130">
        <f>IF(ISERROR(VLOOKUP($A92,NonEConsump,U$73,FALSE)/VLOOKUP($A92,IndCons,U$73,FALSE)),0,VLOOKUP($A92,NonEConsump,U$73,FALSE)/VLOOKUP($A92,IndCons,U$73,FALSE))</f>
        <v/>
      </c>
      <c r="V92" s="130">
        <f>IF(ISERROR(VLOOKUP($A92,NonEConsump,V$73,FALSE)/VLOOKUP($A92,IndCons,V$73,FALSE)),0,VLOOKUP($A92,NonEConsump,V$73,FALSE)/VLOOKUP($A92,IndCons,V$73,FALSE))</f>
        <v/>
      </c>
      <c r="W92" s="130">
        <f>IF(ISERROR(VLOOKUP($A92,NonEConsump,W$73,FALSE)/VLOOKUP($A92,IndCons,W$73,FALSE)),0,VLOOKUP($A92,NonEConsump,W$73,FALSE)/VLOOKUP($A92,IndCons,W$73,FALSE))</f>
        <v/>
      </c>
      <c r="X92" s="130">
        <f>IF(ISERROR(VLOOKUP($A92,NonEConsump,X$73,FALSE)/VLOOKUP($A92,IndCons,X$73,FALSE)),0,VLOOKUP($A92,NonEConsump,X$73,FALSE)/VLOOKUP($A92,IndCons,X$73,FALSE))</f>
        <v/>
      </c>
      <c r="Y92" s="130">
        <f>IF(ISERROR(VLOOKUP($A92,NonEConsump,Y$73,FALSE)/VLOOKUP($A92,IndCons,Y$73,FALSE)),0,VLOOKUP($A92,NonEConsump,Y$73,FALSE)/VLOOKUP($A92,IndCons,Y$73,FALSE))</f>
        <v/>
      </c>
      <c r="Z92" s="130">
        <f>IF(ISERROR(VLOOKUP($A92,NonEConsump,Z$73,FALSE)/VLOOKUP($A92,IndCons,Z$73,FALSE)),0,VLOOKUP($A92,NonEConsump,Z$73,FALSE)/VLOOKUP($A92,IndCons,Z$73,FALSE))</f>
        <v/>
      </c>
      <c r="AA92" s="130">
        <f>IF(ISERROR(VLOOKUP($A92,NonEConsump,AA$73,FALSE)/VLOOKUP($A92,IndCons,AA$73,FALSE)),0,VLOOKUP($A92,NonEConsump,AA$73,FALSE)/VLOOKUP($A92,IndCons,AA$73,FALSE))</f>
        <v/>
      </c>
      <c r="AB92" s="130">
        <f>IF(ISERROR(VLOOKUP($A92,NonEConsump,AB$73,FALSE)/VLOOKUP($A92,IndCons,AB$73,FALSE)),0,VLOOKUP($A92,NonEConsump,AB$73,FALSE)/VLOOKUP($A92,IndCons,AB$73,FALSE))</f>
        <v/>
      </c>
      <c r="AC92" s="130">
        <f>IF(ISERROR(VLOOKUP($A92,NonEConsump,AC$73,FALSE)/VLOOKUP($A92,IndCons,AC$73,FALSE)),0,VLOOKUP($A92,NonEConsump,AC$73,FALSE)/VLOOKUP($A92,IndCons,AC$73,FALSE))</f>
        <v/>
      </c>
      <c r="AD92" s="130">
        <f>IF(ISERROR(VLOOKUP($A92,NonEConsump,AD$73,FALSE)/VLOOKUP($A92,IndCons,AD$73,FALSE)),0,VLOOKUP($A92,NonEConsump,AD$73,FALSE)/VLOOKUP($A92,IndCons,AD$73,FALSE))</f>
        <v/>
      </c>
      <c r="AE92" s="130" t="n"/>
      <c r="AF92" s="131" t="n"/>
    </row>
    <row r="93">
      <c r="A93" s="113" t="inlineStr">
        <is>
          <t>Aviation Gasoline Blending Components</t>
        </is>
      </c>
      <c r="B93" s="124">
        <f>IF(ISERROR(VLOOKUP($A93,NonEConsump,B$73,FALSE)/VLOOKUP($A93,IndCons,B$73,FALSE)),0,VLOOKUP($A93,NonEConsump,B$73,FALSE)/VLOOKUP($A93,IndCons,B$73,FALSE))</f>
        <v/>
      </c>
      <c r="C93" s="124">
        <f>IF(ISERROR(VLOOKUP($A93,NonEConsump,C$73,FALSE)/VLOOKUP($A93,IndCons,C$73,FALSE)),0,VLOOKUP($A93,NonEConsump,C$73,FALSE)/VLOOKUP($A93,IndCons,C$73,FALSE))</f>
        <v/>
      </c>
      <c r="D93" s="124">
        <f>IF(ISERROR(VLOOKUP($A93,NonEConsump,D$73,FALSE)/VLOOKUP($A93,IndCons,D$73,FALSE)),0,VLOOKUP($A93,NonEConsump,D$73,FALSE)/VLOOKUP($A93,IndCons,D$73,FALSE))</f>
        <v/>
      </c>
      <c r="E93" s="124">
        <f>IF(ISERROR(VLOOKUP($A93,NonEConsump,E$73,FALSE)/VLOOKUP($A93,IndCons,E$73,FALSE)),0,VLOOKUP($A93,NonEConsump,E$73,FALSE)/VLOOKUP($A93,IndCons,E$73,FALSE))</f>
        <v/>
      </c>
      <c r="F93" s="124">
        <f>IF(ISERROR(VLOOKUP($A93,NonEConsump,F$73,FALSE)/VLOOKUP($A93,IndCons,F$73,FALSE)),0,VLOOKUP($A93,NonEConsump,F$73,FALSE)/VLOOKUP($A93,IndCons,F$73,FALSE))</f>
        <v/>
      </c>
      <c r="G93" s="124">
        <f>IF(ISERROR(VLOOKUP($A93,NonEConsump,G$73,FALSE)/VLOOKUP($A93,IndCons,G$73,FALSE)),0,VLOOKUP($A93,NonEConsump,G$73,FALSE)/VLOOKUP($A93,IndCons,G$73,FALSE))</f>
        <v/>
      </c>
      <c r="H93" s="124">
        <f>IF(ISERROR(VLOOKUP($A93,NonEConsump,H$73,FALSE)/VLOOKUP($A93,IndCons,H$73,FALSE)),0,VLOOKUP($A93,NonEConsump,H$73,FALSE)/VLOOKUP($A93,IndCons,H$73,FALSE))</f>
        <v/>
      </c>
      <c r="I93" s="124">
        <f>IF(ISERROR(VLOOKUP($A93,NonEConsump,I$73,FALSE)/VLOOKUP($A93,IndCons,I$73,FALSE)),0,VLOOKUP($A93,NonEConsump,I$73,FALSE)/VLOOKUP($A93,IndCons,I$73,FALSE))</f>
        <v/>
      </c>
      <c r="J93" s="124">
        <f>IF(ISERROR(VLOOKUP($A93,NonEConsump,J$73,FALSE)/VLOOKUP($A93,IndCons,J$73,FALSE)),0,VLOOKUP($A93,NonEConsump,J$73,FALSE)/VLOOKUP($A93,IndCons,J$73,FALSE))</f>
        <v/>
      </c>
      <c r="K93" s="124">
        <f>IF(ISERROR(VLOOKUP($A93,NonEConsump,K$73,FALSE)/VLOOKUP($A93,IndCons,K$73,FALSE)),0,VLOOKUP($A93,NonEConsump,K$73,FALSE)/VLOOKUP($A93,IndCons,K$73,FALSE))</f>
        <v/>
      </c>
      <c r="L93" s="124">
        <f>IF(ISERROR(VLOOKUP($A93,NonEConsump,L$73,FALSE)/VLOOKUP($A93,IndCons,L$73,FALSE)),0,VLOOKUP($A93,NonEConsump,L$73,FALSE)/VLOOKUP($A93,IndCons,L$73,FALSE))</f>
        <v/>
      </c>
      <c r="M93" s="124">
        <f>IF(ISERROR(VLOOKUP($A93,NonEConsump,M$73,FALSE)/VLOOKUP($A93,IndCons,M$73,FALSE)),0,VLOOKUP($A93,NonEConsump,M$73,FALSE)/VLOOKUP($A93,IndCons,M$73,FALSE))</f>
        <v/>
      </c>
      <c r="N93" s="124">
        <f>IF(ISERROR(VLOOKUP($A93,NonEConsump,N$73,FALSE)/VLOOKUP($A93,IndCons,N$73,FALSE)),0,VLOOKUP($A93,NonEConsump,N$73,FALSE)/VLOOKUP($A93,IndCons,N$73,FALSE))</f>
        <v/>
      </c>
      <c r="O93" s="124">
        <f>IF(ISERROR(VLOOKUP($A93,NonEConsump,O$73,FALSE)/VLOOKUP($A93,IndCons,O$73,FALSE)),0,VLOOKUP($A93,NonEConsump,O$73,FALSE)/VLOOKUP($A93,IndCons,O$73,FALSE))</f>
        <v/>
      </c>
      <c r="P93" s="124">
        <f>IF(ISERROR(VLOOKUP($A93,NonEConsump,P$73,FALSE)/VLOOKUP($A93,IndCons,P$73,FALSE)),0,VLOOKUP($A93,NonEConsump,P$73,FALSE)/VLOOKUP($A93,IndCons,P$73,FALSE))</f>
        <v/>
      </c>
      <c r="Q93" s="124">
        <f>IF(ISERROR(VLOOKUP($A93,NonEConsump,Q$73,FALSE)/VLOOKUP($A93,IndCons,Q$73,FALSE)),0,VLOOKUP($A93,NonEConsump,Q$73,FALSE)/VLOOKUP($A93,IndCons,Q$73,FALSE))</f>
        <v/>
      </c>
      <c r="R93" s="124">
        <f>IF(ISERROR(VLOOKUP($A93,NonEConsump,R$73,FALSE)/VLOOKUP($A93,IndCons,R$73,FALSE)),0,VLOOKUP($A93,NonEConsump,R$73,FALSE)/VLOOKUP($A93,IndCons,R$73,FALSE))</f>
        <v/>
      </c>
      <c r="S93" s="124">
        <f>IF(ISERROR(VLOOKUP($A93,NonEConsump,S$73,FALSE)/VLOOKUP($A93,IndCons,S$73,FALSE)),0,VLOOKUP($A93,NonEConsump,S$73,FALSE)/VLOOKUP($A93,IndCons,S$73,FALSE))</f>
        <v/>
      </c>
      <c r="T93" s="124">
        <f>IF(ISERROR(VLOOKUP($A93,NonEConsump,T$73,FALSE)/VLOOKUP($A93,IndCons,T$73,FALSE)),0,VLOOKUP($A93,NonEConsump,T$73,FALSE)/VLOOKUP($A93,IndCons,T$73,FALSE))</f>
        <v/>
      </c>
      <c r="U93" s="124">
        <f>IF(ISERROR(VLOOKUP($A93,NonEConsump,U$73,FALSE)/VLOOKUP($A93,IndCons,U$73,FALSE)),0,VLOOKUP($A93,NonEConsump,U$73,FALSE)/VLOOKUP($A93,IndCons,U$73,FALSE))</f>
        <v/>
      </c>
      <c r="V93" s="124">
        <f>IF(ISERROR(VLOOKUP($A93,NonEConsump,V$73,FALSE)/VLOOKUP($A93,IndCons,V$73,FALSE)),0,VLOOKUP($A93,NonEConsump,V$73,FALSE)/VLOOKUP($A93,IndCons,V$73,FALSE))</f>
        <v/>
      </c>
      <c r="W93" s="124">
        <f>IF(ISERROR(VLOOKUP($A93,NonEConsump,W$73,FALSE)/VLOOKUP($A93,IndCons,W$73,FALSE)),0,VLOOKUP($A93,NonEConsump,W$73,FALSE)/VLOOKUP($A93,IndCons,W$73,FALSE))</f>
        <v/>
      </c>
      <c r="X93" s="124">
        <f>IF(ISERROR(VLOOKUP($A93,NonEConsump,X$73,FALSE)/VLOOKUP($A93,IndCons,X$73,FALSE)),0,VLOOKUP($A93,NonEConsump,X$73,FALSE)/VLOOKUP($A93,IndCons,X$73,FALSE))</f>
        <v/>
      </c>
      <c r="Y93" s="124">
        <f>IF(ISERROR(VLOOKUP($A93,NonEConsump,Y$73,FALSE)/VLOOKUP($A93,IndCons,Y$73,FALSE)),0,VLOOKUP($A93,NonEConsump,Y$73,FALSE)/VLOOKUP($A93,IndCons,Y$73,FALSE))</f>
        <v/>
      </c>
      <c r="Z93" s="124">
        <f>IF(ISERROR(VLOOKUP($A93,NonEConsump,Z$73,FALSE)/VLOOKUP($A93,IndCons,Z$73,FALSE)),0,VLOOKUP($A93,NonEConsump,Z$73,FALSE)/VLOOKUP($A93,IndCons,Z$73,FALSE))</f>
        <v/>
      </c>
      <c r="AA93" s="124">
        <f>IF(ISERROR(VLOOKUP($A93,NonEConsump,AA$73,FALSE)/VLOOKUP($A93,IndCons,AA$73,FALSE)),0,VLOOKUP($A93,NonEConsump,AA$73,FALSE)/VLOOKUP($A93,IndCons,AA$73,FALSE))</f>
        <v/>
      </c>
      <c r="AB93" s="124">
        <f>IF(ISERROR(VLOOKUP($A93,NonEConsump,AB$73,FALSE)/VLOOKUP($A93,IndCons,AB$73,FALSE)),0,VLOOKUP($A93,NonEConsump,AB$73,FALSE)/VLOOKUP($A93,IndCons,AB$73,FALSE))</f>
        <v/>
      </c>
      <c r="AC93" s="124">
        <f>IF(ISERROR(VLOOKUP($A93,NonEConsump,AC$73,FALSE)/VLOOKUP($A93,IndCons,AC$73,FALSE)),0,VLOOKUP($A93,NonEConsump,AC$73,FALSE)/VLOOKUP($A93,IndCons,AC$73,FALSE))</f>
        <v/>
      </c>
      <c r="AD93" s="124">
        <f>IF(ISERROR(VLOOKUP($A93,NonEConsump,AD$73,FALSE)/VLOOKUP($A93,IndCons,AD$73,FALSE)),0,VLOOKUP($A93,NonEConsump,AD$73,FALSE)/VLOOKUP($A93,IndCons,AD$73,FALSE))</f>
        <v/>
      </c>
      <c r="AE93" s="124" t="n"/>
      <c r="AF93" s="125" t="n"/>
    </row>
    <row r="94">
      <c r="A94" s="113" t="inlineStr">
        <is>
          <t>Crude Oil</t>
        </is>
      </c>
      <c r="B94" s="124">
        <f>IF(ISERROR(VLOOKUP($A94,NonEConsump,B$73,FALSE)/VLOOKUP($A94,IndCons,B$73,FALSE)),0,VLOOKUP($A94,NonEConsump,B$73,FALSE)/VLOOKUP($A94,IndCons,B$73,FALSE))</f>
        <v/>
      </c>
      <c r="C94" s="124">
        <f>IF(ISERROR(VLOOKUP($A94,NonEConsump,C$73,FALSE)/VLOOKUP($A94,IndCons,C$73,FALSE)),0,VLOOKUP($A94,NonEConsump,C$73,FALSE)/VLOOKUP($A94,IndCons,C$73,FALSE))</f>
        <v/>
      </c>
      <c r="D94" s="124">
        <f>IF(ISERROR(VLOOKUP($A94,NonEConsump,D$73,FALSE)/VLOOKUP($A94,IndCons,D$73,FALSE)),0,VLOOKUP($A94,NonEConsump,D$73,FALSE)/VLOOKUP($A94,IndCons,D$73,FALSE))</f>
        <v/>
      </c>
      <c r="E94" s="124">
        <f>IF(ISERROR(VLOOKUP($A94,NonEConsump,E$73,FALSE)/VLOOKUP($A94,IndCons,E$73,FALSE)),0,VLOOKUP($A94,NonEConsump,E$73,FALSE)/VLOOKUP($A94,IndCons,E$73,FALSE))</f>
        <v/>
      </c>
      <c r="F94" s="124">
        <f>IF(ISERROR(VLOOKUP($A94,NonEConsump,F$73,FALSE)/VLOOKUP($A94,IndCons,F$73,FALSE)),0,VLOOKUP($A94,NonEConsump,F$73,FALSE)/VLOOKUP($A94,IndCons,F$73,FALSE))</f>
        <v/>
      </c>
      <c r="G94" s="124">
        <f>IF(ISERROR(VLOOKUP($A94,NonEConsump,G$73,FALSE)/VLOOKUP($A94,IndCons,G$73,FALSE)),0,VLOOKUP($A94,NonEConsump,G$73,FALSE)/VLOOKUP($A94,IndCons,G$73,FALSE))</f>
        <v/>
      </c>
      <c r="H94" s="124">
        <f>IF(ISERROR(VLOOKUP($A94,NonEConsump,H$73,FALSE)/VLOOKUP($A94,IndCons,H$73,FALSE)),0,VLOOKUP($A94,NonEConsump,H$73,FALSE)/VLOOKUP($A94,IndCons,H$73,FALSE))</f>
        <v/>
      </c>
      <c r="I94" s="124">
        <f>IF(ISERROR(VLOOKUP($A94,NonEConsump,I$73,FALSE)/VLOOKUP($A94,IndCons,I$73,FALSE)),0,VLOOKUP($A94,NonEConsump,I$73,FALSE)/VLOOKUP($A94,IndCons,I$73,FALSE))</f>
        <v/>
      </c>
      <c r="J94" s="124">
        <f>IF(ISERROR(VLOOKUP($A94,NonEConsump,J$73,FALSE)/VLOOKUP($A94,IndCons,J$73,FALSE)),0,VLOOKUP($A94,NonEConsump,J$73,FALSE)/VLOOKUP($A94,IndCons,J$73,FALSE))</f>
        <v/>
      </c>
      <c r="K94" s="124">
        <f>IF(ISERROR(VLOOKUP($A94,NonEConsump,K$73,FALSE)/VLOOKUP($A94,IndCons,K$73,FALSE)),0,VLOOKUP($A94,NonEConsump,K$73,FALSE)/VLOOKUP($A94,IndCons,K$73,FALSE))</f>
        <v/>
      </c>
      <c r="L94" s="124">
        <f>IF(ISERROR(VLOOKUP($A94,NonEConsump,L$73,FALSE)/VLOOKUP($A94,IndCons,L$73,FALSE)),0,VLOOKUP($A94,NonEConsump,L$73,FALSE)/VLOOKUP($A94,IndCons,L$73,FALSE))</f>
        <v/>
      </c>
      <c r="M94" s="124">
        <f>IF(ISERROR(VLOOKUP($A94,NonEConsump,M$73,FALSE)/VLOOKUP($A94,IndCons,M$73,FALSE)),0,VLOOKUP($A94,NonEConsump,M$73,FALSE)/VLOOKUP($A94,IndCons,M$73,FALSE))</f>
        <v/>
      </c>
      <c r="N94" s="124">
        <f>IF(ISERROR(VLOOKUP($A94,NonEConsump,N$73,FALSE)/VLOOKUP($A94,IndCons,N$73,FALSE)),0,VLOOKUP($A94,NonEConsump,N$73,FALSE)/VLOOKUP($A94,IndCons,N$73,FALSE))</f>
        <v/>
      </c>
      <c r="O94" s="124">
        <f>IF(ISERROR(VLOOKUP($A94,NonEConsump,O$73,FALSE)/VLOOKUP($A94,IndCons,O$73,FALSE)),0,VLOOKUP($A94,NonEConsump,O$73,FALSE)/VLOOKUP($A94,IndCons,O$73,FALSE))</f>
        <v/>
      </c>
      <c r="P94" s="124">
        <f>IF(ISERROR(VLOOKUP($A94,NonEConsump,P$73,FALSE)/VLOOKUP($A94,IndCons,P$73,FALSE)),0,VLOOKUP($A94,NonEConsump,P$73,FALSE)/VLOOKUP($A94,IndCons,P$73,FALSE))</f>
        <v/>
      </c>
      <c r="Q94" s="124">
        <f>IF(ISERROR(VLOOKUP($A94,NonEConsump,Q$73,FALSE)/VLOOKUP($A94,IndCons,Q$73,FALSE)),0,VLOOKUP($A94,NonEConsump,Q$73,FALSE)/VLOOKUP($A94,IndCons,Q$73,FALSE))</f>
        <v/>
      </c>
      <c r="R94" s="124">
        <f>IF(ISERROR(VLOOKUP($A94,NonEConsump,R$73,FALSE)/VLOOKUP($A94,IndCons,R$73,FALSE)),0,VLOOKUP($A94,NonEConsump,R$73,FALSE)/VLOOKUP($A94,IndCons,R$73,FALSE))</f>
        <v/>
      </c>
      <c r="S94" s="124">
        <f>IF(ISERROR(VLOOKUP($A94,NonEConsump,S$73,FALSE)/VLOOKUP($A94,IndCons,S$73,FALSE)),0,VLOOKUP($A94,NonEConsump,S$73,FALSE)/VLOOKUP($A94,IndCons,S$73,FALSE))</f>
        <v/>
      </c>
      <c r="T94" s="124">
        <f>IF(ISERROR(VLOOKUP($A94,NonEConsump,T$73,FALSE)/VLOOKUP($A94,IndCons,T$73,FALSE)),0,VLOOKUP($A94,NonEConsump,T$73,FALSE)/VLOOKUP($A94,IndCons,T$73,FALSE))</f>
        <v/>
      </c>
      <c r="U94" s="124">
        <f>IF(ISERROR(VLOOKUP($A94,NonEConsump,U$73,FALSE)/VLOOKUP($A94,IndCons,U$73,FALSE)),0,VLOOKUP($A94,NonEConsump,U$73,FALSE)/VLOOKUP($A94,IndCons,U$73,FALSE))</f>
        <v/>
      </c>
      <c r="V94" s="124">
        <f>IF(ISERROR(VLOOKUP($A94,NonEConsump,V$73,FALSE)/VLOOKUP($A94,IndCons,V$73,FALSE)),0,VLOOKUP($A94,NonEConsump,V$73,FALSE)/VLOOKUP($A94,IndCons,V$73,FALSE))</f>
        <v/>
      </c>
      <c r="W94" s="124">
        <f>IF(ISERROR(VLOOKUP($A94,NonEConsump,W$73,FALSE)/VLOOKUP($A94,IndCons,W$73,FALSE)),0,VLOOKUP($A94,NonEConsump,W$73,FALSE)/VLOOKUP($A94,IndCons,W$73,FALSE))</f>
        <v/>
      </c>
      <c r="X94" s="124">
        <f>IF(ISERROR(VLOOKUP($A94,NonEConsump,X$73,FALSE)/VLOOKUP($A94,IndCons,X$73,FALSE)),0,VLOOKUP($A94,NonEConsump,X$73,FALSE)/VLOOKUP($A94,IndCons,X$73,FALSE))</f>
        <v/>
      </c>
      <c r="Y94" s="124">
        <f>IF(ISERROR(VLOOKUP($A94,NonEConsump,Y$73,FALSE)/VLOOKUP($A94,IndCons,Y$73,FALSE)),0,VLOOKUP($A94,NonEConsump,Y$73,FALSE)/VLOOKUP($A94,IndCons,Y$73,FALSE))</f>
        <v/>
      </c>
      <c r="Z94" s="124">
        <f>IF(ISERROR(VLOOKUP($A94,NonEConsump,Z$73,FALSE)/VLOOKUP($A94,IndCons,Z$73,FALSE)),0,VLOOKUP($A94,NonEConsump,Z$73,FALSE)/VLOOKUP($A94,IndCons,Z$73,FALSE))</f>
        <v/>
      </c>
      <c r="AA94" s="124">
        <f>IF(ISERROR(VLOOKUP($A94,NonEConsump,AA$73,FALSE)/VLOOKUP($A94,IndCons,AA$73,FALSE)),0,VLOOKUP($A94,NonEConsump,AA$73,FALSE)/VLOOKUP($A94,IndCons,AA$73,FALSE))</f>
        <v/>
      </c>
      <c r="AB94" s="124">
        <f>IF(ISERROR(VLOOKUP($A94,NonEConsump,AB$73,FALSE)/VLOOKUP($A94,IndCons,AB$73,FALSE)),0,VLOOKUP($A94,NonEConsump,AB$73,FALSE)/VLOOKUP($A94,IndCons,AB$73,FALSE))</f>
        <v/>
      </c>
      <c r="AC94" s="124">
        <f>IF(ISERROR(VLOOKUP($A94,NonEConsump,AC$73,FALSE)/VLOOKUP($A94,IndCons,AC$73,FALSE)),0,VLOOKUP($A94,NonEConsump,AC$73,FALSE)/VLOOKUP($A94,IndCons,AC$73,FALSE))</f>
        <v/>
      </c>
      <c r="AD94" s="124">
        <f>IF(ISERROR(VLOOKUP($A94,NonEConsump,AD$73,FALSE)/VLOOKUP($A94,IndCons,AD$73,FALSE)),0,VLOOKUP($A94,NonEConsump,AD$73,FALSE)/VLOOKUP($A94,IndCons,AD$73,FALSE))</f>
        <v/>
      </c>
      <c r="AE94" s="124" t="n"/>
      <c r="AF94" s="125" t="n"/>
    </row>
    <row r="95">
      <c r="A95" s="113" t="inlineStr">
        <is>
          <t>Kerosene</t>
        </is>
      </c>
      <c r="B95" s="124">
        <f>IF(ISERROR(VLOOKUP($A95,NonEConsump,B$73,FALSE)/VLOOKUP($A95,IndCons,B$73,FALSE)),0,VLOOKUP($A95,NonEConsump,B$73,FALSE)/VLOOKUP($A95,IndCons,B$73,FALSE))</f>
        <v/>
      </c>
      <c r="C95" s="124">
        <f>IF(ISERROR(VLOOKUP($A95,NonEConsump,C$73,FALSE)/VLOOKUP($A95,IndCons,C$73,FALSE)),0,VLOOKUP($A95,NonEConsump,C$73,FALSE)/VLOOKUP($A95,IndCons,C$73,FALSE))</f>
        <v/>
      </c>
      <c r="D95" s="124">
        <f>IF(ISERROR(VLOOKUP($A95,NonEConsump,D$73,FALSE)/VLOOKUP($A95,IndCons,D$73,FALSE)),0,VLOOKUP($A95,NonEConsump,D$73,FALSE)/VLOOKUP($A95,IndCons,D$73,FALSE))</f>
        <v/>
      </c>
      <c r="E95" s="124">
        <f>IF(ISERROR(VLOOKUP($A95,NonEConsump,E$73,FALSE)/VLOOKUP($A95,IndCons,E$73,FALSE)),0,VLOOKUP($A95,NonEConsump,E$73,FALSE)/VLOOKUP($A95,IndCons,E$73,FALSE))</f>
        <v/>
      </c>
      <c r="F95" s="124">
        <f>IF(ISERROR(VLOOKUP($A95,NonEConsump,F$73,FALSE)/VLOOKUP($A95,IndCons,F$73,FALSE)),0,VLOOKUP($A95,NonEConsump,F$73,FALSE)/VLOOKUP($A95,IndCons,F$73,FALSE))</f>
        <v/>
      </c>
      <c r="G95" s="124">
        <f>IF(ISERROR(VLOOKUP($A95,NonEConsump,G$73,FALSE)/VLOOKUP($A95,IndCons,G$73,FALSE)),0,VLOOKUP($A95,NonEConsump,G$73,FALSE)/VLOOKUP($A95,IndCons,G$73,FALSE))</f>
        <v/>
      </c>
      <c r="H95" s="124">
        <f>IF(ISERROR(VLOOKUP($A95,NonEConsump,H$73,FALSE)/VLOOKUP($A95,IndCons,H$73,FALSE)),0,VLOOKUP($A95,NonEConsump,H$73,FALSE)/VLOOKUP($A95,IndCons,H$73,FALSE))</f>
        <v/>
      </c>
      <c r="I95" s="124">
        <f>IF(ISERROR(VLOOKUP($A95,NonEConsump,I$73,FALSE)/VLOOKUP($A95,IndCons,I$73,FALSE)),0,VLOOKUP($A95,NonEConsump,I$73,FALSE)/VLOOKUP($A95,IndCons,I$73,FALSE))</f>
        <v/>
      </c>
      <c r="J95" s="124">
        <f>IF(ISERROR(VLOOKUP($A95,NonEConsump,J$73,FALSE)/VLOOKUP($A95,IndCons,J$73,FALSE)),0,VLOOKUP($A95,NonEConsump,J$73,FALSE)/VLOOKUP($A95,IndCons,J$73,FALSE))</f>
        <v/>
      </c>
      <c r="K95" s="124">
        <f>IF(ISERROR(VLOOKUP($A95,NonEConsump,K$73,FALSE)/VLOOKUP($A95,IndCons,K$73,FALSE)),0,VLOOKUP($A95,NonEConsump,K$73,FALSE)/VLOOKUP($A95,IndCons,K$73,FALSE))</f>
        <v/>
      </c>
      <c r="L95" s="124">
        <f>IF(ISERROR(VLOOKUP($A95,NonEConsump,L$73,FALSE)/VLOOKUP($A95,IndCons,L$73,FALSE)),0,VLOOKUP($A95,NonEConsump,L$73,FALSE)/VLOOKUP($A95,IndCons,L$73,FALSE))</f>
        <v/>
      </c>
      <c r="M95" s="124">
        <f>IF(ISERROR(VLOOKUP($A95,NonEConsump,M$73,FALSE)/VLOOKUP($A95,IndCons,M$73,FALSE)),0,VLOOKUP($A95,NonEConsump,M$73,FALSE)/VLOOKUP($A95,IndCons,M$73,FALSE))</f>
        <v/>
      </c>
      <c r="N95" s="124">
        <f>IF(ISERROR(VLOOKUP($A95,NonEConsump,N$73,FALSE)/VLOOKUP($A95,IndCons,N$73,FALSE)),0,VLOOKUP($A95,NonEConsump,N$73,FALSE)/VLOOKUP($A95,IndCons,N$73,FALSE))</f>
        <v/>
      </c>
      <c r="O95" s="124">
        <f>IF(ISERROR(VLOOKUP($A95,NonEConsump,O$73,FALSE)/VLOOKUP($A95,IndCons,O$73,FALSE)),0,VLOOKUP($A95,NonEConsump,O$73,FALSE)/VLOOKUP($A95,IndCons,O$73,FALSE))</f>
        <v/>
      </c>
      <c r="P95" s="124">
        <f>IF(ISERROR(VLOOKUP($A95,NonEConsump,P$73,FALSE)/VLOOKUP($A95,IndCons,P$73,FALSE)),0,VLOOKUP($A95,NonEConsump,P$73,FALSE)/VLOOKUP($A95,IndCons,P$73,FALSE))</f>
        <v/>
      </c>
      <c r="Q95" s="124">
        <f>IF(ISERROR(VLOOKUP($A95,NonEConsump,Q$73,FALSE)/VLOOKUP($A95,IndCons,Q$73,FALSE)),0,VLOOKUP($A95,NonEConsump,Q$73,FALSE)/VLOOKUP($A95,IndCons,Q$73,FALSE))</f>
        <v/>
      </c>
      <c r="R95" s="124">
        <f>IF(ISERROR(VLOOKUP($A95,NonEConsump,R$73,FALSE)/VLOOKUP($A95,IndCons,R$73,FALSE)),0,VLOOKUP($A95,NonEConsump,R$73,FALSE)/VLOOKUP($A95,IndCons,R$73,FALSE))</f>
        <v/>
      </c>
      <c r="S95" s="124">
        <f>IF(ISERROR(VLOOKUP($A95,NonEConsump,S$73,FALSE)/VLOOKUP($A95,IndCons,S$73,FALSE)),0,VLOOKUP($A95,NonEConsump,S$73,FALSE)/VLOOKUP($A95,IndCons,S$73,FALSE))</f>
        <v/>
      </c>
      <c r="T95" s="124">
        <f>IF(ISERROR(VLOOKUP($A95,NonEConsump,T$73,FALSE)/VLOOKUP($A95,IndCons,T$73,FALSE)),0,VLOOKUP($A95,NonEConsump,T$73,FALSE)/VLOOKUP($A95,IndCons,T$73,FALSE))</f>
        <v/>
      </c>
      <c r="U95" s="124">
        <f>IF(ISERROR(VLOOKUP($A95,NonEConsump,U$73,FALSE)/VLOOKUP($A95,IndCons,U$73,FALSE)),0,VLOOKUP($A95,NonEConsump,U$73,FALSE)/VLOOKUP($A95,IndCons,U$73,FALSE))</f>
        <v/>
      </c>
      <c r="V95" s="124">
        <f>IF(ISERROR(VLOOKUP($A95,NonEConsump,V$73,FALSE)/VLOOKUP($A95,IndCons,V$73,FALSE)),0,VLOOKUP($A95,NonEConsump,V$73,FALSE)/VLOOKUP($A95,IndCons,V$73,FALSE))</f>
        <v/>
      </c>
      <c r="W95" s="124">
        <f>IF(ISERROR(VLOOKUP($A95,NonEConsump,W$73,FALSE)/VLOOKUP($A95,IndCons,W$73,FALSE)),0,VLOOKUP($A95,NonEConsump,W$73,FALSE)/VLOOKUP($A95,IndCons,W$73,FALSE))</f>
        <v/>
      </c>
      <c r="X95" s="124">
        <f>IF(ISERROR(VLOOKUP($A95,NonEConsump,X$73,FALSE)/VLOOKUP($A95,IndCons,X$73,FALSE)),0,VLOOKUP($A95,NonEConsump,X$73,FALSE)/VLOOKUP($A95,IndCons,X$73,FALSE))</f>
        <v/>
      </c>
      <c r="Y95" s="124">
        <f>IF(ISERROR(VLOOKUP($A95,NonEConsump,Y$73,FALSE)/VLOOKUP($A95,IndCons,Y$73,FALSE)),0,VLOOKUP($A95,NonEConsump,Y$73,FALSE)/VLOOKUP($A95,IndCons,Y$73,FALSE))</f>
        <v/>
      </c>
      <c r="Z95" s="124">
        <f>IF(ISERROR(VLOOKUP($A95,NonEConsump,Z$73,FALSE)/VLOOKUP($A95,IndCons,Z$73,FALSE)),0,VLOOKUP($A95,NonEConsump,Z$73,FALSE)/VLOOKUP($A95,IndCons,Z$73,FALSE))</f>
        <v/>
      </c>
      <c r="AA95" s="124">
        <f>IF(ISERROR(VLOOKUP($A95,NonEConsump,AA$73,FALSE)/VLOOKUP($A95,IndCons,AA$73,FALSE)),0,VLOOKUP($A95,NonEConsump,AA$73,FALSE)/VLOOKUP($A95,IndCons,AA$73,FALSE))</f>
        <v/>
      </c>
      <c r="AB95" s="124">
        <f>IF(ISERROR(VLOOKUP($A95,NonEConsump,AB$73,FALSE)/VLOOKUP($A95,IndCons,AB$73,FALSE)),0,VLOOKUP($A95,NonEConsump,AB$73,FALSE)/VLOOKUP($A95,IndCons,AB$73,FALSE))</f>
        <v/>
      </c>
      <c r="AC95" s="124">
        <f>IF(ISERROR(VLOOKUP($A95,NonEConsump,AC$73,FALSE)/VLOOKUP($A95,IndCons,AC$73,FALSE)),0,VLOOKUP($A95,NonEConsump,AC$73,FALSE)/VLOOKUP($A95,IndCons,AC$73,FALSE))</f>
        <v/>
      </c>
      <c r="AD95" s="124">
        <f>IF(ISERROR(VLOOKUP($A95,NonEConsump,AD$73,FALSE)/VLOOKUP($A95,IndCons,AD$73,FALSE)),0,VLOOKUP($A95,NonEConsump,AD$73,FALSE)/VLOOKUP($A95,IndCons,AD$73,FALSE))</f>
        <v/>
      </c>
      <c r="AE95" s="124" t="n"/>
      <c r="AF95" s="125" t="n"/>
    </row>
    <row r="96">
      <c r="A96" s="113" t="inlineStr">
        <is>
          <t>Motor Gasoline</t>
        </is>
      </c>
      <c r="B96" s="124">
        <f>IF(ISERROR(VLOOKUP($A96,NonEConsump,B$73,FALSE)/VLOOKUP($A96,IndCons,B$73,FALSE)),0,VLOOKUP($A96,NonEConsump,B$73,FALSE)/VLOOKUP($A96,IndCons,B$73,FALSE))</f>
        <v/>
      </c>
      <c r="C96" s="124">
        <f>IF(ISERROR(VLOOKUP($A96,NonEConsump,C$73,FALSE)/VLOOKUP($A96,IndCons,C$73,FALSE)),0,VLOOKUP($A96,NonEConsump,C$73,FALSE)/VLOOKUP($A96,IndCons,C$73,FALSE))</f>
        <v/>
      </c>
      <c r="D96" s="124">
        <f>IF(ISERROR(VLOOKUP($A96,NonEConsump,D$73,FALSE)/VLOOKUP($A96,IndCons,D$73,FALSE)),0,VLOOKUP($A96,NonEConsump,D$73,FALSE)/VLOOKUP($A96,IndCons,D$73,FALSE))</f>
        <v/>
      </c>
      <c r="E96" s="124">
        <f>IF(ISERROR(VLOOKUP($A96,NonEConsump,E$73,FALSE)/VLOOKUP($A96,IndCons,E$73,FALSE)),0,VLOOKUP($A96,NonEConsump,E$73,FALSE)/VLOOKUP($A96,IndCons,E$73,FALSE))</f>
        <v/>
      </c>
      <c r="F96" s="124">
        <f>IF(ISERROR(VLOOKUP($A96,NonEConsump,F$73,FALSE)/VLOOKUP($A96,IndCons,F$73,FALSE)),0,VLOOKUP($A96,NonEConsump,F$73,FALSE)/VLOOKUP($A96,IndCons,F$73,FALSE))</f>
        <v/>
      </c>
      <c r="G96" s="124">
        <f>IF(ISERROR(VLOOKUP($A96,NonEConsump,G$73,FALSE)/VLOOKUP($A96,IndCons,G$73,FALSE)),0,VLOOKUP($A96,NonEConsump,G$73,FALSE)/VLOOKUP($A96,IndCons,G$73,FALSE))</f>
        <v/>
      </c>
      <c r="H96" s="124">
        <f>IF(ISERROR(VLOOKUP($A96,NonEConsump,H$73,FALSE)/VLOOKUP($A96,IndCons,H$73,FALSE)),0,VLOOKUP($A96,NonEConsump,H$73,FALSE)/VLOOKUP($A96,IndCons,H$73,FALSE))</f>
        <v/>
      </c>
      <c r="I96" s="124">
        <f>IF(ISERROR(VLOOKUP($A96,NonEConsump,I$73,FALSE)/VLOOKUP($A96,IndCons,I$73,FALSE)),0,VLOOKUP($A96,NonEConsump,I$73,FALSE)/VLOOKUP($A96,IndCons,I$73,FALSE))</f>
        <v/>
      </c>
      <c r="J96" s="124">
        <f>IF(ISERROR(VLOOKUP($A96,NonEConsump,J$73,FALSE)/VLOOKUP($A96,IndCons,J$73,FALSE)),0,VLOOKUP($A96,NonEConsump,J$73,FALSE)/VLOOKUP($A96,IndCons,J$73,FALSE))</f>
        <v/>
      </c>
      <c r="K96" s="124">
        <f>IF(ISERROR(VLOOKUP($A96,NonEConsump,K$73,FALSE)/VLOOKUP($A96,IndCons,K$73,FALSE)),0,VLOOKUP($A96,NonEConsump,K$73,FALSE)/VLOOKUP($A96,IndCons,K$73,FALSE))</f>
        <v/>
      </c>
      <c r="L96" s="124">
        <f>IF(ISERROR(VLOOKUP($A96,NonEConsump,L$73,FALSE)/VLOOKUP($A96,IndCons,L$73,FALSE)),0,VLOOKUP($A96,NonEConsump,L$73,FALSE)/VLOOKUP($A96,IndCons,L$73,FALSE))</f>
        <v/>
      </c>
      <c r="M96" s="124">
        <f>IF(ISERROR(VLOOKUP($A96,NonEConsump,M$73,FALSE)/VLOOKUP($A96,IndCons,M$73,FALSE)),0,VLOOKUP($A96,NonEConsump,M$73,FALSE)/VLOOKUP($A96,IndCons,M$73,FALSE))</f>
        <v/>
      </c>
      <c r="N96" s="124">
        <f>IF(ISERROR(VLOOKUP($A96,NonEConsump,N$73,FALSE)/VLOOKUP($A96,IndCons,N$73,FALSE)),0,VLOOKUP($A96,NonEConsump,N$73,FALSE)/VLOOKUP($A96,IndCons,N$73,FALSE))</f>
        <v/>
      </c>
      <c r="O96" s="124">
        <f>IF(ISERROR(VLOOKUP($A96,NonEConsump,O$73,FALSE)/VLOOKUP($A96,IndCons,O$73,FALSE)),0,VLOOKUP($A96,NonEConsump,O$73,FALSE)/VLOOKUP($A96,IndCons,O$73,FALSE))</f>
        <v/>
      </c>
      <c r="P96" s="124">
        <f>IF(ISERROR(VLOOKUP($A96,NonEConsump,P$73,FALSE)/VLOOKUP($A96,IndCons,P$73,FALSE)),0,VLOOKUP($A96,NonEConsump,P$73,FALSE)/VLOOKUP($A96,IndCons,P$73,FALSE))</f>
        <v/>
      </c>
      <c r="Q96" s="124">
        <f>IF(ISERROR(VLOOKUP($A96,NonEConsump,Q$73,FALSE)/VLOOKUP($A96,IndCons,Q$73,FALSE)),0,VLOOKUP($A96,NonEConsump,Q$73,FALSE)/VLOOKUP($A96,IndCons,Q$73,FALSE))</f>
        <v/>
      </c>
      <c r="R96" s="124">
        <f>IF(ISERROR(VLOOKUP($A96,NonEConsump,R$73,FALSE)/VLOOKUP($A96,IndCons,R$73,FALSE)),0,VLOOKUP($A96,NonEConsump,R$73,FALSE)/VLOOKUP($A96,IndCons,R$73,FALSE))</f>
        <v/>
      </c>
      <c r="S96" s="124">
        <f>IF(ISERROR(VLOOKUP($A96,NonEConsump,S$73,FALSE)/VLOOKUP($A96,IndCons,S$73,FALSE)),0,VLOOKUP($A96,NonEConsump,S$73,FALSE)/VLOOKUP($A96,IndCons,S$73,FALSE))</f>
        <v/>
      </c>
      <c r="T96" s="124">
        <f>IF(ISERROR(VLOOKUP($A96,NonEConsump,T$73,FALSE)/VLOOKUP($A96,IndCons,T$73,FALSE)),0,VLOOKUP($A96,NonEConsump,T$73,FALSE)/VLOOKUP($A96,IndCons,T$73,FALSE))</f>
        <v/>
      </c>
      <c r="U96" s="124">
        <f>IF(ISERROR(VLOOKUP($A96,NonEConsump,U$73,FALSE)/VLOOKUP($A96,IndCons,U$73,FALSE)),0,VLOOKUP($A96,NonEConsump,U$73,FALSE)/VLOOKUP($A96,IndCons,U$73,FALSE))</f>
        <v/>
      </c>
      <c r="V96" s="124">
        <f>IF(ISERROR(VLOOKUP($A96,NonEConsump,V$73,FALSE)/VLOOKUP($A96,IndCons,V$73,FALSE)),0,VLOOKUP($A96,NonEConsump,V$73,FALSE)/VLOOKUP($A96,IndCons,V$73,FALSE))</f>
        <v/>
      </c>
      <c r="W96" s="124">
        <f>IF(ISERROR(VLOOKUP($A96,NonEConsump,W$73,FALSE)/VLOOKUP($A96,IndCons,W$73,FALSE)),0,VLOOKUP($A96,NonEConsump,W$73,FALSE)/VLOOKUP($A96,IndCons,W$73,FALSE))</f>
        <v/>
      </c>
      <c r="X96" s="124">
        <f>IF(ISERROR(VLOOKUP($A96,NonEConsump,X$73,FALSE)/VLOOKUP($A96,IndCons,X$73,FALSE)),0,VLOOKUP($A96,NonEConsump,X$73,FALSE)/VLOOKUP($A96,IndCons,X$73,FALSE))</f>
        <v/>
      </c>
      <c r="Y96" s="124">
        <f>IF(ISERROR(VLOOKUP($A96,NonEConsump,Y$73,FALSE)/VLOOKUP($A96,IndCons,Y$73,FALSE)),0,VLOOKUP($A96,NonEConsump,Y$73,FALSE)/VLOOKUP($A96,IndCons,Y$73,FALSE))</f>
        <v/>
      </c>
      <c r="Z96" s="124">
        <f>IF(ISERROR(VLOOKUP($A96,NonEConsump,Z$73,FALSE)/VLOOKUP($A96,IndCons,Z$73,FALSE)),0,VLOOKUP($A96,NonEConsump,Z$73,FALSE)/VLOOKUP($A96,IndCons,Z$73,FALSE))</f>
        <v/>
      </c>
      <c r="AA96" s="124">
        <f>IF(ISERROR(VLOOKUP($A96,NonEConsump,AA$73,FALSE)/VLOOKUP($A96,IndCons,AA$73,FALSE)),0,VLOOKUP($A96,NonEConsump,AA$73,FALSE)/VLOOKUP($A96,IndCons,AA$73,FALSE))</f>
        <v/>
      </c>
      <c r="AB96" s="124">
        <f>IF(ISERROR(VLOOKUP($A96,NonEConsump,AB$73,FALSE)/VLOOKUP($A96,IndCons,AB$73,FALSE)),0,VLOOKUP($A96,NonEConsump,AB$73,FALSE)/VLOOKUP($A96,IndCons,AB$73,FALSE))</f>
        <v/>
      </c>
      <c r="AC96" s="124">
        <f>IF(ISERROR(VLOOKUP($A96,NonEConsump,AC$73,FALSE)/VLOOKUP($A96,IndCons,AC$73,FALSE)),0,VLOOKUP($A96,NonEConsump,AC$73,FALSE)/VLOOKUP($A96,IndCons,AC$73,FALSE))</f>
        <v/>
      </c>
      <c r="AD96" s="124">
        <f>IF(ISERROR(VLOOKUP($A96,NonEConsump,AD$73,FALSE)/VLOOKUP($A96,IndCons,AD$73,FALSE)),0,VLOOKUP($A96,NonEConsump,AD$73,FALSE)/VLOOKUP($A96,IndCons,AD$73,FALSE))</f>
        <v/>
      </c>
      <c r="AE96" s="124" t="n"/>
      <c r="AF96" s="125" t="n"/>
    </row>
    <row r="97">
      <c r="A97" s="113" t="inlineStr">
        <is>
          <t>Motor Gasoline Blending Components</t>
        </is>
      </c>
      <c r="B97" s="124">
        <f>IF(ISERROR(VLOOKUP($A97,NonEConsump,B$73,FALSE)/VLOOKUP($A97,IndCons,B$73,FALSE)),0,VLOOKUP($A97,NonEConsump,B$73,FALSE)/VLOOKUP($A97,IndCons,B$73,FALSE))</f>
        <v/>
      </c>
      <c r="C97" s="124">
        <f>IF(ISERROR(VLOOKUP($A97,NonEConsump,C$73,FALSE)/VLOOKUP($A97,IndCons,C$73,FALSE)),0,VLOOKUP($A97,NonEConsump,C$73,FALSE)/VLOOKUP($A97,IndCons,C$73,FALSE))</f>
        <v/>
      </c>
      <c r="D97" s="124">
        <f>IF(ISERROR(VLOOKUP($A97,NonEConsump,D$73,FALSE)/VLOOKUP($A97,IndCons,D$73,FALSE)),0,VLOOKUP($A97,NonEConsump,D$73,FALSE)/VLOOKUP($A97,IndCons,D$73,FALSE))</f>
        <v/>
      </c>
      <c r="E97" s="124">
        <f>IF(ISERROR(VLOOKUP($A97,NonEConsump,E$73,FALSE)/VLOOKUP($A97,IndCons,E$73,FALSE)),0,VLOOKUP($A97,NonEConsump,E$73,FALSE)/VLOOKUP($A97,IndCons,E$73,FALSE))</f>
        <v/>
      </c>
      <c r="F97" s="124">
        <f>IF(ISERROR(VLOOKUP($A97,NonEConsump,F$73,FALSE)/VLOOKUP($A97,IndCons,F$73,FALSE)),0,VLOOKUP($A97,NonEConsump,F$73,FALSE)/VLOOKUP($A97,IndCons,F$73,FALSE))</f>
        <v/>
      </c>
      <c r="G97" s="124">
        <f>IF(ISERROR(VLOOKUP($A97,NonEConsump,G$73,FALSE)/VLOOKUP($A97,IndCons,G$73,FALSE)),0,VLOOKUP($A97,NonEConsump,G$73,FALSE)/VLOOKUP($A97,IndCons,G$73,FALSE))</f>
        <v/>
      </c>
      <c r="H97" s="124">
        <f>IF(ISERROR(VLOOKUP($A97,NonEConsump,H$73,FALSE)/VLOOKUP($A97,IndCons,H$73,FALSE)),0,VLOOKUP($A97,NonEConsump,H$73,FALSE)/VLOOKUP($A97,IndCons,H$73,FALSE))</f>
        <v/>
      </c>
      <c r="I97" s="124">
        <f>IF(ISERROR(VLOOKUP($A97,NonEConsump,I$73,FALSE)/VLOOKUP($A97,IndCons,I$73,FALSE)),0,VLOOKUP($A97,NonEConsump,I$73,FALSE)/VLOOKUP($A97,IndCons,I$73,FALSE))</f>
        <v/>
      </c>
      <c r="J97" s="124">
        <f>IF(ISERROR(VLOOKUP($A97,NonEConsump,J$73,FALSE)/VLOOKUP($A97,IndCons,J$73,FALSE)),0,VLOOKUP($A97,NonEConsump,J$73,FALSE)/VLOOKUP($A97,IndCons,J$73,FALSE))</f>
        <v/>
      </c>
      <c r="K97" s="124">
        <f>IF(ISERROR(VLOOKUP($A97,NonEConsump,K$73,FALSE)/VLOOKUP($A97,IndCons,K$73,FALSE)),0,VLOOKUP($A97,NonEConsump,K$73,FALSE)/VLOOKUP($A97,IndCons,K$73,FALSE))</f>
        <v/>
      </c>
      <c r="L97" s="124">
        <f>IF(ISERROR(VLOOKUP($A97,NonEConsump,L$73,FALSE)/VLOOKUP($A97,IndCons,L$73,FALSE)),0,VLOOKUP($A97,NonEConsump,L$73,FALSE)/VLOOKUP($A97,IndCons,L$73,FALSE))</f>
        <v/>
      </c>
      <c r="M97" s="124">
        <f>IF(ISERROR(VLOOKUP($A97,NonEConsump,M$73,FALSE)/VLOOKUP($A97,IndCons,M$73,FALSE)),0,VLOOKUP($A97,NonEConsump,M$73,FALSE)/VLOOKUP($A97,IndCons,M$73,FALSE))</f>
        <v/>
      </c>
      <c r="N97" s="124">
        <f>IF(ISERROR(VLOOKUP($A97,NonEConsump,N$73,FALSE)/VLOOKUP($A97,IndCons,N$73,FALSE)),0,VLOOKUP($A97,NonEConsump,N$73,FALSE)/VLOOKUP($A97,IndCons,N$73,FALSE))</f>
        <v/>
      </c>
      <c r="O97" s="124">
        <f>IF(ISERROR(VLOOKUP($A97,NonEConsump,O$73,FALSE)/VLOOKUP($A97,IndCons,O$73,FALSE)),0,VLOOKUP($A97,NonEConsump,O$73,FALSE)/VLOOKUP($A97,IndCons,O$73,FALSE))</f>
        <v/>
      </c>
      <c r="P97" s="124">
        <f>IF(ISERROR(VLOOKUP($A97,NonEConsump,P$73,FALSE)/VLOOKUP($A97,IndCons,P$73,FALSE)),0,VLOOKUP($A97,NonEConsump,P$73,FALSE)/VLOOKUP($A97,IndCons,P$73,FALSE))</f>
        <v/>
      </c>
      <c r="Q97" s="124">
        <f>IF(ISERROR(VLOOKUP($A97,NonEConsump,Q$73,FALSE)/VLOOKUP($A97,IndCons,Q$73,FALSE)),0,VLOOKUP($A97,NonEConsump,Q$73,FALSE)/VLOOKUP($A97,IndCons,Q$73,FALSE))</f>
        <v/>
      </c>
      <c r="R97" s="124">
        <f>IF(ISERROR(VLOOKUP($A97,NonEConsump,R$73,FALSE)/VLOOKUP($A97,IndCons,R$73,FALSE)),0,VLOOKUP($A97,NonEConsump,R$73,FALSE)/VLOOKUP($A97,IndCons,R$73,FALSE))</f>
        <v/>
      </c>
      <c r="S97" s="124">
        <f>IF(ISERROR(VLOOKUP($A97,NonEConsump,S$73,FALSE)/VLOOKUP($A97,IndCons,S$73,FALSE)),0,VLOOKUP($A97,NonEConsump,S$73,FALSE)/VLOOKUP($A97,IndCons,S$73,FALSE))</f>
        <v/>
      </c>
      <c r="T97" s="124">
        <f>IF(ISERROR(VLOOKUP($A97,NonEConsump,T$73,FALSE)/VLOOKUP($A97,IndCons,T$73,FALSE)),0,VLOOKUP($A97,NonEConsump,T$73,FALSE)/VLOOKUP($A97,IndCons,T$73,FALSE))</f>
        <v/>
      </c>
      <c r="U97" s="124">
        <f>IF(ISERROR(VLOOKUP($A97,NonEConsump,U$73,FALSE)/VLOOKUP($A97,IndCons,U$73,FALSE)),0,VLOOKUP($A97,NonEConsump,U$73,FALSE)/VLOOKUP($A97,IndCons,U$73,FALSE))</f>
        <v/>
      </c>
      <c r="V97" s="124">
        <f>IF(ISERROR(VLOOKUP($A97,NonEConsump,V$73,FALSE)/VLOOKUP($A97,IndCons,V$73,FALSE)),0,VLOOKUP($A97,NonEConsump,V$73,FALSE)/VLOOKUP($A97,IndCons,V$73,FALSE))</f>
        <v/>
      </c>
      <c r="W97" s="124">
        <f>IF(ISERROR(VLOOKUP($A97,NonEConsump,W$73,FALSE)/VLOOKUP($A97,IndCons,W$73,FALSE)),0,VLOOKUP($A97,NonEConsump,W$73,FALSE)/VLOOKUP($A97,IndCons,W$73,FALSE))</f>
        <v/>
      </c>
      <c r="X97" s="124">
        <f>IF(ISERROR(VLOOKUP($A97,NonEConsump,X$73,FALSE)/VLOOKUP($A97,IndCons,X$73,FALSE)),0,VLOOKUP($A97,NonEConsump,X$73,FALSE)/VLOOKUP($A97,IndCons,X$73,FALSE))</f>
        <v/>
      </c>
      <c r="Y97" s="124">
        <f>IF(ISERROR(VLOOKUP($A97,NonEConsump,Y$73,FALSE)/VLOOKUP($A97,IndCons,Y$73,FALSE)),0,VLOOKUP($A97,NonEConsump,Y$73,FALSE)/VLOOKUP($A97,IndCons,Y$73,FALSE))</f>
        <v/>
      </c>
      <c r="Z97" s="124">
        <f>IF(ISERROR(VLOOKUP($A97,NonEConsump,Z$73,FALSE)/VLOOKUP($A97,IndCons,Z$73,FALSE)),0,VLOOKUP($A97,NonEConsump,Z$73,FALSE)/VLOOKUP($A97,IndCons,Z$73,FALSE))</f>
        <v/>
      </c>
      <c r="AA97" s="124">
        <f>IF(ISERROR(VLOOKUP($A97,NonEConsump,AA$73,FALSE)/VLOOKUP($A97,IndCons,AA$73,FALSE)),0,VLOOKUP($A97,NonEConsump,AA$73,FALSE)/VLOOKUP($A97,IndCons,AA$73,FALSE))</f>
        <v/>
      </c>
      <c r="AB97" s="124">
        <f>IF(ISERROR(VLOOKUP($A97,NonEConsump,AB$73,FALSE)/VLOOKUP($A97,IndCons,AB$73,FALSE)),0,VLOOKUP($A97,NonEConsump,AB$73,FALSE)/VLOOKUP($A97,IndCons,AB$73,FALSE))</f>
        <v/>
      </c>
      <c r="AC97" s="124">
        <f>IF(ISERROR(VLOOKUP($A97,NonEConsump,AC$73,FALSE)/VLOOKUP($A97,IndCons,AC$73,FALSE)),0,VLOOKUP($A97,NonEConsump,AC$73,FALSE)/VLOOKUP($A97,IndCons,AC$73,FALSE))</f>
        <v/>
      </c>
      <c r="AD97" s="124">
        <f>IF(ISERROR(VLOOKUP($A97,NonEConsump,AD$73,FALSE)/VLOOKUP($A97,IndCons,AD$73,FALSE)),0,VLOOKUP($A97,NonEConsump,AD$73,FALSE)/VLOOKUP($A97,IndCons,AD$73,FALSE))</f>
        <v/>
      </c>
      <c r="AE97" s="124" t="n"/>
      <c r="AF97" s="125" t="n"/>
    </row>
    <row r="98" ht="14" customHeight="1" s="159" thickBot="1">
      <c r="A98" s="113" t="inlineStr">
        <is>
          <t>Unfinished Oils</t>
        </is>
      </c>
      <c r="B98" s="124">
        <f>IF(ISERROR(VLOOKUP($A98,NonEConsump,B$73,FALSE)/VLOOKUP($A98,IndCons,B$73,FALSE)),0,VLOOKUP($A98,NonEConsump,B$73,FALSE)/VLOOKUP($A98,IndCons,B$73,FALSE))</f>
        <v/>
      </c>
      <c r="C98" s="124">
        <f>IF(ISERROR(VLOOKUP($A98,NonEConsump,C$73,FALSE)/VLOOKUP($A98,IndCons,C$73,FALSE)),0,VLOOKUP($A98,NonEConsump,C$73,FALSE)/VLOOKUP($A98,IndCons,C$73,FALSE))</f>
        <v/>
      </c>
      <c r="D98" s="124">
        <f>IF(ISERROR(VLOOKUP($A98,NonEConsump,D$73,FALSE)/VLOOKUP($A98,IndCons,D$73,FALSE)),0,VLOOKUP($A98,NonEConsump,D$73,FALSE)/VLOOKUP($A98,IndCons,D$73,FALSE))</f>
        <v/>
      </c>
      <c r="E98" s="124">
        <f>IF(ISERROR(VLOOKUP($A98,NonEConsump,E$73,FALSE)/VLOOKUP($A98,IndCons,E$73,FALSE)),0,VLOOKUP($A98,NonEConsump,E$73,FALSE)/VLOOKUP($A98,IndCons,E$73,FALSE))</f>
        <v/>
      </c>
      <c r="F98" s="124">
        <f>IF(ISERROR(VLOOKUP($A98,NonEConsump,F$73,FALSE)/VLOOKUP($A98,IndCons,F$73,FALSE)),0,VLOOKUP($A98,NonEConsump,F$73,FALSE)/VLOOKUP($A98,IndCons,F$73,FALSE))</f>
        <v/>
      </c>
      <c r="G98" s="124">
        <f>IF(ISERROR(VLOOKUP($A98,NonEConsump,G$73,FALSE)/VLOOKUP($A98,IndCons,G$73,FALSE)),0,VLOOKUP($A98,NonEConsump,G$73,FALSE)/VLOOKUP($A98,IndCons,G$73,FALSE))</f>
        <v/>
      </c>
      <c r="H98" s="124">
        <f>IF(ISERROR(VLOOKUP($A98,NonEConsump,H$73,FALSE)/VLOOKUP($A98,IndCons,H$73,FALSE)),0,VLOOKUP($A98,NonEConsump,H$73,FALSE)/VLOOKUP($A98,IndCons,H$73,FALSE))</f>
        <v/>
      </c>
      <c r="I98" s="124">
        <f>IF(ISERROR(VLOOKUP($A98,NonEConsump,I$73,FALSE)/VLOOKUP($A98,IndCons,I$73,FALSE)),0,VLOOKUP($A98,NonEConsump,I$73,FALSE)/VLOOKUP($A98,IndCons,I$73,FALSE))</f>
        <v/>
      </c>
      <c r="J98" s="124">
        <f>IF(ISERROR(VLOOKUP($A98,NonEConsump,J$73,FALSE)/VLOOKUP($A98,IndCons,J$73,FALSE)),0,VLOOKUP($A98,NonEConsump,J$73,FALSE)/VLOOKUP($A98,IndCons,J$73,FALSE))</f>
        <v/>
      </c>
      <c r="K98" s="124">
        <f>IF(ISERROR(VLOOKUP($A98,NonEConsump,K$73,FALSE)/VLOOKUP($A98,IndCons,K$73,FALSE)),0,VLOOKUP($A98,NonEConsump,K$73,FALSE)/VLOOKUP($A98,IndCons,K$73,FALSE))</f>
        <v/>
      </c>
      <c r="L98" s="124">
        <f>IF(ISERROR(VLOOKUP($A98,NonEConsump,L$73,FALSE)/VLOOKUP($A98,IndCons,L$73,FALSE)),0,VLOOKUP($A98,NonEConsump,L$73,FALSE)/VLOOKUP($A98,IndCons,L$73,FALSE))</f>
        <v/>
      </c>
      <c r="M98" s="124">
        <f>IF(ISERROR(VLOOKUP($A98,NonEConsump,M$73,FALSE)/VLOOKUP($A98,IndCons,M$73,FALSE)),0,VLOOKUP($A98,NonEConsump,M$73,FALSE)/VLOOKUP($A98,IndCons,M$73,FALSE))</f>
        <v/>
      </c>
      <c r="N98" s="124">
        <f>IF(ISERROR(VLOOKUP($A98,NonEConsump,N$73,FALSE)/VLOOKUP($A98,IndCons,N$73,FALSE)),0,VLOOKUP($A98,NonEConsump,N$73,FALSE)/VLOOKUP($A98,IndCons,N$73,FALSE))</f>
        <v/>
      </c>
      <c r="O98" s="124">
        <f>IF(ISERROR(VLOOKUP($A98,NonEConsump,O$73,FALSE)/VLOOKUP($A98,IndCons,O$73,FALSE)),0,VLOOKUP($A98,NonEConsump,O$73,FALSE)/VLOOKUP($A98,IndCons,O$73,FALSE))</f>
        <v/>
      </c>
      <c r="P98" s="124">
        <f>IF(ISERROR(VLOOKUP($A98,NonEConsump,P$73,FALSE)/VLOOKUP($A98,IndCons,P$73,FALSE)),0,VLOOKUP($A98,NonEConsump,P$73,FALSE)/VLOOKUP($A98,IndCons,P$73,FALSE))</f>
        <v/>
      </c>
      <c r="Q98" s="124">
        <f>IF(ISERROR(VLOOKUP($A98,NonEConsump,Q$73,FALSE)/VLOOKUP($A98,IndCons,Q$73,FALSE)),0,VLOOKUP($A98,NonEConsump,Q$73,FALSE)/VLOOKUP($A98,IndCons,Q$73,FALSE))</f>
        <v/>
      </c>
      <c r="R98" s="124">
        <f>IF(ISERROR(VLOOKUP($A98,NonEConsump,R$73,FALSE)/VLOOKUP($A98,IndCons,R$73,FALSE)),0,VLOOKUP($A98,NonEConsump,R$73,FALSE)/VLOOKUP($A98,IndCons,R$73,FALSE))</f>
        <v/>
      </c>
      <c r="S98" s="124">
        <f>IF(ISERROR(VLOOKUP($A98,NonEConsump,S$73,FALSE)/VLOOKUP($A98,IndCons,S$73,FALSE)),0,VLOOKUP($A98,NonEConsump,S$73,FALSE)/VLOOKUP($A98,IndCons,S$73,FALSE))</f>
        <v/>
      </c>
      <c r="T98" s="124">
        <f>IF(ISERROR(VLOOKUP($A98,NonEConsump,T$73,FALSE)/VLOOKUP($A98,IndCons,T$73,FALSE)),0,VLOOKUP($A98,NonEConsump,T$73,FALSE)/VLOOKUP($A98,IndCons,T$73,FALSE))</f>
        <v/>
      </c>
      <c r="U98" s="124">
        <f>IF(ISERROR(VLOOKUP($A98,NonEConsump,U$73,FALSE)/VLOOKUP($A98,IndCons,U$73,FALSE)),0,VLOOKUP($A98,NonEConsump,U$73,FALSE)/VLOOKUP($A98,IndCons,U$73,FALSE))</f>
        <v/>
      </c>
      <c r="V98" s="124">
        <f>IF(ISERROR(VLOOKUP($A98,NonEConsump,V$73,FALSE)/VLOOKUP($A98,IndCons,V$73,FALSE)),0,VLOOKUP($A98,NonEConsump,V$73,FALSE)/VLOOKUP($A98,IndCons,V$73,FALSE))</f>
        <v/>
      </c>
      <c r="W98" s="124">
        <f>IF(ISERROR(VLOOKUP($A98,NonEConsump,W$73,FALSE)/VLOOKUP($A98,IndCons,W$73,FALSE)),0,VLOOKUP($A98,NonEConsump,W$73,FALSE)/VLOOKUP($A98,IndCons,W$73,FALSE))</f>
        <v/>
      </c>
      <c r="X98" s="124">
        <f>IF(ISERROR(VLOOKUP($A98,NonEConsump,X$73,FALSE)/VLOOKUP($A98,IndCons,X$73,FALSE)),0,VLOOKUP($A98,NonEConsump,X$73,FALSE)/VLOOKUP($A98,IndCons,X$73,FALSE))</f>
        <v/>
      </c>
      <c r="Y98" s="124">
        <f>IF(ISERROR(VLOOKUP($A98,NonEConsump,Y$73,FALSE)/VLOOKUP($A98,IndCons,Y$73,FALSE)),0,VLOOKUP($A98,NonEConsump,Y$73,FALSE)/VLOOKUP($A98,IndCons,Y$73,FALSE))</f>
        <v/>
      </c>
      <c r="Z98" s="124">
        <f>IF(ISERROR(VLOOKUP($A98,NonEConsump,Z$73,FALSE)/VLOOKUP($A98,IndCons,Z$73,FALSE)),0,VLOOKUP($A98,NonEConsump,Z$73,FALSE)/VLOOKUP($A98,IndCons,Z$73,FALSE))</f>
        <v/>
      </c>
      <c r="AA98" s="124">
        <f>IF(ISERROR(VLOOKUP($A98,NonEConsump,AA$73,FALSE)/VLOOKUP($A98,IndCons,AA$73,FALSE)),0,VLOOKUP($A98,NonEConsump,AA$73,FALSE)/VLOOKUP($A98,IndCons,AA$73,FALSE))</f>
        <v/>
      </c>
      <c r="AB98" s="124">
        <f>IF(ISERROR(VLOOKUP($A98,NonEConsump,AB$73,FALSE)/VLOOKUP($A98,IndCons,AB$73,FALSE)),0,VLOOKUP($A98,NonEConsump,AB$73,FALSE)/VLOOKUP($A98,IndCons,AB$73,FALSE))</f>
        <v/>
      </c>
      <c r="AC98" s="124">
        <f>IF(ISERROR(VLOOKUP($A98,NonEConsump,AC$73,FALSE)/VLOOKUP($A98,IndCons,AC$73,FALSE)),0,VLOOKUP($A98,NonEConsump,AC$73,FALSE)/VLOOKUP($A98,IndCons,AC$73,FALSE))</f>
        <v/>
      </c>
      <c r="AD98" s="124">
        <f>IF(ISERROR(VLOOKUP($A98,NonEConsump,AD$73,FALSE)/VLOOKUP($A98,IndCons,AD$73,FALSE)),0,VLOOKUP($A98,NonEConsump,AD$73,FALSE)/VLOOKUP($A98,IndCons,AD$73,FALSE))</f>
        <v/>
      </c>
      <c r="AE98" s="127" t="n"/>
      <c r="AF98" s="128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32" t="n">
        <v>2000</v>
      </c>
      <c r="M99" s="80" t="n">
        <v>2001</v>
      </c>
      <c r="N99" s="80" t="n">
        <v>2002</v>
      </c>
      <c r="O99" s="132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59" thickBot="1">
      <c r="A100" s="117" t="inlineStr">
        <is>
          <t>Lubricants</t>
        </is>
      </c>
      <c r="B100" s="127">
        <f>B47/B70</f>
        <v/>
      </c>
      <c r="C100" s="127">
        <f>C47/C70</f>
        <v/>
      </c>
      <c r="D100" s="127">
        <f>D47/D70</f>
        <v/>
      </c>
      <c r="E100" s="127">
        <f>E47/E70</f>
        <v/>
      </c>
      <c r="F100" s="127">
        <f>F47/F70</f>
        <v/>
      </c>
      <c r="G100" s="127">
        <f>G47/G70</f>
        <v/>
      </c>
      <c r="H100" s="127">
        <f>H47/H70</f>
        <v/>
      </c>
      <c r="I100" s="127">
        <f>I47/I70</f>
        <v/>
      </c>
      <c r="J100" s="127">
        <f>J47/J70</f>
        <v/>
      </c>
      <c r="K100" s="127">
        <f>K47/K70</f>
        <v/>
      </c>
      <c r="L100" s="133">
        <f>L47/L70</f>
        <v/>
      </c>
      <c r="M100" s="127">
        <f>M47/M70</f>
        <v/>
      </c>
      <c r="N100" s="127">
        <f>N47/N70</f>
        <v/>
      </c>
      <c r="O100" s="133">
        <f>O47/O70</f>
        <v/>
      </c>
      <c r="P100" s="133">
        <f>P47/P70</f>
        <v/>
      </c>
      <c r="Q100" s="133">
        <f>Q47/Q70</f>
        <v/>
      </c>
      <c r="R100" s="133">
        <f>R47/R70</f>
        <v/>
      </c>
      <c r="S100" s="133">
        <f>S47/S70</f>
        <v/>
      </c>
      <c r="T100" s="133">
        <f>T47/T70</f>
        <v/>
      </c>
      <c r="U100" s="133">
        <f>U47/U70</f>
        <v/>
      </c>
      <c r="V100" s="133">
        <f>V47/V70</f>
        <v/>
      </c>
      <c r="W100" s="133">
        <f>W47/W70</f>
        <v/>
      </c>
      <c r="X100" s="133">
        <f>X47/X70</f>
        <v/>
      </c>
      <c r="Y100" s="133">
        <f>Y47/Y70</f>
        <v/>
      </c>
      <c r="Z100" s="133">
        <f>Z47/Z70</f>
        <v/>
      </c>
      <c r="AA100" s="133">
        <f>AA47/AA70</f>
        <v/>
      </c>
      <c r="AB100" s="133">
        <f>AB47/AB70</f>
        <v/>
      </c>
      <c r="AC100" s="133">
        <f>AC47/AC70</f>
        <v/>
      </c>
      <c r="AD100" s="133">
        <f>AD47/AD70</f>
        <v/>
      </c>
      <c r="AE100" s="133" t="n"/>
      <c r="AF100" s="134" t="n"/>
    </row>
    <row r="102" ht="14" customHeight="1" s="159">
      <c r="A102" s="135" t="n"/>
    </row>
    <row r="104" ht="14" customHeight="1" s="159">
      <c r="A104" s="135" t="n"/>
    </row>
    <row r="107" ht="14" customHeight="1" s="159">
      <c r="A107" s="135" t="n"/>
    </row>
    <row r="108" ht="14" customHeight="1" s="159">
      <c r="A108" s="136" t="n"/>
    </row>
    <row r="109" ht="14" customHeight="1" s="159">
      <c r="A109" s="136" t="n"/>
    </row>
    <row r="111" ht="14" customHeight="1" s="159">
      <c r="A111" s="135" t="n"/>
    </row>
    <row r="112" ht="14" customHeight="1" s="159">
      <c r="A112" s="135" t="n"/>
    </row>
    <row r="115" ht="14" customHeight="1" s="159">
      <c r="A115" s="135" t="n"/>
    </row>
    <row r="116" ht="14" customHeight="1" s="159">
      <c r="A116" s="135" t="n"/>
    </row>
    <row r="117" ht="14" customHeight="1" s="159">
      <c r="A117" s="135" t="n"/>
    </row>
    <row r="118" ht="14" customHeight="1" s="159">
      <c r="A118" s="135" t="n"/>
    </row>
    <row r="119" ht="14" customHeight="1" s="159">
      <c r="A119" s="135" t="n"/>
    </row>
    <row r="120" ht="14" customHeight="1" s="159">
      <c r="A120" s="135" t="n"/>
    </row>
    <row r="122" ht="14" customHeight="1" s="159">
      <c r="A122" s="135" t="n"/>
    </row>
    <row r="123" ht="14" customHeight="1" s="159">
      <c r="A123" s="135" t="n"/>
    </row>
    <row r="124" ht="14" customHeight="1" s="159">
      <c r="A124" s="135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59" min="1" max="1"/>
    <col width="41.83203125" customWidth="1" style="159" min="2" max="2"/>
    <col width="11.83203125" bestFit="1" customWidth="1" style="159" min="3" max="10"/>
    <col width="10.83203125" bestFit="1" customWidth="1" style="159" min="11" max="11"/>
    <col width="11.83203125" bestFit="1" customWidth="1" style="159" min="12" max="17"/>
    <col width="10.83203125" bestFit="1" customWidth="1" style="159" min="18" max="18"/>
    <col width="11.83203125" bestFit="1" customWidth="1" style="159" min="19" max="28"/>
    <col width="9.83203125" bestFit="1" customWidth="1" style="159" min="29" max="29"/>
    <col width="11.83203125" bestFit="1" customWidth="1" style="159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477401374917.9688</v>
      </c>
      <c r="D4" t="n">
        <v>458656752940.6052</v>
      </c>
      <c r="E4" t="n">
        <v>488207591466.5731</v>
      </c>
      <c r="F4" t="n">
        <v>501487797529.8337</v>
      </c>
      <c r="G4" t="n">
        <v>508959807623.7501</v>
      </c>
      <c r="H4" t="n">
        <v>511330849064.2795</v>
      </c>
      <c r="I4" t="n">
        <v>507012046464.6464</v>
      </c>
      <c r="J4" t="n">
        <v>502555708249.0111</v>
      </c>
      <c r="K4" t="n">
        <v>502161021533.956</v>
      </c>
      <c r="L4" t="n">
        <v>502342441814.1011</v>
      </c>
      <c r="M4" t="n">
        <v>505021849981.3062</v>
      </c>
      <c r="N4" t="n">
        <v>507278371098.8434</v>
      </c>
      <c r="O4" t="n">
        <v>507236109920.0996</v>
      </c>
      <c r="P4" t="n">
        <v>507580311295.0815</v>
      </c>
      <c r="Q4" t="n">
        <v>509392340086.6713</v>
      </c>
      <c r="R4" t="n">
        <v>511019780273.6695</v>
      </c>
      <c r="S4" t="n">
        <v>511550755498.2957</v>
      </c>
      <c r="T4" t="n">
        <v>512316473229.3908</v>
      </c>
      <c r="U4" t="n">
        <v>512364003713.6858</v>
      </c>
      <c r="V4" t="n">
        <v>512000730598.4626</v>
      </c>
      <c r="W4" t="n">
        <v>511010348329.0848</v>
      </c>
      <c r="X4" t="n">
        <v>511077978573.7872</v>
      </c>
      <c r="Y4" t="n">
        <v>513317781724.0319</v>
      </c>
      <c r="Z4" t="n">
        <v>516097053904.8658</v>
      </c>
      <c r="AA4" t="n">
        <v>517937968377.8459</v>
      </c>
      <c r="AB4" t="n">
        <v>519239037441.2691</v>
      </c>
      <c r="AC4" t="n">
        <v>520156301074.1284</v>
      </c>
      <c r="AD4" t="n">
        <v>521679074202.4592</v>
      </c>
      <c r="AE4" t="n">
        <v>523433505776.7608</v>
      </c>
      <c r="AF4" t="n">
        <v>526503269492.0914</v>
      </c>
      <c r="AG4" t="n">
        <v>529560562143.1112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489582371726.4744</v>
      </c>
      <c r="D5" t="n">
        <v>470359476764.4088</v>
      </c>
      <c r="E5" t="n">
        <v>500664311170.3326</v>
      </c>
      <c r="F5" t="n">
        <v>514283364493.3035</v>
      </c>
      <c r="G5" t="n">
        <v>521946024501.2943</v>
      </c>
      <c r="H5" t="n">
        <v>524377563564.4474</v>
      </c>
      <c r="I5" t="n">
        <v>519948565805.2557</v>
      </c>
      <c r="J5" t="n">
        <v>515378523179.8004</v>
      </c>
      <c r="K5" t="n">
        <v>514973765949.9353</v>
      </c>
      <c r="L5" t="n">
        <v>515159815206.8062</v>
      </c>
      <c r="M5" t="n">
        <v>517907589038.7292</v>
      </c>
      <c r="N5" t="n">
        <v>520221685768.6863</v>
      </c>
      <c r="O5" t="n">
        <v>520178346287.0501</v>
      </c>
      <c r="P5" t="n">
        <v>520531330032.7381</v>
      </c>
      <c r="Q5" t="n">
        <v>522389593121.2673</v>
      </c>
      <c r="R5" t="n">
        <v>524058557788.0125</v>
      </c>
      <c r="S5" t="n">
        <v>524603080957.526</v>
      </c>
      <c r="T5" t="n">
        <v>525388336138.0897</v>
      </c>
      <c r="U5" t="n">
        <v>525437079372.72</v>
      </c>
      <c r="V5" t="n">
        <v>525064537267.3145</v>
      </c>
      <c r="W5" t="n">
        <v>524048885185.3716</v>
      </c>
      <c r="X5" t="n">
        <v>524118241030.037</v>
      </c>
      <c r="Y5" t="n">
        <v>526415193230.2388</v>
      </c>
      <c r="Z5" t="n">
        <v>529265379127.1685</v>
      </c>
      <c r="AA5" t="n">
        <v>531153264921.3436</v>
      </c>
      <c r="AB5" t="n">
        <v>532487531036.434</v>
      </c>
      <c r="AC5" t="n">
        <v>533428198844.42</v>
      </c>
      <c r="AD5" t="n">
        <v>534989825850.4121</v>
      </c>
      <c r="AE5" t="n">
        <v>536789022116.5014</v>
      </c>
      <c r="AF5" t="n">
        <v>539937111500.7219</v>
      </c>
      <c r="AG5" t="n">
        <v>543072411618.794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1055295973506.109</v>
      </c>
      <c r="D6" t="n">
        <v>1013860977427.589</v>
      </c>
      <c r="E6" t="n">
        <v>1079183120489.162</v>
      </c>
      <c r="F6" t="n">
        <v>1108539022508.293</v>
      </c>
      <c r="G6" t="n">
        <v>1125055904487.24</v>
      </c>
      <c r="H6" t="n">
        <v>1130297092754.946</v>
      </c>
      <c r="I6" t="n">
        <v>1120750377489.319</v>
      </c>
      <c r="J6" t="n">
        <v>1110899639677.034</v>
      </c>
      <c r="K6" t="n">
        <v>1110027184499.741</v>
      </c>
      <c r="L6" t="n">
        <v>1110428214118.021</v>
      </c>
      <c r="M6" t="n">
        <v>1116351047186.352</v>
      </c>
      <c r="N6" t="n">
        <v>1121339088223.891</v>
      </c>
      <c r="O6" t="n">
        <v>1121245669867.541</v>
      </c>
      <c r="P6" t="n">
        <v>1122006527175.83</v>
      </c>
      <c r="Q6" t="n">
        <v>1126012017708.761</v>
      </c>
      <c r="R6" t="n">
        <v>1129609475040.668</v>
      </c>
      <c r="S6" t="n">
        <v>1130783196035.242</v>
      </c>
      <c r="T6" t="n">
        <v>1132475815455.547</v>
      </c>
      <c r="U6" t="n">
        <v>1132580881614.404</v>
      </c>
      <c r="V6" t="n">
        <v>1131777866214.953</v>
      </c>
      <c r="W6" t="n">
        <v>1129588625722.536</v>
      </c>
      <c r="X6" t="n">
        <v>1129738122411.635</v>
      </c>
      <c r="Y6" t="n">
        <v>1134689208374.271</v>
      </c>
      <c r="Z6" t="n">
        <v>1140832790893.729</v>
      </c>
      <c r="AA6" t="n">
        <v>1144902133239.547</v>
      </c>
      <c r="AB6" t="n">
        <v>1147778147042.648</v>
      </c>
      <c r="AC6" t="n">
        <v>1149805758753.164</v>
      </c>
      <c r="AD6" t="n">
        <v>1153171849500.53</v>
      </c>
      <c r="AE6" t="n">
        <v>1157050021356.383</v>
      </c>
      <c r="AF6" t="n">
        <v>1163835735555.384</v>
      </c>
      <c r="AG6" t="n">
        <v>1170593882460.606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1913512670566.559</v>
      </c>
      <c r="D7" t="n">
        <v>1942173170367.255</v>
      </c>
      <c r="E7" t="n">
        <v>1970539620410.021</v>
      </c>
      <c r="F7" t="n">
        <v>1997145648965.585</v>
      </c>
      <c r="G7" t="n">
        <v>2010222516371.475</v>
      </c>
      <c r="H7" t="n">
        <v>2023506258676.41</v>
      </c>
      <c r="I7" t="n">
        <v>2036810538223.965</v>
      </c>
      <c r="J7" t="n">
        <v>2050330100565.566</v>
      </c>
      <c r="K7" t="n">
        <v>2057173390472.938</v>
      </c>
      <c r="L7" t="n">
        <v>2064229686456.198</v>
      </c>
      <c r="M7" t="n">
        <v>2071216385655.733</v>
      </c>
      <c r="N7" t="n">
        <v>2078299466920.447</v>
      </c>
      <c r="O7" t="n">
        <v>2078870757084.888</v>
      </c>
      <c r="P7" t="n">
        <v>2080024091429.078</v>
      </c>
      <c r="Q7" t="n">
        <v>2081603669122.131</v>
      </c>
      <c r="R7" t="n">
        <v>2083203406230.312</v>
      </c>
      <c r="S7" t="n">
        <v>2084979570861.911</v>
      </c>
      <c r="T7" t="n">
        <v>2086770604302.234</v>
      </c>
      <c r="U7" t="n">
        <v>2088566691916.373</v>
      </c>
      <c r="V7" t="n">
        <v>2090407548171.356</v>
      </c>
      <c r="W7" t="n">
        <v>2092372926813.978</v>
      </c>
      <c r="X7" t="n">
        <v>2094451066443.83</v>
      </c>
      <c r="Y7" t="n">
        <v>2096646508596.18</v>
      </c>
      <c r="Z7" t="n">
        <v>2098887374882.281</v>
      </c>
      <c r="AA7" t="n">
        <v>2101158456751.004</v>
      </c>
      <c r="AB7" t="n">
        <v>2103483077767.711</v>
      </c>
      <c r="AC7" t="n">
        <v>2105843534505.942</v>
      </c>
      <c r="AD7" t="n">
        <v>2108278854279.985</v>
      </c>
      <c r="AE7" t="n">
        <v>2110825858664.681</v>
      </c>
      <c r="AF7" t="n">
        <v>2113437461191.561</v>
      </c>
      <c r="AG7" t="n">
        <v>2116092345546.27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7489699635.751367</v>
      </c>
      <c r="D8" t="n">
        <v>7643211877.765393</v>
      </c>
      <c r="E8" t="n">
        <v>7994722605.003723</v>
      </c>
      <c r="F8" t="n">
        <v>8137745409.224295</v>
      </c>
      <c r="G8" t="n">
        <v>8227411081.569344</v>
      </c>
      <c r="H8" t="n">
        <v>8345059207.667741</v>
      </c>
      <c r="I8" t="n">
        <v>8452923738.177432</v>
      </c>
      <c r="J8" t="n">
        <v>8560842530.6703</v>
      </c>
      <c r="K8" t="n">
        <v>8637791259.896421</v>
      </c>
      <c r="L8" t="n">
        <v>8720501360.655333</v>
      </c>
      <c r="M8" t="n">
        <v>8811117126.866676</v>
      </c>
      <c r="N8" t="n">
        <v>8916619733.626081</v>
      </c>
      <c r="O8" t="n">
        <v>8990052780.955597</v>
      </c>
      <c r="P8" t="n">
        <v>9059680797.636395</v>
      </c>
      <c r="Q8" t="n">
        <v>9144140083.611706</v>
      </c>
      <c r="R8" t="n">
        <v>9242857905.831219</v>
      </c>
      <c r="S8" t="n">
        <v>9332817727.586411</v>
      </c>
      <c r="T8" t="n">
        <v>9415945776.542824</v>
      </c>
      <c r="U8" t="n">
        <v>9517528864.233242</v>
      </c>
      <c r="V8" t="n">
        <v>9621834506.92407</v>
      </c>
      <c r="W8" t="n">
        <v>9728639546.754204</v>
      </c>
      <c r="X8" t="n">
        <v>9854796475.522861</v>
      </c>
      <c r="Y8" t="n">
        <v>9995669457.793337</v>
      </c>
      <c r="Z8" t="n">
        <v>10142569011.58408</v>
      </c>
      <c r="AA8" t="n">
        <v>10285486346.8025</v>
      </c>
      <c r="AB8" t="n">
        <v>10425536816.33066</v>
      </c>
      <c r="AC8" t="n">
        <v>10563682733.89167</v>
      </c>
      <c r="AD8" t="n">
        <v>10690399157.53244</v>
      </c>
      <c r="AE8" t="n">
        <v>10826088883.8764</v>
      </c>
      <c r="AF8" t="n">
        <v>10966393497.33114</v>
      </c>
      <c r="AG8" t="n">
        <v>11105233182.71458</v>
      </c>
    </row>
    <row r="9">
      <c r="A9" t="inlineStr">
        <is>
          <t>coal</t>
        </is>
      </c>
      <c r="B9" t="inlineStr">
        <is>
          <t>wood products 16</t>
        </is>
      </c>
      <c r="C9" t="n">
        <v>47047225241.71019</v>
      </c>
      <c r="D9" t="n">
        <v>48085266128.49433</v>
      </c>
      <c r="E9" t="n">
        <v>50315455434.74535</v>
      </c>
      <c r="F9" t="n">
        <v>51096049566.98846</v>
      </c>
      <c r="G9" t="n">
        <v>51565289306.08949</v>
      </c>
      <c r="H9" t="n">
        <v>52248544417.37019</v>
      </c>
      <c r="I9" t="n">
        <v>52808844456.25487</v>
      </c>
      <c r="J9" t="n">
        <v>53377682991.56878</v>
      </c>
      <c r="K9" t="n">
        <v>53745966614.87923</v>
      </c>
      <c r="L9" t="n">
        <v>54158368065.355</v>
      </c>
      <c r="M9" t="n">
        <v>54654476002.28757</v>
      </c>
      <c r="N9" t="n">
        <v>55231200090.67887</v>
      </c>
      <c r="O9" t="n">
        <v>55601377243.27765</v>
      </c>
      <c r="P9" t="n">
        <v>55890806265.1555</v>
      </c>
      <c r="Q9" t="n">
        <v>56224472676.05277</v>
      </c>
      <c r="R9" t="n">
        <v>56726905084.70107</v>
      </c>
      <c r="S9" t="n">
        <v>57176955275.34754</v>
      </c>
      <c r="T9" t="n">
        <v>57592173100.49118</v>
      </c>
      <c r="U9" t="n">
        <v>58160559603.20184</v>
      </c>
      <c r="V9" t="n">
        <v>58728801304.00324</v>
      </c>
      <c r="W9" t="n">
        <v>59317465173.20086</v>
      </c>
      <c r="X9" t="n">
        <v>60067895335.43993</v>
      </c>
      <c r="Y9" t="n">
        <v>60874673809.27792</v>
      </c>
      <c r="Z9" t="n">
        <v>61729780667.33195</v>
      </c>
      <c r="AA9" t="n">
        <v>62585240209.19677</v>
      </c>
      <c r="AB9" t="n">
        <v>63433037230.05299</v>
      </c>
      <c r="AC9" t="n">
        <v>64247541395.70964</v>
      </c>
      <c r="AD9" t="n">
        <v>64980564653.90121</v>
      </c>
      <c r="AE9" t="n">
        <v>65769818570.9286</v>
      </c>
      <c r="AF9" t="n">
        <v>66587912521.55245</v>
      </c>
      <c r="AG9" t="n">
        <v>67410447669.24819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312196210774.8864</v>
      </c>
      <c r="D10" t="n">
        <v>315852140164.5927</v>
      </c>
      <c r="E10" t="n">
        <v>320221939182.157</v>
      </c>
      <c r="F10" t="n">
        <v>324536148891.1235</v>
      </c>
      <c r="G10" t="n">
        <v>326837029888.9447</v>
      </c>
      <c r="H10" t="n">
        <v>329641240751.0301</v>
      </c>
      <c r="I10" t="n">
        <v>333196245053.4102</v>
      </c>
      <c r="J10" t="n">
        <v>337686920972.74</v>
      </c>
      <c r="K10" t="n">
        <v>342447621935.4485</v>
      </c>
      <c r="L10" t="n">
        <v>348907271720.5585</v>
      </c>
      <c r="M10" t="n">
        <v>357411769641.6658</v>
      </c>
      <c r="N10" t="n">
        <v>367612819576.2971</v>
      </c>
      <c r="O10" t="n">
        <v>378002060651.2057</v>
      </c>
      <c r="P10" t="n">
        <v>389604549722.5199</v>
      </c>
      <c r="Q10" t="n">
        <v>401752132358.7313</v>
      </c>
      <c r="R10" t="n">
        <v>413656239930.9826</v>
      </c>
      <c r="S10" t="n">
        <v>424798291837.4419</v>
      </c>
      <c r="T10" t="n">
        <v>435239670446.0012</v>
      </c>
      <c r="U10" t="n">
        <v>445073906827.4111</v>
      </c>
      <c r="V10" t="n">
        <v>453759396208.0749</v>
      </c>
      <c r="W10" t="n">
        <v>461514581343.0203</v>
      </c>
      <c r="X10" t="n">
        <v>469088099469.9609</v>
      </c>
      <c r="Y10" t="n">
        <v>477134769879.1222</v>
      </c>
      <c r="Z10" t="n">
        <v>485285298921.61</v>
      </c>
      <c r="AA10" t="n">
        <v>492981665071.1304</v>
      </c>
      <c r="AB10" t="n">
        <v>500943123834.9497</v>
      </c>
      <c r="AC10" t="n">
        <v>509486729533.3392</v>
      </c>
      <c r="AD10" t="n">
        <v>519181451279.0874</v>
      </c>
      <c r="AE10" t="n">
        <v>528783437805.6813</v>
      </c>
      <c r="AF10" t="n">
        <v>539217440905.8416</v>
      </c>
      <c r="AG10" t="n">
        <v>549594827493.5997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459068881794.9117</v>
      </c>
      <c r="D11" t="n">
        <v>459068881794.9117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2344904720.338334</v>
      </c>
      <c r="V11" t="n">
        <v>2861070294.306488</v>
      </c>
      <c r="W11" t="n">
        <v>3413234519.755393</v>
      </c>
      <c r="X11" t="n">
        <v>2944907748.844284</v>
      </c>
      <c r="Y11" t="n">
        <v>100072578565.4334</v>
      </c>
      <c r="Z11" t="n">
        <v>218283886788.3473</v>
      </c>
      <c r="AA11" t="n">
        <v>348672532681.2334</v>
      </c>
      <c r="AB11" t="n">
        <v>543418810227.7512</v>
      </c>
      <c r="AC11" t="n">
        <v>574815143145.5475</v>
      </c>
      <c r="AD11" t="n">
        <v>575203725826.1167</v>
      </c>
      <c r="AE11" t="n">
        <v>575299193025.66</v>
      </c>
      <c r="AF11" t="n">
        <v>579430812961.8143</v>
      </c>
      <c r="AG11" t="n">
        <v>578494312442.9526</v>
      </c>
    </row>
    <row r="12">
      <c r="A12" t="inlineStr">
        <is>
          <t>coal</t>
        </is>
      </c>
      <c r="B12" t="inlineStr">
        <is>
          <t>chemicals 20</t>
        </is>
      </c>
      <c r="C12" t="n">
        <v>708080482547.3632</v>
      </c>
      <c r="D12" t="n">
        <v>714519883726.2012</v>
      </c>
      <c r="E12" t="n">
        <v>729093940046.2609</v>
      </c>
      <c r="F12" t="n">
        <v>740173017771.4674</v>
      </c>
      <c r="G12" t="n">
        <v>748476933080.1461</v>
      </c>
      <c r="H12" t="n">
        <v>756750052380.2948</v>
      </c>
      <c r="I12" t="n">
        <v>763274488853.4999</v>
      </c>
      <c r="J12" t="n">
        <v>769379156575.028</v>
      </c>
      <c r="K12" t="n">
        <v>773476985455.5228</v>
      </c>
      <c r="L12" t="n">
        <v>777283475254.364</v>
      </c>
      <c r="M12" t="n">
        <v>781896746802.0311</v>
      </c>
      <c r="N12" t="n">
        <v>786125259797.1925</v>
      </c>
      <c r="O12" t="n">
        <v>786883961461.8876</v>
      </c>
      <c r="P12" t="n">
        <v>788015073805.8115</v>
      </c>
      <c r="Q12" t="n">
        <v>789435919123.7675</v>
      </c>
      <c r="R12" t="n">
        <v>791779804806.4833</v>
      </c>
      <c r="S12" t="n">
        <v>792429011189.1748</v>
      </c>
      <c r="T12" t="n">
        <v>793619357960.9895</v>
      </c>
      <c r="U12" t="n">
        <v>794673509753.4529</v>
      </c>
      <c r="V12" t="n">
        <v>794481778814.2216</v>
      </c>
      <c r="W12" t="n">
        <v>794180729412.1752</v>
      </c>
      <c r="X12" t="n">
        <v>794217935116.2605</v>
      </c>
      <c r="Y12" t="n">
        <v>795643687166.6757</v>
      </c>
      <c r="Z12" t="n">
        <v>796212131385.3708</v>
      </c>
      <c r="AA12" t="n">
        <v>796015729472.5972</v>
      </c>
      <c r="AB12" t="n">
        <v>796239670973.8601</v>
      </c>
      <c r="AC12" t="n">
        <v>796441465871.8596</v>
      </c>
      <c r="AD12" t="n">
        <v>796105951463.1376</v>
      </c>
      <c r="AE12" t="n">
        <v>795889598452.0148</v>
      </c>
      <c r="AF12" t="n">
        <v>797504384949.0482</v>
      </c>
      <c r="AG12" t="n">
        <v>798035446644.4702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870641072.6107254</v>
      </c>
      <c r="D13" t="n">
        <v>873764079.5447069</v>
      </c>
      <c r="E13" t="n">
        <v>880179558.905212</v>
      </c>
      <c r="F13" t="n">
        <v>884912488.0183394</v>
      </c>
      <c r="G13" t="n">
        <v>883036262.9223427</v>
      </c>
      <c r="H13" t="n">
        <v>881256875.2506553</v>
      </c>
      <c r="I13" t="n">
        <v>879138556.5938849</v>
      </c>
      <c r="J13" t="n">
        <v>876814458.4104567</v>
      </c>
      <c r="K13" t="n">
        <v>871403667.3271626</v>
      </c>
      <c r="L13" t="n">
        <v>865956562.2097529</v>
      </c>
      <c r="M13" t="n">
        <v>860715236.6190007</v>
      </c>
      <c r="N13" t="n">
        <v>855703899.9109834</v>
      </c>
      <c r="O13" t="n">
        <v>848114266.7807256</v>
      </c>
      <c r="P13" t="n">
        <v>840669889.786932</v>
      </c>
      <c r="Q13" t="n">
        <v>833455501.6758734</v>
      </c>
      <c r="R13" t="n">
        <v>826216904.2087376</v>
      </c>
      <c r="S13" t="n">
        <v>818772527.2149442</v>
      </c>
      <c r="T13" t="n">
        <v>811521825.0697696</v>
      </c>
      <c r="U13" t="n">
        <v>804489007.1292915</v>
      </c>
      <c r="V13" t="n">
        <v>797468293.8668519</v>
      </c>
      <c r="W13" t="n">
        <v>790314429.1459869</v>
      </c>
      <c r="X13" t="n">
        <v>783148459.7470833</v>
      </c>
      <c r="Y13" t="n">
        <v>776515096.1818817</v>
      </c>
      <c r="Z13" t="n">
        <v>769458068.8853261</v>
      </c>
      <c r="AA13" t="n">
        <v>761989482.5354553</v>
      </c>
      <c r="AB13" t="n">
        <v>754085127.7761915</v>
      </c>
      <c r="AC13" t="n">
        <v>745781318.641651</v>
      </c>
      <c r="AD13" t="n">
        <v>737380672.0828012</v>
      </c>
      <c r="AE13" t="n">
        <v>728955816.1678739</v>
      </c>
      <c r="AF13" t="n">
        <v>720748844.4576427</v>
      </c>
      <c r="AG13" t="n">
        <v>712311883.8646768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1807825137300</v>
      </c>
      <c r="D15" t="n">
        <v>1756278084600</v>
      </c>
      <c r="E15" t="n">
        <v>1746042725700</v>
      </c>
      <c r="F15" t="n">
        <v>1707636925800</v>
      </c>
      <c r="G15" t="n">
        <v>1642973962500</v>
      </c>
      <c r="H15" t="n">
        <v>1578304224900</v>
      </c>
      <c r="I15" t="n">
        <v>1508214731400</v>
      </c>
      <c r="J15" t="n">
        <v>1434302777700</v>
      </c>
      <c r="K15" t="n">
        <v>1353730493700</v>
      </c>
      <c r="L15" t="n">
        <v>1273561134300</v>
      </c>
      <c r="M15" t="n">
        <v>1195241509800</v>
      </c>
      <c r="N15" t="n">
        <v>1120872893400</v>
      </c>
      <c r="O15" t="n">
        <v>1043821443600</v>
      </c>
      <c r="P15" t="n">
        <v>970197813000</v>
      </c>
      <c r="Q15" t="n">
        <v>889186521600</v>
      </c>
      <c r="R15" t="n">
        <v>866567496600</v>
      </c>
      <c r="S15" t="n">
        <v>845281979100</v>
      </c>
      <c r="T15" t="n">
        <v>825013355400.0001</v>
      </c>
      <c r="U15" t="n">
        <v>808035356699.9999</v>
      </c>
      <c r="V15" t="n">
        <v>792493263900</v>
      </c>
      <c r="W15" t="n">
        <v>781319916000</v>
      </c>
      <c r="X15" t="n">
        <v>772294536000.0001</v>
      </c>
      <c r="Y15" t="n">
        <v>762844071600.0001</v>
      </c>
      <c r="Z15" t="n">
        <v>755096670900.0001</v>
      </c>
      <c r="AA15" t="n">
        <v>748619550900</v>
      </c>
      <c r="AB15" t="n">
        <v>742649228100</v>
      </c>
      <c r="AC15" t="n">
        <v>736966327500</v>
      </c>
      <c r="AD15" t="n">
        <v>731561395500</v>
      </c>
      <c r="AE15" t="n">
        <v>727292615400</v>
      </c>
      <c r="AF15" t="n">
        <v>724012438500.0001</v>
      </c>
      <c r="AG15" t="n">
        <v>721799009100</v>
      </c>
    </row>
    <row r="16">
      <c r="A16" t="inlineStr">
        <is>
          <t>coal</t>
        </is>
      </c>
      <c r="B16" t="inlineStr">
        <is>
          <t>iron and steel 241</t>
        </is>
      </c>
      <c r="C16" t="n">
        <v>2463116169520.843</v>
      </c>
      <c r="D16" t="n">
        <v>2041667920123.929</v>
      </c>
      <c r="E16" t="n">
        <v>2117361730660.954</v>
      </c>
      <c r="F16" t="n">
        <v>2535608404922.457</v>
      </c>
      <c r="G16" t="n">
        <v>2525681378623.62</v>
      </c>
      <c r="H16" t="n">
        <v>2385030939125.557</v>
      </c>
      <c r="I16" t="n">
        <v>2373050648923.645</v>
      </c>
      <c r="J16" t="n">
        <v>2316545777512.31</v>
      </c>
      <c r="K16" t="n">
        <v>2219311934664.25</v>
      </c>
      <c r="L16" t="n">
        <v>2131554501355.657</v>
      </c>
      <c r="M16" t="n">
        <v>2132223672084.366</v>
      </c>
      <c r="N16" t="n">
        <v>2130705207894.933</v>
      </c>
      <c r="O16" t="n">
        <v>2101027829816.495</v>
      </c>
      <c r="P16" t="n">
        <v>2063725155334.395</v>
      </c>
      <c r="Q16" t="n">
        <v>2065034348066.09</v>
      </c>
      <c r="R16" t="n">
        <v>2070034271508.667</v>
      </c>
      <c r="S16" t="n">
        <v>2049645762424.878</v>
      </c>
      <c r="T16" t="n">
        <v>2049679321880.452</v>
      </c>
      <c r="U16" t="n">
        <v>2066254573149.341</v>
      </c>
      <c r="V16" t="n">
        <v>2071453568557.053</v>
      </c>
      <c r="W16" t="n">
        <v>2035735519212.139</v>
      </c>
      <c r="X16" t="n">
        <v>2040968852740.857</v>
      </c>
      <c r="Y16" t="n">
        <v>2088840988363.06</v>
      </c>
      <c r="Z16" t="n">
        <v>2123291370384.138</v>
      </c>
      <c r="AA16" t="n">
        <v>2103755464089.16</v>
      </c>
      <c r="AB16" t="n">
        <v>2098487838544.625</v>
      </c>
      <c r="AC16" t="n">
        <v>2090808860331.323</v>
      </c>
      <c r="AD16" t="n">
        <v>2078804098519.08</v>
      </c>
      <c r="AE16" t="n">
        <v>2088811286375.055</v>
      </c>
      <c r="AF16" t="n">
        <v>2079862284350.424</v>
      </c>
      <c r="AG16" t="n">
        <v>2110920825362.259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1716284869.623412</v>
      </c>
      <c r="D21" t="n">
        <v>1736431901.259391</v>
      </c>
      <c r="E21" t="n">
        <v>1761202369.067558</v>
      </c>
      <c r="F21" t="n">
        <v>1785963224.742312</v>
      </c>
      <c r="G21" t="n">
        <v>1798343652.579689</v>
      </c>
      <c r="H21" t="n">
        <v>1810733692.550479</v>
      </c>
      <c r="I21" t="n">
        <v>1823114120.387856</v>
      </c>
      <c r="J21" t="n">
        <v>1835494548.225233</v>
      </c>
      <c r="K21" t="n">
        <v>1841684762.143921</v>
      </c>
      <c r="L21" t="n">
        <v>1847884588.196023</v>
      </c>
      <c r="M21" t="n">
        <v>1854074802.114712</v>
      </c>
      <c r="N21" t="n">
        <v>1860265016.0334</v>
      </c>
      <c r="O21" t="n">
        <v>1860265016.0334</v>
      </c>
      <c r="P21" t="n">
        <v>1860265016.0334</v>
      </c>
      <c r="Q21" t="n">
        <v>1860265016.0334</v>
      </c>
      <c r="R21" t="n">
        <v>1860265016.0334</v>
      </c>
      <c r="S21" t="n">
        <v>1860265016.0334</v>
      </c>
      <c r="T21" t="n">
        <v>1860265016.0334</v>
      </c>
      <c r="U21" t="n">
        <v>1860265016.0334</v>
      </c>
      <c r="V21" t="n">
        <v>1860265016.0334</v>
      </c>
      <c r="W21" t="n">
        <v>1860265016.0334</v>
      </c>
      <c r="X21" t="n">
        <v>1860265016.0334</v>
      </c>
      <c r="Y21" t="n">
        <v>1860265016.0334</v>
      </c>
      <c r="Z21" t="n">
        <v>1860265016.0334</v>
      </c>
      <c r="AA21" t="n">
        <v>1860265016.0334</v>
      </c>
      <c r="AB21" t="n">
        <v>1860265016.0334</v>
      </c>
      <c r="AC21" t="n">
        <v>1860265016.0334</v>
      </c>
      <c r="AD21" t="n">
        <v>1860265016.0334</v>
      </c>
      <c r="AE21" t="n">
        <v>1860265016.0334</v>
      </c>
      <c r="AF21" t="n">
        <v>1860265016.0334</v>
      </c>
      <c r="AG21" t="n">
        <v>1860265016.0334</v>
      </c>
    </row>
    <row r="22">
      <c r="A22" t="inlineStr">
        <is>
          <t>coal</t>
        </is>
      </c>
      <c r="B22" t="inlineStr">
        <is>
          <t>road vehicles 29</t>
        </is>
      </c>
      <c r="C22" t="n">
        <v>1119812748.244728</v>
      </c>
      <c r="D22" t="n">
        <v>1132042970.602841</v>
      </c>
      <c r="E22" t="n">
        <v>1147291113.570617</v>
      </c>
      <c r="F22" t="n">
        <v>1162482635.138587</v>
      </c>
      <c r="G22" t="n">
        <v>1169537661.554424</v>
      </c>
      <c r="H22" t="n">
        <v>1176587025.830281</v>
      </c>
      <c r="I22" t="n">
        <v>1183619403.686196</v>
      </c>
      <c r="J22" t="n">
        <v>1190657443.682091</v>
      </c>
      <c r="K22" t="n">
        <v>1193613080.751968</v>
      </c>
      <c r="L22" t="n">
        <v>1196478123.582155</v>
      </c>
      <c r="M22" t="n">
        <v>1199314855.71244</v>
      </c>
      <c r="N22" t="n">
        <v>1202202547.10255</v>
      </c>
      <c r="O22" t="n">
        <v>1201143726.926176</v>
      </c>
      <c r="P22" t="n">
        <v>1200079244.609822</v>
      </c>
      <c r="Q22" t="n">
        <v>1198997775.873526</v>
      </c>
      <c r="R22" t="n">
        <v>1197831375.03752</v>
      </c>
      <c r="S22" t="n">
        <v>1196585704.241787</v>
      </c>
      <c r="T22" t="n">
        <v>1195283412.046247</v>
      </c>
      <c r="U22" t="n">
        <v>1193941484.870843</v>
      </c>
      <c r="V22" t="n">
        <v>1192576909.135517</v>
      </c>
      <c r="W22" t="n">
        <v>1191031144.920811</v>
      </c>
      <c r="X22" t="n">
        <v>1189377800.046474</v>
      </c>
      <c r="Y22" t="n">
        <v>1187622536.652485</v>
      </c>
      <c r="Z22" t="n">
        <v>1185652111.939234</v>
      </c>
      <c r="AA22" t="n">
        <v>1183528809.446506</v>
      </c>
      <c r="AB22" t="n">
        <v>1181145048.51467</v>
      </c>
      <c r="AC22" t="n">
        <v>1178478180.583804</v>
      </c>
      <c r="AD22" t="n">
        <v>1175618799.893597</v>
      </c>
      <c r="AE22" t="n">
        <v>1172549920.024107</v>
      </c>
      <c r="AF22" t="n">
        <v>1169265878.835355</v>
      </c>
      <c r="AG22" t="n">
        <v>1165585487.84796</v>
      </c>
    </row>
    <row r="23">
      <c r="A23" t="inlineStr">
        <is>
          <t>coal</t>
        </is>
      </c>
      <c r="B23" t="inlineStr">
        <is>
          <t>nonroad vehicles 30</t>
        </is>
      </c>
      <c r="C23" t="n">
        <v>1050825714.666347</v>
      </c>
      <c r="D23" t="n">
        <v>1062302483.590559</v>
      </c>
      <c r="E23" t="n">
        <v>1076611251.5132</v>
      </c>
      <c r="F23" t="n">
        <v>1090866886.246376</v>
      </c>
      <c r="G23" t="n">
        <v>1097487281.653584</v>
      </c>
      <c r="H23" t="n">
        <v>1104102363.741845</v>
      </c>
      <c r="I23" t="n">
        <v>1110701505.873267</v>
      </c>
      <c r="J23" t="n">
        <v>1117305961.323636</v>
      </c>
      <c r="K23" t="n">
        <v>1120079513.813654</v>
      </c>
      <c r="L23" t="n">
        <v>1122768053.200529</v>
      </c>
      <c r="M23" t="n">
        <v>1125430025.992673</v>
      </c>
      <c r="N23" t="n">
        <v>1128139818.655334</v>
      </c>
      <c r="O23" t="n">
        <v>1127146228.012358</v>
      </c>
      <c r="P23" t="n">
        <v>1126147324.050436</v>
      </c>
      <c r="Q23" t="n">
        <v>1125132480.131675</v>
      </c>
      <c r="R23" t="n">
        <v>1124037936.428717</v>
      </c>
      <c r="S23" t="n">
        <v>1122869006.260511</v>
      </c>
      <c r="T23" t="n">
        <v>1121646942.90284</v>
      </c>
      <c r="U23" t="n">
        <v>1120387686.312544</v>
      </c>
      <c r="V23" t="n">
        <v>1119107176.446464</v>
      </c>
      <c r="W23" t="n">
        <v>1117656640.374098</v>
      </c>
      <c r="X23" t="n">
        <v>1116105151.24175</v>
      </c>
      <c r="Y23" t="n">
        <v>1114458022.368368</v>
      </c>
      <c r="Z23" t="n">
        <v>1112608987.375023</v>
      </c>
      <c r="AA23" t="n">
        <v>1110616492.770125</v>
      </c>
      <c r="AB23" t="n">
        <v>1108379585.493693</v>
      </c>
      <c r="AC23" t="n">
        <v>1105877012.269941</v>
      </c>
      <c r="AD23" t="n">
        <v>1103193786.202012</v>
      </c>
      <c r="AE23" t="n">
        <v>1100313967.333066</v>
      </c>
      <c r="AF23" t="n">
        <v>1097232242.344157</v>
      </c>
      <c r="AG23" t="n">
        <v>1093778585.029001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758451375362.2777</v>
      </c>
      <c r="D24" t="n">
        <v>773996934831.006</v>
      </c>
      <c r="E24" t="n">
        <v>809592994418.7495</v>
      </c>
      <c r="F24" t="n">
        <v>824076331247.3003</v>
      </c>
      <c r="G24" t="n">
        <v>833156408662.9901</v>
      </c>
      <c r="H24" t="n">
        <v>845070155193.2502</v>
      </c>
      <c r="I24" t="n">
        <v>855993156848.3994</v>
      </c>
      <c r="J24" t="n">
        <v>866921653393.567</v>
      </c>
      <c r="K24" t="n">
        <v>874713937777.756</v>
      </c>
      <c r="L24" t="n">
        <v>883089652790.0782</v>
      </c>
      <c r="M24" t="n">
        <v>892265942341.7229</v>
      </c>
      <c r="N24" t="n">
        <v>902949761599.1753</v>
      </c>
      <c r="O24" t="n">
        <v>910386027197.6327</v>
      </c>
      <c r="P24" t="n">
        <v>917436972840.7955</v>
      </c>
      <c r="Q24" t="n">
        <v>925989820715.2703</v>
      </c>
      <c r="R24" t="n">
        <v>935986572477.8856</v>
      </c>
      <c r="S24" t="n">
        <v>945096437206.2228</v>
      </c>
      <c r="T24" t="n">
        <v>953514476130.136</v>
      </c>
      <c r="U24" t="n">
        <v>963801381656.3036</v>
      </c>
      <c r="V24" t="n">
        <v>974363989237.9584</v>
      </c>
      <c r="W24" t="n">
        <v>985179700587.4644</v>
      </c>
      <c r="X24" t="n">
        <v>997955098906.421</v>
      </c>
      <c r="Y24" t="n">
        <v>1012220732022.656</v>
      </c>
      <c r="Z24" t="n">
        <v>1027096651489.555</v>
      </c>
      <c r="AA24" t="n">
        <v>1041569307901.849</v>
      </c>
      <c r="AB24" t="n">
        <v>1055751648502.897</v>
      </c>
      <c r="AC24" t="n">
        <v>1069741122883.777</v>
      </c>
      <c r="AD24" t="n">
        <v>1082573178969.52</v>
      </c>
      <c r="AE24" t="n">
        <v>1096313924870.312</v>
      </c>
      <c r="AF24" t="n">
        <v>1110522001591.634</v>
      </c>
      <c r="AG24" t="n">
        <v>1124581731014.064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240504638431.5193</v>
      </c>
      <c r="D28" t="n">
        <v>259384170562.9417</v>
      </c>
      <c r="E28" t="n">
        <v>262139385494.1508</v>
      </c>
      <c r="F28" t="n">
        <v>261638989163.8108</v>
      </c>
      <c r="G28" t="n">
        <v>263135634365.089</v>
      </c>
      <c r="H28" t="n">
        <v>264796366851.8302</v>
      </c>
      <c r="I28" t="n">
        <v>266071461569.5811</v>
      </c>
      <c r="J28" t="n">
        <v>267147529966.1638</v>
      </c>
      <c r="K28" t="n">
        <v>268991585809.1479</v>
      </c>
      <c r="L28" t="n">
        <v>271035845266.8947</v>
      </c>
      <c r="M28" t="n">
        <v>272634815780.1056</v>
      </c>
      <c r="N28" t="n">
        <v>274131012605.2594</v>
      </c>
      <c r="O28" t="n">
        <v>277225899402.2784</v>
      </c>
      <c r="P28" t="n">
        <v>279901798312.1795</v>
      </c>
      <c r="Q28" t="n">
        <v>282936829346.7328</v>
      </c>
      <c r="R28" t="n">
        <v>285945335135.806</v>
      </c>
      <c r="S28" t="n">
        <v>288916211632.4275</v>
      </c>
      <c r="T28" t="n">
        <v>291941952950.7201</v>
      </c>
      <c r="U28" t="n">
        <v>294975731962.3248</v>
      </c>
      <c r="V28" t="n">
        <v>298000650032.6514</v>
      </c>
      <c r="W28" t="n">
        <v>300931243732.2159</v>
      </c>
      <c r="X28" t="n">
        <v>303865985523.467</v>
      </c>
      <c r="Y28" t="n">
        <v>306928552487.3873</v>
      </c>
      <c r="Z28" t="n">
        <v>310006690108.5241</v>
      </c>
      <c r="AA28" t="n">
        <v>313167376714.3359</v>
      </c>
      <c r="AB28" t="n">
        <v>316391432587.326</v>
      </c>
      <c r="AC28" t="n">
        <v>319619395212.9412</v>
      </c>
      <c r="AD28" t="n">
        <v>322865453367.8832</v>
      </c>
      <c r="AE28" t="n">
        <v>326189647800.3962</v>
      </c>
      <c r="AF28" t="n">
        <v>329543827079.961</v>
      </c>
      <c r="AG28" t="n">
        <v>332960366167.8887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4423133554911.146</v>
      </c>
      <c r="D29" t="n">
        <v>4291290744730.489</v>
      </c>
      <c r="E29" t="n">
        <v>4452153874209.319</v>
      </c>
      <c r="F29" t="n">
        <v>4575396013629.269</v>
      </c>
      <c r="G29" t="n">
        <v>4611996478430.912</v>
      </c>
      <c r="H29" t="n">
        <v>4715378386567.569</v>
      </c>
      <c r="I29" t="n">
        <v>4773359546019.964</v>
      </c>
      <c r="J29" t="n">
        <v>4794014645088.907</v>
      </c>
      <c r="K29" t="n">
        <v>4828375505326.979</v>
      </c>
      <c r="L29" t="n">
        <v>4861972526114.212</v>
      </c>
      <c r="M29" t="n">
        <v>4923342218836.519</v>
      </c>
      <c r="N29" t="n">
        <v>4973300192449.31</v>
      </c>
      <c r="O29" t="n">
        <v>5012712703165.626</v>
      </c>
      <c r="P29" t="n">
        <v>5084245295158.094</v>
      </c>
      <c r="Q29" t="n">
        <v>5133485180881.313</v>
      </c>
      <c r="R29" t="n">
        <v>5136913249666.235</v>
      </c>
      <c r="S29" t="n">
        <v>5138735446915.608</v>
      </c>
      <c r="T29" t="n">
        <v>5157148946289.248</v>
      </c>
      <c r="U29" t="n">
        <v>5172729814140.469</v>
      </c>
      <c r="V29" t="n">
        <v>5209487421514.188</v>
      </c>
      <c r="W29" t="n">
        <v>5249940460701.544</v>
      </c>
      <c r="X29" t="n">
        <v>5279038267225.738</v>
      </c>
      <c r="Y29" t="n">
        <v>5335744739321.591</v>
      </c>
      <c r="Z29" t="n">
        <v>5418078834193.942</v>
      </c>
      <c r="AA29" t="n">
        <v>5460969503418.604</v>
      </c>
      <c r="AB29" t="n">
        <v>5463180486106.828</v>
      </c>
      <c r="AC29" t="n">
        <v>5505541184530.229</v>
      </c>
      <c r="AD29" t="n">
        <v>5524983422261.19</v>
      </c>
      <c r="AE29" t="n">
        <v>5549830429565.896</v>
      </c>
      <c r="AF29" t="n">
        <v>5555336443425.579</v>
      </c>
      <c r="AG29" t="n">
        <v>5563403387616.812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4535990740806.817</v>
      </c>
      <c r="D30" t="n">
        <v>4400783933506.732</v>
      </c>
      <c r="E30" t="n">
        <v>4565751519674.914</v>
      </c>
      <c r="F30" t="n">
        <v>4692138208285.166</v>
      </c>
      <c r="G30" t="n">
        <v>4729672541668.599</v>
      </c>
      <c r="H30" t="n">
        <v>4835692261004.032</v>
      </c>
      <c r="I30" t="n">
        <v>4895152821973.368</v>
      </c>
      <c r="J30" t="n">
        <v>4916334940253.099</v>
      </c>
      <c r="K30" t="n">
        <v>4951572525089.983</v>
      </c>
      <c r="L30" t="n">
        <v>4986026780951.276</v>
      </c>
      <c r="M30" t="n">
        <v>5048962334331.856</v>
      </c>
      <c r="N30" t="n">
        <v>5100194996182.068</v>
      </c>
      <c r="O30" t="n">
        <v>5140613125425.003</v>
      </c>
      <c r="P30" t="n">
        <v>5213970886594.903</v>
      </c>
      <c r="Q30" t="n">
        <v>5264467138391.532</v>
      </c>
      <c r="R30" t="n">
        <v>5267982675074.793</v>
      </c>
      <c r="S30" t="n">
        <v>5269851366071.45</v>
      </c>
      <c r="T30" t="n">
        <v>5288734689766.696</v>
      </c>
      <c r="U30" t="n">
        <v>5304713106748.565</v>
      </c>
      <c r="V30" t="n">
        <v>5342408592229.958</v>
      </c>
      <c r="W30" t="n">
        <v>5383893799247.411</v>
      </c>
      <c r="X30" t="n">
        <v>5413734042444.451</v>
      </c>
      <c r="Y30" t="n">
        <v>5471887392140.395</v>
      </c>
      <c r="Z30" t="n">
        <v>5556322258815.18</v>
      </c>
      <c r="AA30" t="n">
        <v>5600307292514.661</v>
      </c>
      <c r="AB30" t="n">
        <v>5602574688892.674</v>
      </c>
      <c r="AC30" t="n">
        <v>5646016229474.081</v>
      </c>
      <c r="AD30" t="n">
        <v>5665954540002.889</v>
      </c>
      <c r="AE30" t="n">
        <v>5691435523941.471</v>
      </c>
      <c r="AF30" t="n">
        <v>5697082024906.505</v>
      </c>
      <c r="AG30" t="n">
        <v>5705354798880.832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9777338893461.588</v>
      </c>
      <c r="D31" t="n">
        <v>9485900296864.994</v>
      </c>
      <c r="E31" t="n">
        <v>9841488323509.807</v>
      </c>
      <c r="F31" t="n">
        <v>10113915133169.7</v>
      </c>
      <c r="G31" t="n">
        <v>10194820478572.75</v>
      </c>
      <c r="H31" t="n">
        <v>10423346237235.97</v>
      </c>
      <c r="I31" t="n">
        <v>10551513618655.52</v>
      </c>
      <c r="J31" t="n">
        <v>10597171725282.4</v>
      </c>
      <c r="K31" t="n">
        <v>10673126423698.75</v>
      </c>
      <c r="L31" t="n">
        <v>10747392654634.21</v>
      </c>
      <c r="M31" t="n">
        <v>10883050390509.58</v>
      </c>
      <c r="N31" t="n">
        <v>10993482515693.89</v>
      </c>
      <c r="O31" t="n">
        <v>11080603889971.12</v>
      </c>
      <c r="P31" t="n">
        <v>11238726719669.88</v>
      </c>
      <c r="Q31" t="n">
        <v>11347571511221.94</v>
      </c>
      <c r="R31" t="n">
        <v>11355149258953.09</v>
      </c>
      <c r="S31" t="n">
        <v>11359177226866.93</v>
      </c>
      <c r="T31" t="n">
        <v>11399880276267.45</v>
      </c>
      <c r="U31" t="n">
        <v>11434321792297.75</v>
      </c>
      <c r="V31" t="n">
        <v>11515574501433.47</v>
      </c>
      <c r="W31" t="n">
        <v>11604995964406.5</v>
      </c>
      <c r="X31" t="n">
        <v>11669316680005.87</v>
      </c>
      <c r="Y31" t="n">
        <v>11794666364398.32</v>
      </c>
      <c r="Z31" t="n">
        <v>11976665921513.11</v>
      </c>
      <c r="AA31" t="n">
        <v>12071475766879.7</v>
      </c>
      <c r="AB31" t="n">
        <v>12076363145196.89</v>
      </c>
      <c r="AC31" t="n">
        <v>12170001489847.24</v>
      </c>
      <c r="AD31" t="n">
        <v>12212978565891.39</v>
      </c>
      <c r="AE31" t="n">
        <v>12267902887730.3</v>
      </c>
      <c r="AF31" t="n">
        <v>12280073934068.81</v>
      </c>
      <c r="AG31" t="n">
        <v>12297905918161.8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4109841766113.34</v>
      </c>
      <c r="D32" t="n">
        <v>4153952878796.205</v>
      </c>
      <c r="E32" t="n">
        <v>4304599656270.229</v>
      </c>
      <c r="F32" t="n">
        <v>4456269153025.984</v>
      </c>
      <c r="G32" t="n">
        <v>4565325556169.492</v>
      </c>
      <c r="H32" t="n">
        <v>4623763407309.447</v>
      </c>
      <c r="I32" t="n">
        <v>4663332111327.175</v>
      </c>
      <c r="J32" t="n">
        <v>4693163355584.679</v>
      </c>
      <c r="K32" t="n">
        <v>4725430832179.041</v>
      </c>
      <c r="L32" t="n">
        <v>4753446475640.639</v>
      </c>
      <c r="M32" t="n">
        <v>4744479869821.475</v>
      </c>
      <c r="N32" t="n">
        <v>4760566626877.681</v>
      </c>
      <c r="O32" t="n">
        <v>4780085549636.997</v>
      </c>
      <c r="P32" t="n">
        <v>4805592455919.152</v>
      </c>
      <c r="Q32" t="n">
        <v>4842781188496.386</v>
      </c>
      <c r="R32" t="n">
        <v>4880831600184.383</v>
      </c>
      <c r="S32" t="n">
        <v>4922317540163.281</v>
      </c>
      <c r="T32" t="n">
        <v>4960959110203.244</v>
      </c>
      <c r="U32" t="n">
        <v>5001324175746.202</v>
      </c>
      <c r="V32" t="n">
        <v>5043689088948.453</v>
      </c>
      <c r="W32" t="n">
        <v>5093349572211.429</v>
      </c>
      <c r="X32" t="n">
        <v>5138530703649.654</v>
      </c>
      <c r="Y32" t="n">
        <v>5186191848658.43</v>
      </c>
      <c r="Z32" t="n">
        <v>5235294477190.754</v>
      </c>
      <c r="AA32" t="n">
        <v>5285714834645.716</v>
      </c>
      <c r="AB32" t="n">
        <v>5336031492662.156</v>
      </c>
      <c r="AC32" t="n">
        <v>5391321752069.74</v>
      </c>
      <c r="AD32" t="n">
        <v>5446603871541.552</v>
      </c>
      <c r="AE32" t="n">
        <v>5503682362413.745</v>
      </c>
      <c r="AF32" t="n">
        <v>5563516059483.856</v>
      </c>
      <c r="AG32" t="n">
        <v>5625523375838.251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38712614693.69453</v>
      </c>
      <c r="D33" t="n">
        <v>35646071159.52908</v>
      </c>
      <c r="E33" t="n">
        <v>37834648295.34943</v>
      </c>
      <c r="F33" t="n">
        <v>40604638622.7055</v>
      </c>
      <c r="G33" t="n">
        <v>43230058661.33213</v>
      </c>
      <c r="H33" t="n">
        <v>44740009114.72232</v>
      </c>
      <c r="I33" t="n">
        <v>45855302546.54207</v>
      </c>
      <c r="J33" t="n">
        <v>46152767181.78116</v>
      </c>
      <c r="K33" t="n">
        <v>46547384682.07076</v>
      </c>
      <c r="L33" t="n">
        <v>46772334835.03403</v>
      </c>
      <c r="M33" t="n">
        <v>47141770161.62572</v>
      </c>
      <c r="N33" t="n">
        <v>47762437541.80373</v>
      </c>
      <c r="O33" t="n">
        <v>48336729585.87879</v>
      </c>
      <c r="P33" t="n">
        <v>48695243251.312</v>
      </c>
      <c r="Q33" t="n">
        <v>49264871933.57449</v>
      </c>
      <c r="R33" t="n">
        <v>49985484103.44125</v>
      </c>
      <c r="S33" t="n">
        <v>50620159786.67509</v>
      </c>
      <c r="T33" t="n">
        <v>51201117239.10851</v>
      </c>
      <c r="U33" t="n">
        <v>52033941723.69183</v>
      </c>
      <c r="V33" t="n">
        <v>52753678950.14</v>
      </c>
      <c r="W33" t="n">
        <v>54139453340.07914</v>
      </c>
      <c r="X33" t="n">
        <v>55199144958.84535</v>
      </c>
      <c r="Y33" t="n">
        <v>56350062196.26173</v>
      </c>
      <c r="Z33" t="n">
        <v>57538760284.89919</v>
      </c>
      <c r="AA33" t="n">
        <v>58630320739.60946</v>
      </c>
      <c r="AB33" t="n">
        <v>59608471892.49831</v>
      </c>
      <c r="AC33" t="n">
        <v>60698938643.04791</v>
      </c>
      <c r="AD33" t="n">
        <v>61612009346.22394</v>
      </c>
      <c r="AE33" t="n">
        <v>62466397666.98845</v>
      </c>
      <c r="AF33" t="n">
        <v>63341991394.7865</v>
      </c>
      <c r="AG33" t="n">
        <v>64251501499.34474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460746876028.5675</v>
      </c>
      <c r="D34" t="n">
        <v>444934178212.1002</v>
      </c>
      <c r="E34" t="n">
        <v>468248429428.0179</v>
      </c>
      <c r="F34" t="n">
        <v>482968206467.5742</v>
      </c>
      <c r="G34" t="n">
        <v>498492597165.1557</v>
      </c>
      <c r="H34" t="n">
        <v>508659664715.054</v>
      </c>
      <c r="I34" t="n">
        <v>513486091308.8848</v>
      </c>
      <c r="J34" t="n">
        <v>513274469492.8629</v>
      </c>
      <c r="K34" t="n">
        <v>513248503187.699</v>
      </c>
      <c r="L34" t="n">
        <v>512952369412.116</v>
      </c>
      <c r="M34" t="n">
        <v>512790019457.362</v>
      </c>
      <c r="N34" t="n">
        <v>516833773024.5157</v>
      </c>
      <c r="O34" t="n">
        <v>521378040320.576</v>
      </c>
      <c r="P34" t="n">
        <v>521872662397.9724</v>
      </c>
      <c r="Q34" t="n">
        <v>521813310071.8645</v>
      </c>
      <c r="R34" t="n">
        <v>526270669679.3876</v>
      </c>
      <c r="S34" t="n">
        <v>530219742774.7014</v>
      </c>
      <c r="T34" t="n">
        <v>533125786531.5514</v>
      </c>
      <c r="U34" t="n">
        <v>539572087498.523</v>
      </c>
      <c r="V34" t="n">
        <v>545030816379.0511</v>
      </c>
      <c r="W34" t="n">
        <v>554408775641.9525</v>
      </c>
      <c r="X34" t="n">
        <v>564396347644.2314</v>
      </c>
      <c r="Y34" t="n">
        <v>574299836843.2863</v>
      </c>
      <c r="Z34" t="n">
        <v>585377207713.8774</v>
      </c>
      <c r="AA34" t="n">
        <v>597243371807.002</v>
      </c>
      <c r="AB34" t="n">
        <v>608834343736.6716</v>
      </c>
      <c r="AC34" t="n">
        <v>620418676084.4313</v>
      </c>
      <c r="AD34" t="n">
        <v>630053319640.8643</v>
      </c>
      <c r="AE34" t="n">
        <v>639492750917.3994</v>
      </c>
      <c r="AF34" t="n">
        <v>649436458464.3199</v>
      </c>
      <c r="AG34" t="n">
        <v>660451953644.0597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1585600834310.229</v>
      </c>
      <c r="D35" t="n">
        <v>1611751632087.125</v>
      </c>
      <c r="E35" t="n">
        <v>1604476434659.876</v>
      </c>
      <c r="F35" t="n">
        <v>1577894188455.624</v>
      </c>
      <c r="G35" t="n">
        <v>1572743477395.118</v>
      </c>
      <c r="H35" t="n">
        <v>1561386287252.621</v>
      </c>
      <c r="I35" t="n">
        <v>1549083679145.823</v>
      </c>
      <c r="J35" t="n">
        <v>1534535510227.171</v>
      </c>
      <c r="K35" t="n">
        <v>1521129594695.184</v>
      </c>
      <c r="L35" t="n">
        <v>1507084379622.423</v>
      </c>
      <c r="M35" t="n">
        <v>1495101514692.993</v>
      </c>
      <c r="N35" t="n">
        <v>1485469925113.281</v>
      </c>
      <c r="O35" t="n">
        <v>1474674921507.838</v>
      </c>
      <c r="P35" t="n">
        <v>1462821638974.614</v>
      </c>
      <c r="Q35" t="n">
        <v>1452491615319.455</v>
      </c>
      <c r="R35" t="n">
        <v>1441734395629.318</v>
      </c>
      <c r="S35" t="n">
        <v>1430634236167.2</v>
      </c>
      <c r="T35" t="n">
        <v>1422431887381.483</v>
      </c>
      <c r="U35" t="n">
        <v>1416497805219.792</v>
      </c>
      <c r="V35" t="n">
        <v>1410272096965.116</v>
      </c>
      <c r="W35" t="n">
        <v>1402564390387.17</v>
      </c>
      <c r="X35" t="n">
        <v>1397256461129.501</v>
      </c>
      <c r="Y35" t="n">
        <v>1397048711338.911</v>
      </c>
      <c r="Z35" t="n">
        <v>1398497469442.379</v>
      </c>
      <c r="AA35" t="n">
        <v>1396967735402.427</v>
      </c>
      <c r="AB35" t="n">
        <v>1395700348324.912</v>
      </c>
      <c r="AC35" t="n">
        <v>1395400508750.295</v>
      </c>
      <c r="AD35" t="n">
        <v>1399249047340.379</v>
      </c>
      <c r="AE35" t="n">
        <v>1400247419146.932</v>
      </c>
      <c r="AF35" t="n">
        <v>1404013822920.703</v>
      </c>
      <c r="AG35" t="n">
        <v>1407264034388.02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9612886970178.73</v>
      </c>
      <c r="D36" t="n">
        <v>10207964881701.73</v>
      </c>
      <c r="E36" t="n">
        <v>8834755545483.336</v>
      </c>
      <c r="F36" t="n">
        <v>9085944281869.686</v>
      </c>
      <c r="G36" t="n">
        <v>9083342413471.887</v>
      </c>
      <c r="H36" t="n">
        <v>9062766269604.004</v>
      </c>
      <c r="I36" t="n">
        <v>9183886017496.213</v>
      </c>
      <c r="J36" t="n">
        <v>9098427324600.281</v>
      </c>
      <c r="K36" t="n">
        <v>9157955340210.008</v>
      </c>
      <c r="L36" t="n">
        <v>9266444645452.477</v>
      </c>
      <c r="M36" t="n">
        <v>9038998657661.748</v>
      </c>
      <c r="N36" t="n">
        <v>9098303394004.914</v>
      </c>
      <c r="O36" t="n">
        <v>9081698251866.021</v>
      </c>
      <c r="P36" t="n">
        <v>9133554095794.092</v>
      </c>
      <c r="Q36" t="n">
        <v>9269870296277.352</v>
      </c>
      <c r="R36" t="n">
        <v>9337277414154.098</v>
      </c>
      <c r="S36" t="n">
        <v>9507798642211.047</v>
      </c>
      <c r="T36" t="n">
        <v>9639122722495.172</v>
      </c>
      <c r="U36" t="n">
        <v>9731759461600.096</v>
      </c>
      <c r="V36" t="n">
        <v>10018020150703.98</v>
      </c>
      <c r="W36" t="n">
        <v>9993762300845.758</v>
      </c>
      <c r="X36" t="n">
        <v>10032994901303.16</v>
      </c>
      <c r="Y36" t="n">
        <v>10152878425799.26</v>
      </c>
      <c r="Z36" t="n">
        <v>10293430963573.27</v>
      </c>
      <c r="AA36" t="n">
        <v>10356476812223.53</v>
      </c>
      <c r="AB36" t="n">
        <v>10296058395601.48</v>
      </c>
      <c r="AC36" t="n">
        <v>10515356954631.77</v>
      </c>
      <c r="AD36" t="n">
        <v>10674035971610.86</v>
      </c>
      <c r="AE36" t="n">
        <v>10778847870736.3</v>
      </c>
      <c r="AF36" t="n">
        <v>10871953878511.97</v>
      </c>
      <c r="AG36" t="n">
        <v>11019322160535.82</v>
      </c>
    </row>
    <row r="37">
      <c r="A37" t="inlineStr">
        <is>
          <t>natural gas</t>
        </is>
      </c>
      <c r="B37" t="inlineStr">
        <is>
          <t>chemicals 20</t>
        </is>
      </c>
      <c r="C37" t="n">
        <v>15083840375019.12</v>
      </c>
      <c r="D37" t="n">
        <v>14910365375642.46</v>
      </c>
      <c r="E37" t="n">
        <v>15504522819645.65</v>
      </c>
      <c r="F37" t="n">
        <v>16142342271821.62</v>
      </c>
      <c r="G37" t="n">
        <v>16968966585743.64</v>
      </c>
      <c r="H37" t="n">
        <v>17537435175411.19</v>
      </c>
      <c r="I37" t="n">
        <v>17955883286232.3</v>
      </c>
      <c r="J37" t="n">
        <v>18122077083720.52</v>
      </c>
      <c r="K37" t="n">
        <v>18340402491502.85</v>
      </c>
      <c r="L37" t="n">
        <v>18529043338619.6</v>
      </c>
      <c r="M37" t="n">
        <v>18825720337712.12</v>
      </c>
      <c r="N37" t="n">
        <v>19112248510639.37</v>
      </c>
      <c r="O37" t="n">
        <v>19368223438262.57</v>
      </c>
      <c r="P37" t="n">
        <v>19569901346045.35</v>
      </c>
      <c r="Q37" t="n">
        <v>19824882037071.59</v>
      </c>
      <c r="R37" t="n">
        <v>20099286770107.72</v>
      </c>
      <c r="S37" t="n">
        <v>20278375454016.73</v>
      </c>
      <c r="T37" t="n">
        <v>20495418913937.77</v>
      </c>
      <c r="U37" t="n">
        <v>20740914838398.48</v>
      </c>
      <c r="V37" t="n">
        <v>20880641559057.35</v>
      </c>
      <c r="W37" t="n">
        <v>21116630246363.49</v>
      </c>
      <c r="X37" t="n">
        <v>21305559117326.21</v>
      </c>
      <c r="Y37" t="n">
        <v>21595053382799.24</v>
      </c>
      <c r="Z37" t="n">
        <v>21869845833068.79</v>
      </c>
      <c r="AA37" t="n">
        <v>22060397602874.49</v>
      </c>
      <c r="AB37" t="n">
        <v>22268333249562.23</v>
      </c>
      <c r="AC37" t="n">
        <v>22487303941877.31</v>
      </c>
      <c r="AD37" t="n">
        <v>22699787334297.75</v>
      </c>
      <c r="AE37" t="n">
        <v>22905423408359.75</v>
      </c>
      <c r="AF37" t="n">
        <v>23234464266977.78</v>
      </c>
      <c r="AG37" t="n">
        <v>23560820906095.35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451171294227.9257</v>
      </c>
      <c r="D38" t="n">
        <v>425955945707.9706</v>
      </c>
      <c r="E38" t="n">
        <v>454077820109.2294</v>
      </c>
      <c r="F38" t="n">
        <v>473053598003.9395</v>
      </c>
      <c r="G38" t="n">
        <v>485541561040.5414</v>
      </c>
      <c r="H38" t="n">
        <v>491209388808.6691</v>
      </c>
      <c r="I38" t="n">
        <v>493070321809.8</v>
      </c>
      <c r="J38" t="n">
        <v>493543322787.7136</v>
      </c>
      <c r="K38" t="n">
        <v>493286360310.8284</v>
      </c>
      <c r="L38" t="n">
        <v>492356668305.1</v>
      </c>
      <c r="M38" t="n">
        <v>491994614748.0205</v>
      </c>
      <c r="N38" t="n">
        <v>494765425940.4377</v>
      </c>
      <c r="O38" t="n">
        <v>498940541231.4255</v>
      </c>
      <c r="P38" t="n">
        <v>503331599764.7183</v>
      </c>
      <c r="Q38" t="n">
        <v>509132396285.4918</v>
      </c>
      <c r="R38" t="n">
        <v>514955470922.4616</v>
      </c>
      <c r="S38" t="n">
        <v>520351459286.1382</v>
      </c>
      <c r="T38" t="n">
        <v>526098157135.4567</v>
      </c>
      <c r="U38" t="n">
        <v>532937534666.0331</v>
      </c>
      <c r="V38" t="n">
        <v>540245647240.3936</v>
      </c>
      <c r="W38" t="n">
        <v>548570534860.2935</v>
      </c>
      <c r="X38" t="n">
        <v>556717835369.9005</v>
      </c>
      <c r="Y38" t="n">
        <v>566951339194.4575</v>
      </c>
      <c r="Z38" t="n">
        <v>576736965493.9447</v>
      </c>
      <c r="AA38" t="n">
        <v>585878990725.494</v>
      </c>
      <c r="AB38" t="n">
        <v>593978264271.8345</v>
      </c>
      <c r="AC38" t="n">
        <v>601876065618.4409</v>
      </c>
      <c r="AD38" t="n">
        <v>609455922338.5293</v>
      </c>
      <c r="AE38" t="n">
        <v>616806880629.947</v>
      </c>
      <c r="AF38" t="n">
        <v>624853008092.0653</v>
      </c>
      <c r="AG38" t="n">
        <v>632959045007.7583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56942265768.1795</v>
      </c>
      <c r="D39" t="n">
        <v>55925342790.55945</v>
      </c>
      <c r="E39" t="n">
        <v>55855232737.74795</v>
      </c>
      <c r="F39" t="n">
        <v>54894909914.25351</v>
      </c>
      <c r="G39" t="n">
        <v>54523385674.31173</v>
      </c>
      <c r="H39" t="n">
        <v>53977485679.06985</v>
      </c>
      <c r="I39" t="n">
        <v>53201883368.03064</v>
      </c>
      <c r="J39" t="n">
        <v>52334560839.30534</v>
      </c>
      <c r="K39" t="n">
        <v>51525461354.4548</v>
      </c>
      <c r="L39" t="n">
        <v>50753262857.1217</v>
      </c>
      <c r="M39" t="n">
        <v>50007917208.20242</v>
      </c>
      <c r="N39" t="n">
        <v>49446352376.02595</v>
      </c>
      <c r="O39" t="n">
        <v>48865115931.92369</v>
      </c>
      <c r="P39" t="n">
        <v>48240044040.30964</v>
      </c>
      <c r="Q39" t="n">
        <v>47820684466.53548</v>
      </c>
      <c r="R39" t="n">
        <v>47750901828.18523</v>
      </c>
      <c r="S39" t="n">
        <v>47484175339.23158</v>
      </c>
      <c r="T39" t="n">
        <v>47121155770.96404</v>
      </c>
      <c r="U39" t="n">
        <v>46949509955.29942</v>
      </c>
      <c r="V39" t="n">
        <v>46819506963.8176</v>
      </c>
      <c r="W39" t="n">
        <v>46779480545.92929</v>
      </c>
      <c r="X39" t="n">
        <v>47110023274.06549</v>
      </c>
      <c r="Y39" t="n">
        <v>47351739431.38171</v>
      </c>
      <c r="Z39" t="n">
        <v>47666514802.95621</v>
      </c>
      <c r="AA39" t="n">
        <v>48134003897.31877</v>
      </c>
      <c r="AB39" t="n">
        <v>48657391311.83803</v>
      </c>
      <c r="AC39" t="n">
        <v>49104250458.63018</v>
      </c>
      <c r="AD39" t="n">
        <v>49429583730.93237</v>
      </c>
      <c r="AE39" t="n">
        <v>49861374518.62033</v>
      </c>
      <c r="AF39" t="n">
        <v>50345762332.38596</v>
      </c>
      <c r="AG39" t="n">
        <v>50879574331.59608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361519996500</v>
      </c>
      <c r="D40" t="n">
        <v>356972920200</v>
      </c>
      <c r="E40" t="n">
        <v>354979158300</v>
      </c>
      <c r="F40" t="n">
        <v>347848066800</v>
      </c>
      <c r="G40" t="n">
        <v>339241757400</v>
      </c>
      <c r="H40" t="n">
        <v>332593911000</v>
      </c>
      <c r="I40" t="n">
        <v>325992139200.0001</v>
      </c>
      <c r="J40" t="n">
        <v>320318001900.0001</v>
      </c>
      <c r="K40" t="n">
        <v>316837719900.0001</v>
      </c>
      <c r="L40" t="n">
        <v>314246474100</v>
      </c>
      <c r="M40" t="n">
        <v>313018067700</v>
      </c>
      <c r="N40" t="n">
        <v>313495029900.0001</v>
      </c>
      <c r="O40" t="n">
        <v>314392104000</v>
      </c>
      <c r="P40" t="n">
        <v>313869757500</v>
      </c>
      <c r="Q40" t="n">
        <v>312878322900</v>
      </c>
      <c r="R40" t="n">
        <v>312665897700</v>
      </c>
      <c r="S40" t="n">
        <v>310176126000</v>
      </c>
      <c r="T40" t="n">
        <v>305868794400</v>
      </c>
      <c r="U40" t="n">
        <v>302098352400</v>
      </c>
      <c r="V40" t="n">
        <v>297628835400</v>
      </c>
      <c r="W40" t="n">
        <v>293809007700</v>
      </c>
      <c r="X40" t="n">
        <v>290573442900</v>
      </c>
      <c r="Y40" t="n">
        <v>286450093800</v>
      </c>
      <c r="Z40" t="n">
        <v>282862803600</v>
      </c>
      <c r="AA40" t="n">
        <v>279956500200</v>
      </c>
      <c r="AB40" t="n">
        <v>277163838900</v>
      </c>
      <c r="AC40" t="n">
        <v>274182936300</v>
      </c>
      <c r="AD40" t="n">
        <v>270989000100</v>
      </c>
      <c r="AE40" t="n">
        <v>268048872000.0001</v>
      </c>
      <c r="AF40" t="n">
        <v>265373947800</v>
      </c>
      <c r="AG40" t="n">
        <v>263048912100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719251611394.4847</v>
      </c>
      <c r="D41" t="n">
        <v>637238933020.5836</v>
      </c>
      <c r="E41" t="n">
        <v>684001174814.4133</v>
      </c>
      <c r="F41" t="n">
        <v>649001398355.0814</v>
      </c>
      <c r="G41" t="n">
        <v>659920524175.9045</v>
      </c>
      <c r="H41" t="n">
        <v>686123325101.9686</v>
      </c>
      <c r="I41" t="n">
        <v>671758734769.0465</v>
      </c>
      <c r="J41" t="n">
        <v>663370375932.4705</v>
      </c>
      <c r="K41" t="n">
        <v>653476939841.4038</v>
      </c>
      <c r="L41" t="n">
        <v>650770721639.9645</v>
      </c>
      <c r="M41" t="n">
        <v>652442102277.4994</v>
      </c>
      <c r="N41" t="n">
        <v>612918749000.3984</v>
      </c>
      <c r="O41" t="n">
        <v>569097712040.9241</v>
      </c>
      <c r="P41" t="n">
        <v>529891025617.3346</v>
      </c>
      <c r="Q41" t="n">
        <v>504486953833.8215</v>
      </c>
      <c r="R41" t="n">
        <v>490327982063.0842</v>
      </c>
      <c r="S41" t="n">
        <v>480105308076.83</v>
      </c>
      <c r="T41" t="n">
        <v>476048654662.5792</v>
      </c>
      <c r="U41" t="n">
        <v>477525382219.9043</v>
      </c>
      <c r="V41" t="n">
        <v>476636200120.6191</v>
      </c>
      <c r="W41" t="n">
        <v>467655696493.41</v>
      </c>
      <c r="X41" t="n">
        <v>466962720450.2025</v>
      </c>
      <c r="Y41" t="n">
        <v>474337904509.2762</v>
      </c>
      <c r="Z41" t="n">
        <v>480804918446.9678</v>
      </c>
      <c r="AA41" t="n">
        <v>475163484709.752</v>
      </c>
      <c r="AB41" t="n">
        <v>473771273394.4152</v>
      </c>
      <c r="AC41" t="n">
        <v>472140385813.8802</v>
      </c>
      <c r="AD41" t="n">
        <v>469647756130.9145</v>
      </c>
      <c r="AE41" t="n">
        <v>470653816315.8116</v>
      </c>
      <c r="AF41" t="n">
        <v>470886448945.8038</v>
      </c>
      <c r="AG41" t="n">
        <v>478205200035.3004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436868844698.2983</v>
      </c>
      <c r="D42" t="n">
        <v>458166587063.9825</v>
      </c>
      <c r="E42" t="n">
        <v>463741625753.7822</v>
      </c>
      <c r="F42" t="n">
        <v>453958182474.9491</v>
      </c>
      <c r="G42" t="n">
        <v>453226733724.7641</v>
      </c>
      <c r="H42" t="n">
        <v>452556322294.83</v>
      </c>
      <c r="I42" t="n">
        <v>450266691594.4977</v>
      </c>
      <c r="J42" t="n">
        <v>446666182618.9072</v>
      </c>
      <c r="K42" t="n">
        <v>443344811316.2672</v>
      </c>
      <c r="L42" t="n">
        <v>439300568153.0742</v>
      </c>
      <c r="M42" t="n">
        <v>436836938185.4353</v>
      </c>
      <c r="N42" t="n">
        <v>435323356867.0944</v>
      </c>
      <c r="O42" t="n">
        <v>435317148794.3264</v>
      </c>
      <c r="P42" t="n">
        <v>435066775326.1539</v>
      </c>
      <c r="Q42" t="n">
        <v>435775140197.7146</v>
      </c>
      <c r="R42" t="n">
        <v>437241147777.3687</v>
      </c>
      <c r="S42" t="n">
        <v>438589524262.4411</v>
      </c>
      <c r="T42" t="n">
        <v>440447655633.7018</v>
      </c>
      <c r="U42" t="n">
        <v>443115829714.6734</v>
      </c>
      <c r="V42" t="n">
        <v>445378718567.4825</v>
      </c>
      <c r="W42" t="n">
        <v>446548523324.1247</v>
      </c>
      <c r="X42" t="n">
        <v>448247259103.4739</v>
      </c>
      <c r="Y42" t="n">
        <v>450959969358.6501</v>
      </c>
      <c r="Z42" t="n">
        <v>453686203624.3923</v>
      </c>
      <c r="AA42" t="n">
        <v>454374377152.2068</v>
      </c>
      <c r="AB42" t="n">
        <v>454847459691.6032</v>
      </c>
      <c r="AC42" t="n">
        <v>454485856574.4222</v>
      </c>
      <c r="AD42" t="n">
        <v>454079620596.6339</v>
      </c>
      <c r="AE42" t="n">
        <v>452851389052.6114</v>
      </c>
      <c r="AF42" t="n">
        <v>451933065629.1716</v>
      </c>
      <c r="AG42" t="n">
        <v>452293254707.7144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875786846006.5004</v>
      </c>
      <c r="D43" t="n">
        <v>851164727718.6906</v>
      </c>
      <c r="E43" t="n">
        <v>872631203335.244</v>
      </c>
      <c r="F43" t="n">
        <v>883340557747.9763</v>
      </c>
      <c r="G43" t="n">
        <v>900277083617.08</v>
      </c>
      <c r="H43" t="n">
        <v>910505179411.1561</v>
      </c>
      <c r="I43" t="n">
        <v>915332008046.6818</v>
      </c>
      <c r="J43" t="n">
        <v>914968051416.6053</v>
      </c>
      <c r="K43" t="n">
        <v>911382258559.1152</v>
      </c>
      <c r="L43" t="n">
        <v>908305794107.4839</v>
      </c>
      <c r="M43" t="n">
        <v>904367385444.9155</v>
      </c>
      <c r="N43" t="n">
        <v>910937670821.8772</v>
      </c>
      <c r="O43" t="n">
        <v>916488863520.8597</v>
      </c>
      <c r="P43" t="n">
        <v>920290140355.5305</v>
      </c>
      <c r="Q43" t="n">
        <v>928200212200.8217</v>
      </c>
      <c r="R43" t="n">
        <v>934862531776.5514</v>
      </c>
      <c r="S43" t="n">
        <v>939577625058.3157</v>
      </c>
      <c r="T43" t="n">
        <v>943472708614.5494</v>
      </c>
      <c r="U43" t="n">
        <v>948840908052.772</v>
      </c>
      <c r="V43" t="n">
        <v>952800919077.4525</v>
      </c>
      <c r="W43" t="n">
        <v>956224619499.1702</v>
      </c>
      <c r="X43" t="n">
        <v>963379982687.0302</v>
      </c>
      <c r="Y43" t="n">
        <v>975376047510.8344</v>
      </c>
      <c r="Z43" t="n">
        <v>989822896995.391</v>
      </c>
      <c r="AA43" t="n">
        <v>1001236731667.868</v>
      </c>
      <c r="AB43" t="n">
        <v>1009465724780.715</v>
      </c>
      <c r="AC43" t="n">
        <v>1017158980143.399</v>
      </c>
      <c r="AD43" t="n">
        <v>1023322805703.184</v>
      </c>
      <c r="AE43" t="n">
        <v>1033111755861.623</v>
      </c>
      <c r="AF43" t="n">
        <v>1044609264402.874</v>
      </c>
      <c r="AG43" t="n">
        <v>1056484096139.536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602507463778.6519</v>
      </c>
      <c r="D44" t="n">
        <v>580732196326.5553</v>
      </c>
      <c r="E44" t="n">
        <v>603929982530.6052</v>
      </c>
      <c r="F44" t="n">
        <v>621998673351.8444</v>
      </c>
      <c r="G44" t="n">
        <v>640105069344.5718</v>
      </c>
      <c r="H44" t="n">
        <v>645945894917.137</v>
      </c>
      <c r="I44" t="n">
        <v>647399136772.4258</v>
      </c>
      <c r="J44" t="n">
        <v>648087957364.0948</v>
      </c>
      <c r="K44" t="n">
        <v>647870531554.5436</v>
      </c>
      <c r="L44" t="n">
        <v>647412660146.8969</v>
      </c>
      <c r="M44" t="n">
        <v>631717962653.4514</v>
      </c>
      <c r="N44" t="n">
        <v>636737087958.5264</v>
      </c>
      <c r="O44" t="n">
        <v>641513183198.3849</v>
      </c>
      <c r="P44" t="n">
        <v>647659817345.6558</v>
      </c>
      <c r="Q44" t="n">
        <v>655162495346.3689</v>
      </c>
      <c r="R44" t="n">
        <v>663114239535.3511</v>
      </c>
      <c r="S44" t="n">
        <v>671047181225.1611</v>
      </c>
      <c r="T44" t="n">
        <v>679378391301.801</v>
      </c>
      <c r="U44" t="n">
        <v>687635683615.3134</v>
      </c>
      <c r="V44" t="n">
        <v>696670770307.2003</v>
      </c>
      <c r="W44" t="n">
        <v>706419530547.8398</v>
      </c>
      <c r="X44" t="n">
        <v>716132899616.6229</v>
      </c>
      <c r="Y44" t="n">
        <v>726863496913.119</v>
      </c>
      <c r="Z44" t="n">
        <v>737806170773.2645</v>
      </c>
      <c r="AA44" t="n">
        <v>748521181128.5183</v>
      </c>
      <c r="AB44" t="n">
        <v>758430428763.5287</v>
      </c>
      <c r="AC44" t="n">
        <v>768838969401.3251</v>
      </c>
      <c r="AD44" t="n">
        <v>778742256734.2539</v>
      </c>
      <c r="AE44" t="n">
        <v>788766753571.7012</v>
      </c>
      <c r="AF44" t="n">
        <v>798254823221.7963</v>
      </c>
      <c r="AG44" t="n">
        <v>807865314471.455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110577414622.4168</v>
      </c>
      <c r="D45" t="n">
        <v>104861725864.6349</v>
      </c>
      <c r="E45" t="n">
        <v>108038162011.6435</v>
      </c>
      <c r="F45" t="n">
        <v>109976559211.4754</v>
      </c>
      <c r="G45" t="n">
        <v>111795657028.6581</v>
      </c>
      <c r="H45" t="n">
        <v>112881352224.6029</v>
      </c>
      <c r="I45" t="n">
        <v>113389610709.6619</v>
      </c>
      <c r="J45" t="n">
        <v>113260293989.0307</v>
      </c>
      <c r="K45" t="n">
        <v>112888953745.3863</v>
      </c>
      <c r="L45" t="n">
        <v>112449676084.7486</v>
      </c>
      <c r="M45" t="n">
        <v>112053012060.8192</v>
      </c>
      <c r="N45" t="n">
        <v>112921885313.1659</v>
      </c>
      <c r="O45" t="n">
        <v>113639389287.8848</v>
      </c>
      <c r="P45" t="n">
        <v>113929315551.9271</v>
      </c>
      <c r="Q45" t="n">
        <v>114701668917.1297</v>
      </c>
      <c r="R45" t="n">
        <v>115710224030.5657</v>
      </c>
      <c r="S45" t="n">
        <v>116684042763.3732</v>
      </c>
      <c r="T45" t="n">
        <v>117750220287.0346</v>
      </c>
      <c r="U45" t="n">
        <v>119139578378.1488</v>
      </c>
      <c r="V45" t="n">
        <v>120563945451.8322</v>
      </c>
      <c r="W45" t="n">
        <v>122043653852.8347</v>
      </c>
      <c r="X45" t="n">
        <v>123565330419.2835</v>
      </c>
      <c r="Y45" t="n">
        <v>125552053363.1558</v>
      </c>
      <c r="Z45" t="n">
        <v>127721175205.5619</v>
      </c>
      <c r="AA45" t="n">
        <v>129568983960.4768</v>
      </c>
      <c r="AB45" t="n">
        <v>130982882492.9659</v>
      </c>
      <c r="AC45" t="n">
        <v>132499667891.2602</v>
      </c>
      <c r="AD45" t="n">
        <v>133701833049.7109</v>
      </c>
      <c r="AE45" t="n">
        <v>135169854034.1751</v>
      </c>
      <c r="AF45" t="n">
        <v>136826882164.2184</v>
      </c>
      <c r="AG45" t="n">
        <v>138886587227.6649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244497425887.5369</v>
      </c>
      <c r="D46" t="n">
        <v>221388162446.0289</v>
      </c>
      <c r="E46" t="n">
        <v>228239031466.5357</v>
      </c>
      <c r="F46" t="n">
        <v>232956406698.1794</v>
      </c>
      <c r="G46" t="n">
        <v>237433002264.1865</v>
      </c>
      <c r="H46" t="n">
        <v>240858949834.333</v>
      </c>
      <c r="I46" t="n">
        <v>241860294747.7666</v>
      </c>
      <c r="J46" t="n">
        <v>241053965215.2675</v>
      </c>
      <c r="K46" t="n">
        <v>239162563341.383</v>
      </c>
      <c r="L46" t="n">
        <v>237153578664.2882</v>
      </c>
      <c r="M46" t="n">
        <v>235710647047.4126</v>
      </c>
      <c r="N46" t="n">
        <v>236424609354.9127</v>
      </c>
      <c r="O46" t="n">
        <v>236645494794.3068</v>
      </c>
      <c r="P46" t="n">
        <v>236337491127.2823</v>
      </c>
      <c r="Q46" t="n">
        <v>237772397961.2133</v>
      </c>
      <c r="R46" t="n">
        <v>239224064751.6548</v>
      </c>
      <c r="S46" t="n">
        <v>240634028981.5484</v>
      </c>
      <c r="T46" t="n">
        <v>241791113883.3245</v>
      </c>
      <c r="U46" t="n">
        <v>243517964951.8546</v>
      </c>
      <c r="V46" t="n">
        <v>245116570780.1634</v>
      </c>
      <c r="W46" t="n">
        <v>246770929116.8642</v>
      </c>
      <c r="X46" t="n">
        <v>249240424514.2301</v>
      </c>
      <c r="Y46" t="n">
        <v>252779886585.742</v>
      </c>
      <c r="Z46" t="n">
        <v>256719617595.0678</v>
      </c>
      <c r="AA46" t="n">
        <v>259827096391.9073</v>
      </c>
      <c r="AB46" t="n">
        <v>261514251095.6256</v>
      </c>
      <c r="AC46" t="n">
        <v>263722664784.2744</v>
      </c>
      <c r="AD46" t="n">
        <v>265536183508.6055</v>
      </c>
      <c r="AE46" t="n">
        <v>267515180492.7133</v>
      </c>
      <c r="AF46" t="n">
        <v>269756890452.8911</v>
      </c>
      <c r="AG46" t="n">
        <v>271989266669.6275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303252686002.7182</v>
      </c>
      <c r="D47" t="n">
        <v>287361890170.9315</v>
      </c>
      <c r="E47" t="n">
        <v>291383743142.1685</v>
      </c>
      <c r="F47" t="n">
        <v>301727940986.8792</v>
      </c>
      <c r="G47" t="n">
        <v>309522767443.4105</v>
      </c>
      <c r="H47" t="n">
        <v>312518130327.9455</v>
      </c>
      <c r="I47" t="n">
        <v>315610425732.6195</v>
      </c>
      <c r="J47" t="n">
        <v>318589265103.8582</v>
      </c>
      <c r="K47" t="n">
        <v>318604105074.7632</v>
      </c>
      <c r="L47" t="n">
        <v>314911773076.2734</v>
      </c>
      <c r="M47" t="n">
        <v>310240340093.994</v>
      </c>
      <c r="N47" t="n">
        <v>311174448455.8124</v>
      </c>
      <c r="O47" t="n">
        <v>314310820123.9408</v>
      </c>
      <c r="P47" t="n">
        <v>317468268037.9539</v>
      </c>
      <c r="Q47" t="n">
        <v>322615994342.2973</v>
      </c>
      <c r="R47" t="n">
        <v>327557470236.3894</v>
      </c>
      <c r="S47" t="n">
        <v>332394773796.8607</v>
      </c>
      <c r="T47" t="n">
        <v>336936756124.3222</v>
      </c>
      <c r="U47" t="n">
        <v>341626429096.9503</v>
      </c>
      <c r="V47" t="n">
        <v>347263897689.1571</v>
      </c>
      <c r="W47" t="n">
        <v>352856670071.3443</v>
      </c>
      <c r="X47" t="n">
        <v>358417249790.7991</v>
      </c>
      <c r="Y47" t="n">
        <v>364659544064.0383</v>
      </c>
      <c r="Z47" t="n">
        <v>370664815329.3948</v>
      </c>
      <c r="AA47" t="n">
        <v>376940573155.8251</v>
      </c>
      <c r="AB47" t="n">
        <v>381646769641.7495</v>
      </c>
      <c r="AC47" t="n">
        <v>385733302413.0695</v>
      </c>
      <c r="AD47" t="n">
        <v>389497881434.4042</v>
      </c>
      <c r="AE47" t="n">
        <v>392815287186.2432</v>
      </c>
      <c r="AF47" t="n">
        <v>396431379318.5415</v>
      </c>
      <c r="AG47" t="n">
        <v>399422635057.0819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284570541809.5966</v>
      </c>
      <c r="D48" t="n">
        <v>269658712208.8632</v>
      </c>
      <c r="E48" t="n">
        <v>273432795446.8041</v>
      </c>
      <c r="F48" t="n">
        <v>283139730030.1589</v>
      </c>
      <c r="G48" t="n">
        <v>290454349456.2404</v>
      </c>
      <c r="H48" t="n">
        <v>293265180417.7206</v>
      </c>
      <c r="I48" t="n">
        <v>296166972287.5394</v>
      </c>
      <c r="J48" t="n">
        <v>298962297681.0615</v>
      </c>
      <c r="K48" t="n">
        <v>298976223422.7146</v>
      </c>
      <c r="L48" t="n">
        <v>295511360732.787</v>
      </c>
      <c r="M48" t="n">
        <v>291127715422.6096</v>
      </c>
      <c r="N48" t="n">
        <v>292004277230.3068</v>
      </c>
      <c r="O48" t="n">
        <v>294947430007.2209</v>
      </c>
      <c r="P48" t="n">
        <v>297910360609.6499</v>
      </c>
      <c r="Q48" t="n">
        <v>302740956779.543</v>
      </c>
      <c r="R48" t="n">
        <v>307378008774.2228</v>
      </c>
      <c r="S48" t="n">
        <v>311917306062.0577</v>
      </c>
      <c r="T48" t="n">
        <v>316179475637.0494</v>
      </c>
      <c r="U48" t="n">
        <v>320580237247.1829</v>
      </c>
      <c r="V48" t="n">
        <v>325870404707.4127</v>
      </c>
      <c r="W48" t="n">
        <v>331118629506.3267</v>
      </c>
      <c r="X48" t="n">
        <v>336336644899.3596</v>
      </c>
      <c r="Y48" t="n">
        <v>342194377231.0516</v>
      </c>
      <c r="Z48" t="n">
        <v>347829688562.4105</v>
      </c>
      <c r="AA48" t="n">
        <v>353718822896.1359</v>
      </c>
      <c r="AB48" t="n">
        <v>358135090074.2274</v>
      </c>
      <c r="AC48" t="n">
        <v>361969868457.1856</v>
      </c>
      <c r="AD48" t="n">
        <v>365502527329.5844</v>
      </c>
      <c r="AE48" t="n">
        <v>368615561428.7932</v>
      </c>
      <c r="AF48" t="n">
        <v>372008881075.4733</v>
      </c>
      <c r="AG48" t="n">
        <v>374815857915.2427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3920268807329.412</v>
      </c>
      <c r="D49" t="n">
        <v>3609732434149.105</v>
      </c>
      <c r="E49" t="n">
        <v>3831360726267.239</v>
      </c>
      <c r="F49" t="n">
        <v>4111866364102.828</v>
      </c>
      <c r="G49" t="n">
        <v>4377731957656.807</v>
      </c>
      <c r="H49" t="n">
        <v>4530638489800.775</v>
      </c>
      <c r="I49" t="n">
        <v>4643579712871.778</v>
      </c>
      <c r="J49" t="n">
        <v>4673702744861.176</v>
      </c>
      <c r="K49" t="n">
        <v>4713664051775.008</v>
      </c>
      <c r="L49" t="n">
        <v>4736443837507.474</v>
      </c>
      <c r="M49" t="n">
        <v>4773855048261.959</v>
      </c>
      <c r="N49" t="n">
        <v>4836707505774.601</v>
      </c>
      <c r="O49" t="n">
        <v>4894863721894.295</v>
      </c>
      <c r="P49" t="n">
        <v>4931168940508.939</v>
      </c>
      <c r="Q49" t="n">
        <v>4988852916972.497</v>
      </c>
      <c r="R49" t="n">
        <v>5061826376245.727</v>
      </c>
      <c r="S49" t="n">
        <v>5126097397550.765</v>
      </c>
      <c r="T49" t="n">
        <v>5184928592425.63</v>
      </c>
      <c r="U49" t="n">
        <v>5269265335751.414</v>
      </c>
      <c r="V49" t="n">
        <v>5342150193068.432</v>
      </c>
      <c r="W49" t="n">
        <v>5482481921055.775</v>
      </c>
      <c r="X49" t="n">
        <v>5589792574993.966</v>
      </c>
      <c r="Y49" t="n">
        <v>5706341275756.253</v>
      </c>
      <c r="Z49" t="n">
        <v>5826715889434.224</v>
      </c>
      <c r="AA49" t="n">
        <v>5937253770581.578</v>
      </c>
      <c r="AB49" t="n">
        <v>6036307153667.791</v>
      </c>
      <c r="AC49" t="n">
        <v>6146734279849.629</v>
      </c>
      <c r="AD49" t="n">
        <v>6239197230876.554</v>
      </c>
      <c r="AE49" t="n">
        <v>6325717656059.438</v>
      </c>
      <c r="AF49" t="n">
        <v>6414385466439.579</v>
      </c>
      <c r="AG49" t="n">
        <v>6506487850147.373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4951844113887.214</v>
      </c>
      <c r="D50" t="n">
        <v>5341765561242.245</v>
      </c>
      <c r="E50" t="n">
        <v>5304539222283.757</v>
      </c>
      <c r="F50" t="n">
        <v>5033599823833.209</v>
      </c>
      <c r="G50" t="n">
        <v>4770111512451.881</v>
      </c>
      <c r="H50" t="n">
        <v>4661757925220.126</v>
      </c>
      <c r="I50" t="n">
        <v>4370796615370.697</v>
      </c>
      <c r="J50" t="n">
        <v>4332430272935.096</v>
      </c>
      <c r="K50" t="n">
        <v>4324748104458.961</v>
      </c>
      <c r="L50" t="n">
        <v>4320917288090.685</v>
      </c>
      <c r="M50" t="n">
        <v>4287202525544.732</v>
      </c>
      <c r="N50" t="n">
        <v>4295796182182.111</v>
      </c>
      <c r="O50" t="n">
        <v>4332002773383.973</v>
      </c>
      <c r="P50" t="n">
        <v>4349817853490.635</v>
      </c>
      <c r="Q50" t="n">
        <v>4364996471355.922</v>
      </c>
      <c r="R50" t="n">
        <v>4399115196929.346</v>
      </c>
      <c r="S50" t="n">
        <v>4421498844581.292</v>
      </c>
      <c r="T50" t="n">
        <v>4451224457332.211</v>
      </c>
      <c r="U50" t="n">
        <v>4485118096055.678</v>
      </c>
      <c r="V50" t="n">
        <v>4515023440347.795</v>
      </c>
      <c r="W50" t="n">
        <v>4562423348756.487</v>
      </c>
      <c r="X50" t="n">
        <v>4589769248594.634</v>
      </c>
      <c r="Y50" t="n">
        <v>4629195141242.856</v>
      </c>
      <c r="Z50" t="n">
        <v>4684545108217.703</v>
      </c>
      <c r="AA50" t="n">
        <v>4739920743114.231</v>
      </c>
      <c r="AB50" t="n">
        <v>4777312693101.964</v>
      </c>
      <c r="AC50" t="n">
        <v>4832987452885.316</v>
      </c>
      <c r="AD50" t="n">
        <v>4863909978843.01</v>
      </c>
      <c r="AE50" t="n">
        <v>4905134028244.544</v>
      </c>
      <c r="AF50" t="n">
        <v>4954429660955.888</v>
      </c>
      <c r="AG50" t="n">
        <v>5010111691330.548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67863420632.31998</v>
      </c>
      <c r="D52" t="n">
        <v>67936277200.92506</v>
      </c>
      <c r="E52" t="n">
        <v>67608585341.10481</v>
      </c>
      <c r="F52" t="n">
        <v>67763724168.07497</v>
      </c>
      <c r="G52" t="n">
        <v>68597138450.28799</v>
      </c>
      <c r="H52" t="n">
        <v>69412579927.05534</v>
      </c>
      <c r="I52" t="n">
        <v>69962469678.21989</v>
      </c>
      <c r="J52" t="n">
        <v>70182747722.51294</v>
      </c>
      <c r="K52" t="n">
        <v>70468392762.59259</v>
      </c>
      <c r="L52" t="n">
        <v>70732881522.03145</v>
      </c>
      <c r="M52" t="n">
        <v>70973431849.59425</v>
      </c>
      <c r="N52" t="n">
        <v>71420382005.05437</v>
      </c>
      <c r="O52" t="n">
        <v>72085934406.11028</v>
      </c>
      <c r="P52" t="n">
        <v>72641258300.6232</v>
      </c>
      <c r="Q52" t="n">
        <v>73245375596.03979</v>
      </c>
      <c r="R52" t="n">
        <v>73919523922.45218</v>
      </c>
      <c r="S52" t="n">
        <v>74376458367.23805</v>
      </c>
      <c r="T52" t="n">
        <v>74779257463.81668</v>
      </c>
      <c r="U52" t="n">
        <v>75369778554.26878</v>
      </c>
      <c r="V52" t="n">
        <v>75966384583.67989</v>
      </c>
      <c r="W52" t="n">
        <v>76716263825.97746</v>
      </c>
      <c r="X52" t="n">
        <v>77575823821.84578</v>
      </c>
      <c r="Y52" t="n">
        <v>78430524543.8217</v>
      </c>
      <c r="Z52" t="n">
        <v>79478088544.99477</v>
      </c>
      <c r="AA52" t="n">
        <v>80629660531.33298</v>
      </c>
      <c r="AB52" t="n">
        <v>81752592087.50864</v>
      </c>
      <c r="AC52" t="n">
        <v>82832088459.97444</v>
      </c>
      <c r="AD52" t="n">
        <v>83851483857.80266</v>
      </c>
      <c r="AE52" t="n">
        <v>84977772434.66959</v>
      </c>
      <c r="AF52" t="n">
        <v>86208318468.35239</v>
      </c>
      <c r="AG52" t="n">
        <v>87510625564.69579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229000000000</v>
      </c>
      <c r="D61" t="n">
        <v>222991849981.7461</v>
      </c>
      <c r="E61" t="n">
        <v>220364971870.039</v>
      </c>
      <c r="F61" t="n">
        <v>221721200525.461</v>
      </c>
      <c r="G61" t="n">
        <v>222467793524.5362</v>
      </c>
      <c r="H61" t="n">
        <v>224093519147.873</v>
      </c>
      <c r="I61" t="n">
        <v>224808583994.0067</v>
      </c>
      <c r="J61" t="n">
        <v>225372324740.8236</v>
      </c>
      <c r="K61" t="n">
        <v>225953567798.6617</v>
      </c>
      <c r="L61" t="n">
        <v>226560608251.5901</v>
      </c>
      <c r="M61" t="n">
        <v>227684784366.1869</v>
      </c>
      <c r="N61" t="n">
        <v>230127296483.5209</v>
      </c>
      <c r="O61" t="n">
        <v>230960024724.4394</v>
      </c>
      <c r="P61" t="n">
        <v>232263639135.8708</v>
      </c>
      <c r="Q61" t="n">
        <v>233832317105.9832</v>
      </c>
      <c r="R61" t="n">
        <v>235370424622.5626</v>
      </c>
      <c r="S61" t="n">
        <v>236590483303.877</v>
      </c>
      <c r="T61" t="n">
        <v>237908015993.2097</v>
      </c>
      <c r="U61" t="n">
        <v>239273574878.2033</v>
      </c>
      <c r="V61" t="n">
        <v>240845033314.9391</v>
      </c>
      <c r="W61" t="n">
        <v>242569931951.614</v>
      </c>
      <c r="X61" t="n">
        <v>244256057176.1056</v>
      </c>
      <c r="Y61" t="n">
        <v>246296455507.3362</v>
      </c>
      <c r="Z61" t="n">
        <v>248580568849.9919</v>
      </c>
      <c r="AA61" t="n">
        <v>250935648123.7733</v>
      </c>
      <c r="AB61" t="n">
        <v>254460195556.9903</v>
      </c>
      <c r="AC61" t="n">
        <v>255680640709.4984</v>
      </c>
      <c r="AD61" t="n">
        <v>260086437120.6915</v>
      </c>
      <c r="AE61" t="n">
        <v>262556986242.5415</v>
      </c>
      <c r="AF61" t="n">
        <v>265218466560.3132</v>
      </c>
      <c r="AG61" t="n">
        <v>267916650252.355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38" t="n">
        <v>0</v>
      </c>
      <c r="E69" s="138" t="n">
        <v>0</v>
      </c>
      <c r="F69" s="138" t="n">
        <v>0</v>
      </c>
      <c r="G69" s="138" t="n">
        <v>0</v>
      </c>
      <c r="H69" s="138" t="n">
        <v>0</v>
      </c>
      <c r="I69" s="138" t="n">
        <v>0</v>
      </c>
      <c r="J69" s="138" t="n">
        <v>0</v>
      </c>
      <c r="K69" s="138" t="n">
        <v>0</v>
      </c>
      <c r="L69" s="138" t="n">
        <v>0</v>
      </c>
      <c r="M69" s="138" t="n">
        <v>0</v>
      </c>
      <c r="N69" s="138" t="n">
        <v>0</v>
      </c>
      <c r="O69" s="138" t="n">
        <v>0</v>
      </c>
      <c r="P69" s="138" t="n">
        <v>0</v>
      </c>
      <c r="Q69" s="138" t="n">
        <v>0</v>
      </c>
      <c r="R69" s="138" t="n">
        <v>0</v>
      </c>
      <c r="S69" s="138" t="n">
        <v>0</v>
      </c>
      <c r="T69" s="138" t="n">
        <v>0</v>
      </c>
      <c r="U69" s="138" t="n">
        <v>0</v>
      </c>
      <c r="V69" s="138" t="n">
        <v>0</v>
      </c>
      <c r="W69" s="138" t="n">
        <v>0</v>
      </c>
      <c r="X69" s="138" t="n">
        <v>0</v>
      </c>
      <c r="Y69" s="138" t="n">
        <v>0</v>
      </c>
      <c r="Z69" s="138" t="n">
        <v>0</v>
      </c>
      <c r="AA69" s="138" t="n">
        <v>0</v>
      </c>
      <c r="AB69" s="138" t="n">
        <v>0</v>
      </c>
      <c r="AC69" s="138" t="n">
        <v>0</v>
      </c>
      <c r="AD69" s="138" t="n">
        <v>0</v>
      </c>
      <c r="AE69" s="138" t="n">
        <v>0</v>
      </c>
      <c r="AF69" s="138" t="n">
        <v>0</v>
      </c>
      <c r="AG69" s="13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2246499535226.378</v>
      </c>
      <c r="D78" t="n">
        <v>2381582208654.119</v>
      </c>
      <c r="E78" t="n">
        <v>2466955782165.097</v>
      </c>
      <c r="F78" t="n">
        <v>2526583473481.945</v>
      </c>
      <c r="G78" t="n">
        <v>2573278660879.418</v>
      </c>
      <c r="H78" t="n">
        <v>2622517095660.181</v>
      </c>
      <c r="I78" t="n">
        <v>2669179618129.131</v>
      </c>
      <c r="J78" t="n">
        <v>2714675377514.343</v>
      </c>
      <c r="K78" t="n">
        <v>2751505555942.49</v>
      </c>
      <c r="L78" t="n">
        <v>2789552597901.898</v>
      </c>
      <c r="M78" t="n">
        <v>2829147773986.431</v>
      </c>
      <c r="N78" t="n">
        <v>2869750194797.684</v>
      </c>
      <c r="O78" t="n">
        <v>2911142611891.378</v>
      </c>
      <c r="P78" t="n">
        <v>2947723132974.902</v>
      </c>
      <c r="Q78" t="n">
        <v>2989577215814.1</v>
      </c>
      <c r="R78" t="n">
        <v>3031330833195.8</v>
      </c>
      <c r="S78" t="n">
        <v>3072305395232.58</v>
      </c>
      <c r="T78" t="n">
        <v>3114526059218.681</v>
      </c>
      <c r="U78" t="n">
        <v>3156864022515.059</v>
      </c>
      <c r="V78" t="n">
        <v>3199518684134.769</v>
      </c>
      <c r="W78" t="n">
        <v>3241382991032.587</v>
      </c>
      <c r="X78" t="n">
        <v>3283123785669.649</v>
      </c>
      <c r="Y78" t="n">
        <v>3326094334856.791</v>
      </c>
      <c r="Z78" t="n">
        <v>3369150440127.132</v>
      </c>
      <c r="AA78" t="n">
        <v>3413037561661.351</v>
      </c>
      <c r="AB78" t="n">
        <v>3457879215987.34</v>
      </c>
      <c r="AC78" t="n">
        <v>3502969725436.323</v>
      </c>
      <c r="AD78" t="n">
        <v>3548754877739.562</v>
      </c>
      <c r="AE78" t="n">
        <v>3595991197762.209</v>
      </c>
      <c r="AF78" t="n">
        <v>3644182665044.256</v>
      </c>
      <c r="AG78" t="n">
        <v>3693449937132.264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1325993581148.942</v>
      </c>
      <c r="D79" t="n">
        <v>1289820123690.539</v>
      </c>
      <c r="E79" t="n">
        <v>1363557284878.128</v>
      </c>
      <c r="F79" t="n">
        <v>1406074792477.424</v>
      </c>
      <c r="G79" t="n">
        <v>1423763126322.263</v>
      </c>
      <c r="H79" t="n">
        <v>1440877713688.984</v>
      </c>
      <c r="I79" t="n">
        <v>1454654926693.055</v>
      </c>
      <c r="J79" t="n">
        <v>1454180593987.179</v>
      </c>
      <c r="K79" t="n">
        <v>1461013451382.778</v>
      </c>
      <c r="L79" t="n">
        <v>1468514722287.239</v>
      </c>
      <c r="M79" t="n">
        <v>1477998082474.128</v>
      </c>
      <c r="N79" t="n">
        <v>1484609911768.389</v>
      </c>
      <c r="O79" t="n">
        <v>1483978621928.94</v>
      </c>
      <c r="P79" t="n">
        <v>1488330078362.28</v>
      </c>
      <c r="Q79" t="n">
        <v>1492532497824.521</v>
      </c>
      <c r="R79" t="n">
        <v>1489929368718.488</v>
      </c>
      <c r="S79" t="n">
        <v>1486736184160.725</v>
      </c>
      <c r="T79" t="n">
        <v>1486665719486.145</v>
      </c>
      <c r="U79" t="n">
        <v>1486164493041.761</v>
      </c>
      <c r="V79" t="n">
        <v>1486290880892.282</v>
      </c>
      <c r="W79" t="n">
        <v>1485196539389.87</v>
      </c>
      <c r="X79" t="n">
        <v>1485112597718.621</v>
      </c>
      <c r="Y79" t="n">
        <v>1493260583698.658</v>
      </c>
      <c r="Z79" t="n">
        <v>1503788206930.396</v>
      </c>
      <c r="AA79" t="n">
        <v>1511215170241.206</v>
      </c>
      <c r="AB79" t="n">
        <v>1511055535115.249</v>
      </c>
      <c r="AC79" t="n">
        <v>1515927278603.76</v>
      </c>
      <c r="AD79" t="n">
        <v>1520438698217.125</v>
      </c>
      <c r="AE79" t="n">
        <v>1524922735358.373</v>
      </c>
      <c r="AF79" t="n">
        <v>1529795288939.58</v>
      </c>
      <c r="AG79" t="n">
        <v>1531421981852.848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1359826587144.891</v>
      </c>
      <c r="D80" t="n">
        <v>1322730156287.157</v>
      </c>
      <c r="E80" t="n">
        <v>1398348736700.337</v>
      </c>
      <c r="F80" t="n">
        <v>1441951087476.848</v>
      </c>
      <c r="G80" t="n">
        <v>1460090742891.82</v>
      </c>
      <c r="H80" t="n">
        <v>1477642012566.23</v>
      </c>
      <c r="I80" t="n">
        <v>1491770754066.97</v>
      </c>
      <c r="J80" t="n">
        <v>1491284318662.023</v>
      </c>
      <c r="K80" t="n">
        <v>1498291517855.744</v>
      </c>
      <c r="L80" t="n">
        <v>1505984185270.034</v>
      </c>
      <c r="M80" t="n">
        <v>1515709515392.997</v>
      </c>
      <c r="N80" t="n">
        <v>1522490046906.739</v>
      </c>
      <c r="O80" t="n">
        <v>1521842649573.839</v>
      </c>
      <c r="P80" t="n">
        <v>1526305134336.195</v>
      </c>
      <c r="Q80" t="n">
        <v>1530614779417.688</v>
      </c>
      <c r="R80" t="n">
        <v>1527945230923.278</v>
      </c>
      <c r="S80" t="n">
        <v>1524670571587.789</v>
      </c>
      <c r="T80" t="n">
        <v>1524598308992.169</v>
      </c>
      <c r="U80" t="n">
        <v>1524084293649.303</v>
      </c>
      <c r="V80" t="n">
        <v>1524213906312.497</v>
      </c>
      <c r="W80" t="n">
        <v>1523091642455.754</v>
      </c>
      <c r="X80" t="n">
        <v>1523005558995.053</v>
      </c>
      <c r="Y80" t="n">
        <v>1531361442556.524</v>
      </c>
      <c r="Z80" t="n">
        <v>1542157680316.255</v>
      </c>
      <c r="AA80" t="n">
        <v>1549774144162.964</v>
      </c>
      <c r="AB80" t="n">
        <v>1549610435913.087</v>
      </c>
      <c r="AC80" t="n">
        <v>1554606482964.602</v>
      </c>
      <c r="AD80" t="n">
        <v>1559233012401.271</v>
      </c>
      <c r="AE80" t="n">
        <v>1563831460696.27</v>
      </c>
      <c r="AF80" t="n">
        <v>1568828338510.167</v>
      </c>
      <c r="AG80" t="n">
        <v>1570496536836.335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2931109461764.467</v>
      </c>
      <c r="D81" t="n">
        <v>2851148016303.178</v>
      </c>
      <c r="E81" t="n">
        <v>3014144047289.483</v>
      </c>
      <c r="F81" t="n">
        <v>3108129018700.096</v>
      </c>
      <c r="G81" t="n">
        <v>3147229089343.374</v>
      </c>
      <c r="H81" t="n">
        <v>3185060893115.247</v>
      </c>
      <c r="I81" t="n">
        <v>3215515429220.908</v>
      </c>
      <c r="J81" t="n">
        <v>3214466916541.825</v>
      </c>
      <c r="K81" t="n">
        <v>3229570951167.525</v>
      </c>
      <c r="L81" t="n">
        <v>3246152514182.537</v>
      </c>
      <c r="M81" t="n">
        <v>3267115486528.924</v>
      </c>
      <c r="N81" t="n">
        <v>3281730938428.161</v>
      </c>
      <c r="O81" t="n">
        <v>3280335471928.299</v>
      </c>
      <c r="P81" t="n">
        <v>3289954368509.358</v>
      </c>
      <c r="Q81" t="n">
        <v>3299243818792.672</v>
      </c>
      <c r="R81" t="n">
        <v>3293489600626.492</v>
      </c>
      <c r="S81" t="n">
        <v>3286431064594.732</v>
      </c>
      <c r="T81" t="n">
        <v>3286275302396.997</v>
      </c>
      <c r="U81" t="n">
        <v>3285167341095.748</v>
      </c>
      <c r="V81" t="n">
        <v>3285446721501.339</v>
      </c>
      <c r="W81" t="n">
        <v>3283027679073.289</v>
      </c>
      <c r="X81" t="n">
        <v>3282842125967.806</v>
      </c>
      <c r="Y81" t="n">
        <v>3300853252974.708</v>
      </c>
      <c r="Z81" t="n">
        <v>3324124569294.128</v>
      </c>
      <c r="AA81" t="n">
        <v>3340541875336.915</v>
      </c>
      <c r="AB81" t="n">
        <v>3340189001812.659</v>
      </c>
      <c r="AC81" t="n">
        <v>3350957993184.465</v>
      </c>
      <c r="AD81" t="n">
        <v>3360930488453.458</v>
      </c>
      <c r="AE81" t="n">
        <v>3370842454754.4</v>
      </c>
      <c r="AF81" t="n">
        <v>3381613236836.51</v>
      </c>
      <c r="AG81" t="n">
        <v>3385209042319.469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323637658959.9714</v>
      </c>
      <c r="D82" t="n">
        <v>536124042380.3312</v>
      </c>
      <c r="E82" t="n">
        <v>439987356605.7927</v>
      </c>
      <c r="F82" t="n">
        <v>346557961709.512</v>
      </c>
      <c r="G82" t="n">
        <v>300425417769.5452</v>
      </c>
      <c r="H82" t="n">
        <v>286287257683.2493</v>
      </c>
      <c r="I82" t="n">
        <v>278613478691.6719</v>
      </c>
      <c r="J82" t="n">
        <v>280505180710.0552</v>
      </c>
      <c r="K82" t="n">
        <v>278572158966.0558</v>
      </c>
      <c r="L82" t="n">
        <v>280525995464.5683</v>
      </c>
      <c r="M82" t="n">
        <v>282750314617.6456</v>
      </c>
      <c r="N82" t="n">
        <v>280371854040.884</v>
      </c>
      <c r="O82" t="n">
        <v>279527825870.1833</v>
      </c>
      <c r="P82" t="n">
        <v>281171844575.5893</v>
      </c>
      <c r="Q82" t="n">
        <v>282336965416.7979</v>
      </c>
      <c r="R82" t="n">
        <v>282342183518.8248</v>
      </c>
      <c r="S82" t="n">
        <v>283889095523.1694</v>
      </c>
      <c r="T82" t="n">
        <v>284174685118.8435</v>
      </c>
      <c r="U82" t="n">
        <v>283884573149.7745</v>
      </c>
      <c r="V82" t="n">
        <v>285938619219.7334</v>
      </c>
      <c r="W82" t="n">
        <v>280940843811.9616</v>
      </c>
      <c r="X82" t="n">
        <v>279887617526.6049</v>
      </c>
      <c r="Y82" t="n">
        <v>279595200654.8954</v>
      </c>
      <c r="Z82" t="n">
        <v>278971933644.8945</v>
      </c>
      <c r="AA82" t="n">
        <v>280197205091.2438</v>
      </c>
      <c r="AB82" t="n">
        <v>281552405646.445</v>
      </c>
      <c r="AC82" t="n">
        <v>281462209676.6084</v>
      </c>
      <c r="AD82" t="n">
        <v>282801308097.9418</v>
      </c>
      <c r="AE82" t="n">
        <v>285629103813.8156</v>
      </c>
      <c r="AF82" t="n">
        <v>288341367093.5146</v>
      </c>
      <c r="AG82" t="n">
        <v>291193913230.6722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2064838154.912049</v>
      </c>
      <c r="D83" t="n">
        <v>2221320578.616403</v>
      </c>
      <c r="E83" t="n">
        <v>2260136912.007235</v>
      </c>
      <c r="F83" t="n">
        <v>2198197946.432898</v>
      </c>
      <c r="G83" t="n">
        <v>2152733041.428387</v>
      </c>
      <c r="H83" t="n">
        <v>2148122315.614937</v>
      </c>
      <c r="I83" t="n">
        <v>2153425846.585585</v>
      </c>
      <c r="J83" t="n">
        <v>2167419262.463419</v>
      </c>
      <c r="K83" t="n">
        <v>2164438258.491229</v>
      </c>
      <c r="L83" t="n">
        <v>2175964726.275525</v>
      </c>
      <c r="M83" t="n">
        <v>2183285991.585383</v>
      </c>
      <c r="N83" t="n">
        <v>2191325548.128041</v>
      </c>
      <c r="O83" t="n">
        <v>2191735405.833652</v>
      </c>
      <c r="P83" t="n">
        <v>2197947420.04347</v>
      </c>
      <c r="Q83" t="n">
        <v>2207321094.625329</v>
      </c>
      <c r="R83" t="n">
        <v>2217533555.831445</v>
      </c>
      <c r="S83" t="n">
        <v>2230076345.895895</v>
      </c>
      <c r="T83" t="n">
        <v>2236970589.408411</v>
      </c>
      <c r="U83" t="n">
        <v>2247016784.311785</v>
      </c>
      <c r="V83" t="n">
        <v>2267614561.263988</v>
      </c>
      <c r="W83" t="n">
        <v>2266765198.78523</v>
      </c>
      <c r="X83" t="n">
        <v>2283422516.374867</v>
      </c>
      <c r="Y83" t="n">
        <v>2305982894.523139</v>
      </c>
      <c r="Z83" t="n">
        <v>2328174331.386495</v>
      </c>
      <c r="AA83" t="n">
        <v>2358574191.715211</v>
      </c>
      <c r="AB83" t="n">
        <v>2386219475.382873</v>
      </c>
      <c r="AC83" t="n">
        <v>2407154639.431149</v>
      </c>
      <c r="AD83" t="n">
        <v>2430343847.485616</v>
      </c>
      <c r="AE83" t="n">
        <v>2461511930.950356</v>
      </c>
      <c r="AF83" t="n">
        <v>2491182577.442441</v>
      </c>
      <c r="AG83" t="n">
        <v>2522009979.692491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140009940489.4963</v>
      </c>
      <c r="D84" t="n">
        <v>141504040084.9543</v>
      </c>
      <c r="E84" t="n">
        <v>149817533044.533</v>
      </c>
      <c r="F84" t="n">
        <v>148005790073.5331</v>
      </c>
      <c r="G84" t="n">
        <v>146897118964.4624</v>
      </c>
      <c r="H84" t="n">
        <v>149837234331.785</v>
      </c>
      <c r="I84" t="n">
        <v>151285092006.8067</v>
      </c>
      <c r="J84" t="n">
        <v>150295684206.3132</v>
      </c>
      <c r="K84" t="n">
        <v>146454755288.1158</v>
      </c>
      <c r="L84" t="n">
        <v>143910478356.1559</v>
      </c>
      <c r="M84" t="n">
        <v>141808134989.661</v>
      </c>
      <c r="N84" t="n">
        <v>142873254221.2579</v>
      </c>
      <c r="O84" t="n">
        <v>145329632349.6765</v>
      </c>
      <c r="P84" t="n">
        <v>145389679939.2825</v>
      </c>
      <c r="Q84" t="n">
        <v>143424179192.9997</v>
      </c>
      <c r="R84" t="n">
        <v>143991432736.707</v>
      </c>
      <c r="S84" t="n">
        <v>145279049071.3849</v>
      </c>
      <c r="T84" t="n">
        <v>144144777706.1835</v>
      </c>
      <c r="U84" t="n">
        <v>144220980161.0115</v>
      </c>
      <c r="V84" t="n">
        <v>145047611387.6547</v>
      </c>
      <c r="W84" t="n">
        <v>144723355277.2985</v>
      </c>
      <c r="X84" t="n">
        <v>146860130138.3476</v>
      </c>
      <c r="Y84" t="n">
        <v>148900181862.0405</v>
      </c>
      <c r="Z84" t="n">
        <v>151678175459.4051</v>
      </c>
      <c r="AA84" t="n">
        <v>156655203622.2556</v>
      </c>
      <c r="AB84" t="n">
        <v>161203187316.2941</v>
      </c>
      <c r="AC84" t="n">
        <v>164551072094.6516</v>
      </c>
      <c r="AD84" t="n">
        <v>166977141354.3183</v>
      </c>
      <c r="AE84" t="n">
        <v>169462672278.6807</v>
      </c>
      <c r="AF84" t="n">
        <v>171709315542.7063</v>
      </c>
      <c r="AG84" t="n">
        <v>174707714564.6427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33708859133.53352</v>
      </c>
      <c r="D85" t="n">
        <v>35457359861.28671</v>
      </c>
      <c r="E85" t="n">
        <v>35980670430.55817</v>
      </c>
      <c r="F85" t="n">
        <v>35638333182.77242</v>
      </c>
      <c r="G85" t="n">
        <v>35746956879.7261</v>
      </c>
      <c r="H85" t="n">
        <v>35989074457.06632</v>
      </c>
      <c r="I85" t="n">
        <v>36236033724.21899</v>
      </c>
      <c r="J85" t="n">
        <v>36170654368.39186</v>
      </c>
      <c r="K85" t="n">
        <v>35654777281.8848</v>
      </c>
      <c r="L85" t="n">
        <v>35321891806.69417</v>
      </c>
      <c r="M85" t="n">
        <v>34916050117.13165</v>
      </c>
      <c r="N85" t="n">
        <v>34615016122.98499</v>
      </c>
      <c r="O85" t="n">
        <v>34205832674.85034</v>
      </c>
      <c r="P85" t="n">
        <v>33922786826.68108</v>
      </c>
      <c r="Q85" t="n">
        <v>33673985732.19657</v>
      </c>
      <c r="R85" t="n">
        <v>33408321440.16489</v>
      </c>
      <c r="S85" t="n">
        <v>33210319487.53932</v>
      </c>
      <c r="T85" t="n">
        <v>32843972311.00261</v>
      </c>
      <c r="U85" t="n">
        <v>32535780556.74599</v>
      </c>
      <c r="V85" t="n">
        <v>32359626867.26035</v>
      </c>
      <c r="W85" t="n">
        <v>31887402191.40845</v>
      </c>
      <c r="X85" t="n">
        <v>31499118520.48237</v>
      </c>
      <c r="Y85" t="n">
        <v>31206113570.03378</v>
      </c>
      <c r="Z85" t="n">
        <v>30896874069.69019</v>
      </c>
      <c r="AA85" t="n">
        <v>30748844090.96014</v>
      </c>
      <c r="AB85" t="n">
        <v>30524339676.78724</v>
      </c>
      <c r="AC85" t="n">
        <v>30204964611.66547</v>
      </c>
      <c r="AD85" t="n">
        <v>30032130622.93959</v>
      </c>
      <c r="AE85" t="n">
        <v>29957398754.67297</v>
      </c>
      <c r="AF85" t="n">
        <v>29852337394.415</v>
      </c>
      <c r="AG85" t="n">
        <v>29790145392.47351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153054728690.5661</v>
      </c>
      <c r="D86" t="n">
        <v>165319167778.3714</v>
      </c>
      <c r="E86" t="n">
        <v>119389094154.4477</v>
      </c>
      <c r="F86" t="n">
        <v>89211210775.72299</v>
      </c>
      <c r="G86" t="n">
        <v>208163002448.7183</v>
      </c>
      <c r="H86" t="n">
        <v>260413639103.0567</v>
      </c>
      <c r="I86" t="n">
        <v>130989087877.7692</v>
      </c>
      <c r="J86" t="n">
        <v>190915097747.3314</v>
      </c>
      <c r="K86" t="n">
        <v>219983186166.7408</v>
      </c>
      <c r="L86" t="n">
        <v>19873064575.05681</v>
      </c>
      <c r="M86" t="n">
        <v>1588723585.329601</v>
      </c>
      <c r="N86" t="n">
        <v>980835978.0518767</v>
      </c>
      <c r="O86" t="n">
        <v>635585178.8236036</v>
      </c>
      <c r="P86" t="n">
        <v>1054194649.02689</v>
      </c>
      <c r="Q86" t="n">
        <v>1079635381.409773</v>
      </c>
      <c r="R86" t="n">
        <v>345524355.4904545</v>
      </c>
      <c r="S86" t="n">
        <v>2429772313.406715</v>
      </c>
      <c r="T86" t="n">
        <v>1784749443.537848</v>
      </c>
      <c r="U86" t="n">
        <v>763791880.3660141</v>
      </c>
      <c r="V86" t="n">
        <v>779954496.1899062</v>
      </c>
      <c r="W86" t="n">
        <v>2150380184.298645</v>
      </c>
      <c r="X86" t="n">
        <v>2750858976.142286</v>
      </c>
      <c r="Y86" t="n">
        <v>1999263145.798532</v>
      </c>
      <c r="Z86" t="n">
        <v>1952599006.741399</v>
      </c>
      <c r="AA86" t="n">
        <v>494749296.5104791</v>
      </c>
      <c r="AB86" t="n">
        <v>690159653.1288189</v>
      </c>
      <c r="AC86" t="n">
        <v>98069919.9920786</v>
      </c>
      <c r="AD86" t="n">
        <v>0</v>
      </c>
      <c r="AE86" t="n">
        <v>0</v>
      </c>
      <c r="AF86" t="n">
        <v>0</v>
      </c>
      <c r="AG86" t="n">
        <v>145463542.4150287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5188876950975.776</v>
      </c>
      <c r="D87" t="n">
        <v>4482285051526.299</v>
      </c>
      <c r="E87" t="n">
        <v>4628521662001.628</v>
      </c>
      <c r="F87" t="n">
        <v>4390242858100.421</v>
      </c>
      <c r="G87" t="n">
        <v>4192979800666.3</v>
      </c>
      <c r="H87" t="n">
        <v>4139818105445.081</v>
      </c>
      <c r="I87" t="n">
        <v>4108035743475.193</v>
      </c>
      <c r="J87" t="n">
        <v>4225227175457.771</v>
      </c>
      <c r="K87" t="n">
        <v>4307793398014.948</v>
      </c>
      <c r="L87" t="n">
        <v>4440441255603.921</v>
      </c>
      <c r="M87" t="n">
        <v>4535393185980.681</v>
      </c>
      <c r="N87" t="n">
        <v>4623099837281.581</v>
      </c>
      <c r="O87" t="n">
        <v>4656090108689.525</v>
      </c>
      <c r="P87" t="n">
        <v>4742941526250.852</v>
      </c>
      <c r="Q87" t="n">
        <v>4818979042548.813</v>
      </c>
      <c r="R87" t="n">
        <v>4877427448870.394</v>
      </c>
      <c r="S87" t="n">
        <v>4919206585532.609</v>
      </c>
      <c r="T87" t="n">
        <v>4976951256060.681</v>
      </c>
      <c r="U87" t="n">
        <v>4992925868915.539</v>
      </c>
      <c r="V87" t="n">
        <v>5019407804716.573</v>
      </c>
      <c r="W87" t="n">
        <v>4869897525050.387</v>
      </c>
      <c r="X87" t="n">
        <v>4850503856254.3</v>
      </c>
      <c r="Y87" t="n">
        <v>4867312594638.326</v>
      </c>
      <c r="Z87" t="n">
        <v>4878072496112.177</v>
      </c>
      <c r="AA87" t="n">
        <v>4883386848080.407</v>
      </c>
      <c r="AB87" t="n">
        <v>4919235139567.651</v>
      </c>
      <c r="AC87" t="n">
        <v>4921465848921.397</v>
      </c>
      <c r="AD87" t="n">
        <v>4949770922981.915</v>
      </c>
      <c r="AE87" t="n">
        <v>5000053068451.658</v>
      </c>
      <c r="AF87" t="n">
        <v>5089255715872.568</v>
      </c>
      <c r="AG87" t="n">
        <v>5159617336245.699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40766646886.41538</v>
      </c>
      <c r="D88" t="n">
        <v>79555951808.96704</v>
      </c>
      <c r="E88" t="n">
        <v>62830312835.69972</v>
      </c>
      <c r="F88" t="n">
        <v>42751678016.56937</v>
      </c>
      <c r="G88" t="n">
        <v>33706578464.05537</v>
      </c>
      <c r="H88" t="n">
        <v>30743335349.26865</v>
      </c>
      <c r="I88" t="n">
        <v>29014484735.02885</v>
      </c>
      <c r="J88" t="n">
        <v>29197106040.97307</v>
      </c>
      <c r="K88" t="n">
        <v>29128567149.7067</v>
      </c>
      <c r="L88" t="n">
        <v>29517295620.35786</v>
      </c>
      <c r="M88" t="n">
        <v>29435975113.08181</v>
      </c>
      <c r="N88" t="n">
        <v>29399145016.38573</v>
      </c>
      <c r="O88" t="n">
        <v>29491905502.77655</v>
      </c>
      <c r="P88" t="n">
        <v>30011176685.9239</v>
      </c>
      <c r="Q88" t="n">
        <v>30381800271.5952</v>
      </c>
      <c r="R88" t="n">
        <v>30598236597.77272</v>
      </c>
      <c r="S88" t="n">
        <v>30890857702.89735</v>
      </c>
      <c r="T88" t="n">
        <v>31230234132.49982</v>
      </c>
      <c r="U88" t="n">
        <v>31318219545.64098</v>
      </c>
      <c r="V88" t="n">
        <v>31779064605.94498</v>
      </c>
      <c r="W88" t="n">
        <v>30928409109.75198</v>
      </c>
      <c r="X88" t="n">
        <v>31004608314.90226</v>
      </c>
      <c r="Y88" t="n">
        <v>31209647940.57453</v>
      </c>
      <c r="Z88" t="n">
        <v>31380901398.41985</v>
      </c>
      <c r="AA88" t="n">
        <v>31727793879.87453</v>
      </c>
      <c r="AB88" t="n">
        <v>32168355698.51981</v>
      </c>
      <c r="AC88" t="n">
        <v>32371534343.98299</v>
      </c>
      <c r="AD88" t="n">
        <v>32760392650.46269</v>
      </c>
      <c r="AE88" t="n">
        <v>33365759414.13576</v>
      </c>
      <c r="AF88" t="n">
        <v>34022973952.00613</v>
      </c>
      <c r="AG88" t="n">
        <v>34624676460.07373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46659015000.00001</v>
      </c>
      <c r="D90" t="n">
        <v>46228607100.00001</v>
      </c>
      <c r="E90" t="n">
        <v>47724077700</v>
      </c>
      <c r="F90" t="n">
        <v>48400653600</v>
      </c>
      <c r="G90" t="n">
        <v>48237742800.00001</v>
      </c>
      <c r="H90" t="n">
        <v>48177476100.00001</v>
      </c>
      <c r="I90" t="n">
        <v>47891340899.99999</v>
      </c>
      <c r="J90" t="n">
        <v>47610927000</v>
      </c>
      <c r="K90" t="n">
        <v>47230992900.00001</v>
      </c>
      <c r="L90" t="n">
        <v>46992546900</v>
      </c>
      <c r="M90" t="n">
        <v>46860547500.00001</v>
      </c>
      <c r="N90" t="n">
        <v>46868597100</v>
      </c>
      <c r="O90" t="n">
        <v>46491014700</v>
      </c>
      <c r="P90" t="n">
        <v>45999263700</v>
      </c>
      <c r="Q90" t="n">
        <v>44550312300</v>
      </c>
      <c r="R90" t="n">
        <v>44705910600</v>
      </c>
      <c r="S90" t="n">
        <v>44559637200</v>
      </c>
      <c r="T90" t="n">
        <v>44187390000</v>
      </c>
      <c r="U90" t="n">
        <v>43824058200</v>
      </c>
      <c r="V90" t="n">
        <v>43418817000</v>
      </c>
      <c r="W90" t="n">
        <v>43006637700</v>
      </c>
      <c r="X90" t="n">
        <v>42654385800</v>
      </c>
      <c r="Y90" t="n">
        <v>42211248300.00001</v>
      </c>
      <c r="Z90" t="n">
        <v>41845213800</v>
      </c>
      <c r="AA90" t="n">
        <v>41597115300</v>
      </c>
      <c r="AB90" t="n">
        <v>41357768400</v>
      </c>
      <c r="AC90" t="n">
        <v>41082303600</v>
      </c>
      <c r="AD90" t="n">
        <v>40809834000</v>
      </c>
      <c r="AE90" t="n">
        <v>40625921700</v>
      </c>
      <c r="AF90" t="n">
        <v>40500181800</v>
      </c>
      <c r="AG90" t="n">
        <v>40461489900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23874689546.16439</v>
      </c>
      <c r="D91" t="n">
        <v>20049495021.15687</v>
      </c>
      <c r="E91" t="n">
        <v>20615711580.46891</v>
      </c>
      <c r="F91" t="n">
        <v>20145451822.41959</v>
      </c>
      <c r="G91" t="n">
        <v>20137795792.08406</v>
      </c>
      <c r="H91" t="n">
        <v>20612042302.77222</v>
      </c>
      <c r="I91" t="n">
        <v>20777471168.77811</v>
      </c>
      <c r="J91" t="n">
        <v>20457920428.93649</v>
      </c>
      <c r="K91" t="n">
        <v>19756862493.23656</v>
      </c>
      <c r="L91" t="n">
        <v>19246735208.7989</v>
      </c>
      <c r="M91" t="n">
        <v>18722223867.36722</v>
      </c>
      <c r="N91" t="n">
        <v>18620088515.30741</v>
      </c>
      <c r="O91" t="n">
        <v>18531977008.28803</v>
      </c>
      <c r="P91" t="n">
        <v>18395584888.91351</v>
      </c>
      <c r="Q91" t="n">
        <v>18219044399.93261</v>
      </c>
      <c r="R91" t="n">
        <v>17973031846.20853</v>
      </c>
      <c r="S91" t="n">
        <v>17699069287.00117</v>
      </c>
      <c r="T91" t="n">
        <v>17377851803.71329</v>
      </c>
      <c r="U91" t="n">
        <v>17196384347.84182</v>
      </c>
      <c r="V91" t="n">
        <v>17083125162.23231</v>
      </c>
      <c r="W91" t="n">
        <v>16657287474.93361</v>
      </c>
      <c r="X91" t="n">
        <v>16430964472.90975</v>
      </c>
      <c r="Y91" t="n">
        <v>16417667157.06383</v>
      </c>
      <c r="Z91" t="n">
        <v>16402379517.54218</v>
      </c>
      <c r="AA91" t="n">
        <v>16311001681.79114</v>
      </c>
      <c r="AB91" t="n">
        <v>16142373645.21441</v>
      </c>
      <c r="AC91" t="n">
        <v>15887020001.84651</v>
      </c>
      <c r="AD91" t="n">
        <v>15652717389.25763</v>
      </c>
      <c r="AE91" t="n">
        <v>15511196828.51003</v>
      </c>
      <c r="AF91" t="n">
        <v>15346586071.00889</v>
      </c>
      <c r="AG91" t="n">
        <v>15351757249.39341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10427622769.0322</v>
      </c>
      <c r="D92" t="n">
        <v>9503173944.793909</v>
      </c>
      <c r="E92" t="n">
        <v>9767093700.201828</v>
      </c>
      <c r="F92" t="n">
        <v>9647285806.131603</v>
      </c>
      <c r="G92" t="n">
        <v>9622574901.767857</v>
      </c>
      <c r="H92" t="n">
        <v>9758028825.574356</v>
      </c>
      <c r="I92" t="n">
        <v>9895138562.393307</v>
      </c>
      <c r="J92" t="n">
        <v>9787103779.487862</v>
      </c>
      <c r="K92" t="n">
        <v>9492383095.585663</v>
      </c>
      <c r="L92" t="n">
        <v>9291243911.514143</v>
      </c>
      <c r="M92" t="n">
        <v>9046899233.668644</v>
      </c>
      <c r="N92" t="n">
        <v>9008113918.699083</v>
      </c>
      <c r="O92" t="n">
        <v>8986728672.673897</v>
      </c>
      <c r="P92" t="n">
        <v>8964206809.241861</v>
      </c>
      <c r="Q92" t="n">
        <v>8924355038.433777</v>
      </c>
      <c r="R92" t="n">
        <v>8833818550.668362</v>
      </c>
      <c r="S92" t="n">
        <v>8756107597.592594</v>
      </c>
      <c r="T92" t="n">
        <v>8649377819.857977</v>
      </c>
      <c r="U92" t="n">
        <v>8570572346.316353</v>
      </c>
      <c r="V92" t="n">
        <v>8560974243.769616</v>
      </c>
      <c r="W92" t="n">
        <v>8430894696.09674</v>
      </c>
      <c r="X92" t="n">
        <v>8338800621.514531</v>
      </c>
      <c r="Y92" t="n">
        <v>8302372735.24066</v>
      </c>
      <c r="Z92" t="n">
        <v>8268119857.584836</v>
      </c>
      <c r="AA92" t="n">
        <v>8271880517.647007</v>
      </c>
      <c r="AB92" t="n">
        <v>8211471407.31996</v>
      </c>
      <c r="AC92" t="n">
        <v>8101444035.874113</v>
      </c>
      <c r="AD92" t="n">
        <v>8013321106.059047</v>
      </c>
      <c r="AE92" t="n">
        <v>7941279207.703864</v>
      </c>
      <c r="AF92" t="n">
        <v>7865448584.65918</v>
      </c>
      <c r="AG92" t="n">
        <v>7829904734.146193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28376433889.95562</v>
      </c>
      <c r="D93" t="n">
        <v>32702039873.12784</v>
      </c>
      <c r="E93" t="n">
        <v>32338366418.56043</v>
      </c>
      <c r="F93" t="n">
        <v>30205833400.62003</v>
      </c>
      <c r="G93" t="n">
        <v>29253720912.15753</v>
      </c>
      <c r="H93" t="n">
        <v>29274570829.51942</v>
      </c>
      <c r="I93" t="n">
        <v>29414866771.37961</v>
      </c>
      <c r="J93" t="n">
        <v>29445866925.90379</v>
      </c>
      <c r="K93" t="n">
        <v>28955590228.32621</v>
      </c>
      <c r="L93" t="n">
        <v>28774635501.70761</v>
      </c>
      <c r="M93" t="n">
        <v>28492192862.49325</v>
      </c>
      <c r="N93" t="n">
        <v>28505177069.00572</v>
      </c>
      <c r="O93" t="n">
        <v>28434009736.6512</v>
      </c>
      <c r="P93" t="n">
        <v>28474682980.43691</v>
      </c>
      <c r="Q93" t="n">
        <v>28599565599.19878</v>
      </c>
      <c r="R93" t="n">
        <v>28575332269.44946</v>
      </c>
      <c r="S93" t="n">
        <v>28547990248.83134</v>
      </c>
      <c r="T93" t="n">
        <v>28416254051.13082</v>
      </c>
      <c r="U93" t="n">
        <v>28274917059.30526</v>
      </c>
      <c r="V93" t="n">
        <v>28316313254.4558</v>
      </c>
      <c r="W93" t="n">
        <v>27937486739.28143</v>
      </c>
      <c r="X93" t="n">
        <v>27900789728.00232</v>
      </c>
      <c r="Y93" t="n">
        <v>28055747123.5414</v>
      </c>
      <c r="Z93" t="n">
        <v>28278763160.56619</v>
      </c>
      <c r="AA93" t="n">
        <v>28542828376.08641</v>
      </c>
      <c r="AB93" t="n">
        <v>28674275393.24099</v>
      </c>
      <c r="AC93" t="n">
        <v>28659787447.88967</v>
      </c>
      <c r="AD93" t="n">
        <v>28698306296.60817</v>
      </c>
      <c r="AE93" t="n">
        <v>28921336792.66026</v>
      </c>
      <c r="AF93" t="n">
        <v>29135388232.76108</v>
      </c>
      <c r="AG93" t="n">
        <v>29398224430.96107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20443598343.89148</v>
      </c>
      <c r="D94" t="n">
        <v>39533594676.97425</v>
      </c>
      <c r="E94" t="n">
        <v>30617455845.40232</v>
      </c>
      <c r="F94" t="n">
        <v>20671896997.20697</v>
      </c>
      <c r="G94" t="n">
        <v>16103969976.35241</v>
      </c>
      <c r="H94" t="n">
        <v>14495970062.23891</v>
      </c>
      <c r="I94" t="n">
        <v>13539090608.08575</v>
      </c>
      <c r="J94" t="n">
        <v>13560549216.0315</v>
      </c>
      <c r="K94" t="n">
        <v>13345369971.80153</v>
      </c>
      <c r="L94" t="n">
        <v>13454686750.1658</v>
      </c>
      <c r="M94" t="n">
        <v>13472167664.93137</v>
      </c>
      <c r="N94" t="n">
        <v>13401197244.50592</v>
      </c>
      <c r="O94" t="n">
        <v>13389264164.96535</v>
      </c>
      <c r="P94" t="n">
        <v>13606781176.23981</v>
      </c>
      <c r="Q94" t="n">
        <v>13741743608.00267</v>
      </c>
      <c r="R94" t="n">
        <v>13782078812.53159</v>
      </c>
      <c r="S94" t="n">
        <v>13890976886.35058</v>
      </c>
      <c r="T94" t="n">
        <v>14024892556.75022</v>
      </c>
      <c r="U94" t="n">
        <v>14008772431.75683</v>
      </c>
      <c r="V94" t="n">
        <v>14168752460.10033</v>
      </c>
      <c r="W94" t="n">
        <v>13668330744.3964</v>
      </c>
      <c r="X94" t="n">
        <v>13639440130.77188</v>
      </c>
      <c r="Y94" t="n">
        <v>13695686108.02155</v>
      </c>
      <c r="Z94" t="n">
        <v>13791150744.34605</v>
      </c>
      <c r="AA94" t="n">
        <v>13904549892.02683</v>
      </c>
      <c r="AB94" t="n">
        <v>14077788897.63763</v>
      </c>
      <c r="AC94" t="n">
        <v>14138012568.06748</v>
      </c>
      <c r="AD94" t="n">
        <v>14289932533.91429</v>
      </c>
      <c r="AE94" t="n">
        <v>14532222897.45132</v>
      </c>
      <c r="AF94" t="n">
        <v>14773606067.80691</v>
      </c>
      <c r="AG94" t="n">
        <v>15008883130.21045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6527359895.647228</v>
      </c>
      <c r="D95" t="n">
        <v>7644748355.338902</v>
      </c>
      <c r="E95" t="n">
        <v>7456415996.205475</v>
      </c>
      <c r="F95" t="n">
        <v>6879664517.391959</v>
      </c>
      <c r="G95" t="n">
        <v>6548074708.908427</v>
      </c>
      <c r="H95" t="n">
        <v>6505564594.233839</v>
      </c>
      <c r="I95" t="n">
        <v>6508838800.755629</v>
      </c>
      <c r="J95" t="n">
        <v>6557460767.604228</v>
      </c>
      <c r="K95" t="n">
        <v>6533864652.603854</v>
      </c>
      <c r="L95" t="n">
        <v>6553946452.604175</v>
      </c>
      <c r="M95" t="n">
        <v>6576407509.34366</v>
      </c>
      <c r="N95" t="n">
        <v>6629187718.474935</v>
      </c>
      <c r="O95" t="n">
        <v>6652128992.170951</v>
      </c>
      <c r="P95" t="n">
        <v>6684194388.041026</v>
      </c>
      <c r="Q95" t="n">
        <v>6727468484.237367</v>
      </c>
      <c r="R95" t="n">
        <v>6772379683.694603</v>
      </c>
      <c r="S95" t="n">
        <v>6822409559.34757</v>
      </c>
      <c r="T95" t="n">
        <v>6872373950.870105</v>
      </c>
      <c r="U95" t="n">
        <v>6928406538.479691</v>
      </c>
      <c r="V95" t="n">
        <v>7007806046.633126</v>
      </c>
      <c r="W95" t="n">
        <v>7003254899.567837</v>
      </c>
      <c r="X95" t="n">
        <v>7058217913.046971</v>
      </c>
      <c r="Y95" t="n">
        <v>7149240854.352766</v>
      </c>
      <c r="Z95" t="n">
        <v>7251494324.028304</v>
      </c>
      <c r="AA95" t="n">
        <v>7347308520.877652</v>
      </c>
      <c r="AB95" t="n">
        <v>7425027269.683236</v>
      </c>
      <c r="AC95" t="n">
        <v>7488459564.032071</v>
      </c>
      <c r="AD95" t="n">
        <v>7552055568.706994</v>
      </c>
      <c r="AE95" t="n">
        <v>7649146706.099842</v>
      </c>
      <c r="AF95" t="n">
        <v>7754215993.38412</v>
      </c>
      <c r="AG95" t="n">
        <v>7884354788.60358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32133208314.20706</v>
      </c>
      <c r="D96" t="n">
        <v>39561478968.55821</v>
      </c>
      <c r="E96" t="n">
        <v>37955252148.05769</v>
      </c>
      <c r="F96" t="n">
        <v>34531281942.87414</v>
      </c>
      <c r="G96" t="n">
        <v>33080003835.93148</v>
      </c>
      <c r="H96" t="n">
        <v>33312885131.06072</v>
      </c>
      <c r="I96" t="n">
        <v>33454098556.46571</v>
      </c>
      <c r="J96" t="n">
        <v>33861597864.36758</v>
      </c>
      <c r="K96" t="n">
        <v>34049298194.9639</v>
      </c>
      <c r="L96" t="n">
        <v>34410619899.40932</v>
      </c>
      <c r="M96" t="n">
        <v>34740129347.64079</v>
      </c>
      <c r="N96" t="n">
        <v>35148980418.68029</v>
      </c>
      <c r="O96" t="n">
        <v>35235000667.83792</v>
      </c>
      <c r="P96" t="n">
        <v>35454181041.67371</v>
      </c>
      <c r="Q96" t="n">
        <v>35818206272.39443</v>
      </c>
      <c r="R96" t="n">
        <v>36161748854.89384</v>
      </c>
      <c r="S96" t="n">
        <v>36460179206.5792</v>
      </c>
      <c r="T96" t="n">
        <v>36755642552.73362</v>
      </c>
      <c r="U96" t="n">
        <v>37088256473.93375</v>
      </c>
      <c r="V96" t="n">
        <v>37415142585.22858</v>
      </c>
      <c r="W96" t="n">
        <v>37393090517.09322</v>
      </c>
      <c r="X96" t="n">
        <v>37766761379.69444</v>
      </c>
      <c r="Y96" t="n">
        <v>38315806325.97581</v>
      </c>
      <c r="Z96" t="n">
        <v>38907443266.7129</v>
      </c>
      <c r="AA96" t="n">
        <v>39309501155.20475</v>
      </c>
      <c r="AB96" t="n">
        <v>39641553751.03416</v>
      </c>
      <c r="AC96" t="n">
        <v>39988991244.26917</v>
      </c>
      <c r="AD96" t="n">
        <v>40332934773.46194</v>
      </c>
      <c r="AE96" t="n">
        <v>40838929500.49516</v>
      </c>
      <c r="AF96" t="n">
        <v>41365487065.08835</v>
      </c>
      <c r="AG96" t="n">
        <v>41866716254.28037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15533538013.31609</v>
      </c>
      <c r="D97" t="n">
        <v>21456923986.40153</v>
      </c>
      <c r="E97" t="n">
        <v>19010702362.84089</v>
      </c>
      <c r="F97" t="n">
        <v>15958767472.63321</v>
      </c>
      <c r="G97" t="n">
        <v>14490610719.87198</v>
      </c>
      <c r="H97" t="n">
        <v>14127881859.65341</v>
      </c>
      <c r="I97" t="n">
        <v>14122334948.35358</v>
      </c>
      <c r="J97" t="n">
        <v>14274773788.08974</v>
      </c>
      <c r="K97" t="n">
        <v>14097191649.68793</v>
      </c>
      <c r="L97" t="n">
        <v>13924407387.11847</v>
      </c>
      <c r="M97" t="n">
        <v>13604933638.13091</v>
      </c>
      <c r="N97" t="n">
        <v>13484136485.84597</v>
      </c>
      <c r="O97" t="n">
        <v>13437574821.65033</v>
      </c>
      <c r="P97" t="n">
        <v>13513868470.25843</v>
      </c>
      <c r="Q97" t="n">
        <v>13602909217.9485</v>
      </c>
      <c r="R97" t="n">
        <v>13631568259.66428</v>
      </c>
      <c r="S97" t="n">
        <v>13676888279.48136</v>
      </c>
      <c r="T97" t="n">
        <v>13665571770.66164</v>
      </c>
      <c r="U97" t="n">
        <v>13598185570.85618</v>
      </c>
      <c r="V97" t="n">
        <v>13690215712.34896</v>
      </c>
      <c r="W97" t="n">
        <v>13376869208.44686</v>
      </c>
      <c r="X97" t="n">
        <v>13310393997.72349</v>
      </c>
      <c r="Y97" t="n">
        <v>13307505824.92991</v>
      </c>
      <c r="Z97" t="n">
        <v>13290365734.05209</v>
      </c>
      <c r="AA97" t="n">
        <v>13373461434.47312</v>
      </c>
      <c r="AB97" t="n">
        <v>13394272473.94839</v>
      </c>
      <c r="AC97" t="n">
        <v>13293793752.22766</v>
      </c>
      <c r="AD97" t="n">
        <v>13255734652.79817</v>
      </c>
      <c r="AE97" t="n">
        <v>13269878601.80601</v>
      </c>
      <c r="AF97" t="n">
        <v>13271194474.92458</v>
      </c>
      <c r="AG97" t="n">
        <v>13255093586.40708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14576580959.38415</v>
      </c>
      <c r="D98" t="n">
        <v>20135051612.77576</v>
      </c>
      <c r="E98" t="n">
        <v>17839531589.59364</v>
      </c>
      <c r="F98" t="n">
        <v>14975613789.81452</v>
      </c>
      <c r="G98" t="n">
        <v>13597904104.52937</v>
      </c>
      <c r="H98" t="n">
        <v>13257521469.69443</v>
      </c>
      <c r="I98" t="n">
        <v>13252316280.6662</v>
      </c>
      <c r="J98" t="n">
        <v>13395363993.74122</v>
      </c>
      <c r="K98" t="n">
        <v>13228721956.67694</v>
      </c>
      <c r="L98" t="n">
        <v>13066582218.15167</v>
      </c>
      <c r="M98" t="n">
        <v>12766789925.98211</v>
      </c>
      <c r="N98" t="n">
        <v>12653434586.8163</v>
      </c>
      <c r="O98" t="n">
        <v>12609741394.24358</v>
      </c>
      <c r="P98" t="n">
        <v>12681334906.59534</v>
      </c>
      <c r="Q98" t="n">
        <v>12764890221.95721</v>
      </c>
      <c r="R98" t="n">
        <v>12791783698.60306</v>
      </c>
      <c r="S98" t="n">
        <v>12834311739.37383</v>
      </c>
      <c r="T98" t="n">
        <v>12823692393.87464</v>
      </c>
      <c r="U98" t="n">
        <v>12760457579.23244</v>
      </c>
      <c r="V98" t="n">
        <v>12846818124.20443</v>
      </c>
      <c r="W98" t="n">
        <v>12552775602.88356</v>
      </c>
      <c r="X98" t="n">
        <v>12490395655.05258</v>
      </c>
      <c r="Y98" t="n">
        <v>12487685410.64372</v>
      </c>
      <c r="Z98" t="n">
        <v>12471601249.89956</v>
      </c>
      <c r="AA98" t="n">
        <v>12549577767.77498</v>
      </c>
      <c r="AB98" t="n">
        <v>12569106725.15096</v>
      </c>
      <c r="AC98" t="n">
        <v>12474818082.0484</v>
      </c>
      <c r="AD98" t="n">
        <v>12439103646.38026</v>
      </c>
      <c r="AE98" t="n">
        <v>12452376245.16757</v>
      </c>
      <c r="AF98" t="n">
        <v>12453611052.78375</v>
      </c>
      <c r="AG98" t="n">
        <v>12438502073.43904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209097749530.3044</v>
      </c>
      <c r="D99" t="n">
        <v>224944087200.7847</v>
      </c>
      <c r="E99" t="n">
        <v>228874859178.1104</v>
      </c>
      <c r="F99" t="n">
        <v>222602552421.758</v>
      </c>
      <c r="G99" t="n">
        <v>217998506677.8158</v>
      </c>
      <c r="H99" t="n">
        <v>217531597254.915</v>
      </c>
      <c r="I99" t="n">
        <v>218068664234.1786</v>
      </c>
      <c r="J99" t="n">
        <v>219485720462.6952</v>
      </c>
      <c r="K99" t="n">
        <v>219183846332.5397</v>
      </c>
      <c r="L99" t="n">
        <v>220351084775.8996</v>
      </c>
      <c r="M99" t="n">
        <v>221092479493.1388</v>
      </c>
      <c r="N99" t="n">
        <v>221906612637.808</v>
      </c>
      <c r="O99" t="n">
        <v>221948117258.2389</v>
      </c>
      <c r="P99" t="n">
        <v>222577182634.735</v>
      </c>
      <c r="Q99" t="n">
        <v>223526416479.1569</v>
      </c>
      <c r="R99" t="n">
        <v>224560590828.5045</v>
      </c>
      <c r="S99" t="n">
        <v>225830748089.5318</v>
      </c>
      <c r="T99" t="n">
        <v>226528900048.6824</v>
      </c>
      <c r="U99" t="n">
        <v>227546237286.7808</v>
      </c>
      <c r="V99" t="n">
        <v>229632090260.6746</v>
      </c>
      <c r="W99" t="n">
        <v>229546078782.0407</v>
      </c>
      <c r="X99" t="n">
        <v>231232897486.4117</v>
      </c>
      <c r="Y99" t="n">
        <v>233517495089.4414</v>
      </c>
      <c r="Z99" t="n">
        <v>235764731511.3049</v>
      </c>
      <c r="AA99" t="n">
        <v>238843201543.2773</v>
      </c>
      <c r="AB99" t="n">
        <v>241642726816.6183</v>
      </c>
      <c r="AC99" t="n">
        <v>243762745607.4995</v>
      </c>
      <c r="AD99" t="n">
        <v>246111022253.8044</v>
      </c>
      <c r="AE99" t="n">
        <v>249267287113.6657</v>
      </c>
      <c r="AF99" t="n">
        <v>252271912630.6077</v>
      </c>
      <c r="AG99" t="n">
        <v>255393678091.5068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8790897583373.207</v>
      </c>
      <c r="D100" t="n">
        <v>12088521114404.72</v>
      </c>
      <c r="E100" t="n">
        <v>11879780216572.82</v>
      </c>
      <c r="F100" t="n">
        <v>12027081458751.55</v>
      </c>
      <c r="G100" t="n">
        <v>13447509480183.41</v>
      </c>
      <c r="H100" t="n">
        <v>15560885417812.42</v>
      </c>
      <c r="I100" t="n">
        <v>16808890502578.38</v>
      </c>
      <c r="J100" t="n">
        <v>16808890502578.38</v>
      </c>
      <c r="K100" t="n">
        <v>17234813297582.72</v>
      </c>
      <c r="L100" t="n">
        <v>17948504391549.59</v>
      </c>
      <c r="M100" t="n">
        <v>18708246007351.09</v>
      </c>
      <c r="N100" t="n">
        <v>19088116790830.7</v>
      </c>
      <c r="O100" t="n">
        <v>19134168802355.43</v>
      </c>
      <c r="P100" t="n">
        <v>19088116790830.7</v>
      </c>
      <c r="Q100" t="n">
        <v>19088116790830.7</v>
      </c>
      <c r="R100" t="n">
        <v>19088116790830.7</v>
      </c>
      <c r="S100" t="n">
        <v>19134168802355.43</v>
      </c>
      <c r="T100" t="n">
        <v>19088116790830.7</v>
      </c>
      <c r="U100" t="n">
        <v>19088116790830.7</v>
      </c>
      <c r="V100" t="n">
        <v>19088116790830.7</v>
      </c>
      <c r="W100" t="n">
        <v>19134168802355.43</v>
      </c>
      <c r="X100" t="n">
        <v>19088116790830.7</v>
      </c>
      <c r="Y100" t="n">
        <v>19088116790830.7</v>
      </c>
      <c r="Z100" t="n">
        <v>19088116790830.7</v>
      </c>
      <c r="AA100" t="n">
        <v>19134168802355.43</v>
      </c>
      <c r="AB100" t="n">
        <v>19088116790830.7</v>
      </c>
      <c r="AC100" t="n">
        <v>19088116790830.7</v>
      </c>
      <c r="AD100" t="n">
        <v>19088116790830.7</v>
      </c>
      <c r="AE100" t="n">
        <v>19134168802355.43</v>
      </c>
      <c r="AF100" t="n">
        <v>19088116790830.7</v>
      </c>
      <c r="AG100" t="n">
        <v>19088116790830.7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11848562846789.54</v>
      </c>
      <c r="D102" t="n">
        <v>11431959238283.95</v>
      </c>
      <c r="E102" t="n">
        <v>11696921033353.85</v>
      </c>
      <c r="F102" t="n">
        <v>12107405228730.18</v>
      </c>
      <c r="G102" t="n">
        <v>12491926522990.8</v>
      </c>
      <c r="H102" t="n">
        <v>12895399249345.02</v>
      </c>
      <c r="I102" t="n">
        <v>13246475446474.77</v>
      </c>
      <c r="J102" t="n">
        <v>13526319630851.1</v>
      </c>
      <c r="K102" t="n">
        <v>13716997631077.2</v>
      </c>
      <c r="L102" t="n">
        <v>13904155426834.52</v>
      </c>
      <c r="M102" t="n">
        <v>14112756944337.12</v>
      </c>
      <c r="N102" t="n">
        <v>14367382901492.91</v>
      </c>
      <c r="O102" t="n">
        <v>14576576610516.27</v>
      </c>
      <c r="P102" t="n">
        <v>14764833348559.45</v>
      </c>
      <c r="Q102" t="n">
        <v>14967321667836.3</v>
      </c>
      <c r="R102" t="n">
        <v>15188296548201.82</v>
      </c>
      <c r="S102" t="n">
        <v>15353381462406.85</v>
      </c>
      <c r="T102" t="n">
        <v>15501353252529.42</v>
      </c>
      <c r="U102" t="n">
        <v>15697967732372.18</v>
      </c>
      <c r="V102" t="n">
        <v>15892890832834.62</v>
      </c>
      <c r="W102" t="n">
        <v>16122211799694.32</v>
      </c>
      <c r="X102" t="n">
        <v>16377468579002.13</v>
      </c>
      <c r="Y102" t="n">
        <v>16631591563449.65</v>
      </c>
      <c r="Z102" t="n">
        <v>16931919710899.7</v>
      </c>
      <c r="AA102" t="n">
        <v>17257002763568.66</v>
      </c>
      <c r="AB102" t="n">
        <v>17575053095645.74</v>
      </c>
      <c r="AC102" t="n">
        <v>17881012247925.95</v>
      </c>
      <c r="AD102" t="n">
        <v>18172021364791.84</v>
      </c>
      <c r="AE102" t="n">
        <v>18490593446519.73</v>
      </c>
      <c r="AF102" t="n">
        <v>18836541517076.18</v>
      </c>
      <c r="AG102" t="n">
        <v>19201437222779.09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574934501251271.6</v>
      </c>
      <c r="D111" t="n">
        <v>609321790208779.9</v>
      </c>
      <c r="E111" t="n">
        <v>625341837754921.9</v>
      </c>
      <c r="F111" t="n">
        <v>630073532581566.4</v>
      </c>
      <c r="G111" t="n">
        <v>632252321837552.6</v>
      </c>
      <c r="H111" t="n">
        <v>634067516853769.4</v>
      </c>
      <c r="I111" t="n">
        <v>633994102246465.4</v>
      </c>
      <c r="J111" t="n">
        <v>632900029236634.2</v>
      </c>
      <c r="K111" t="n">
        <v>632408302172679</v>
      </c>
      <c r="L111" t="n">
        <v>631756807512109.5</v>
      </c>
      <c r="M111" t="n">
        <v>632061690630351.1</v>
      </c>
      <c r="N111" t="n">
        <v>631908657847151.9</v>
      </c>
      <c r="O111" t="n">
        <v>631903825232945.6</v>
      </c>
      <c r="P111" t="n">
        <v>632498579518915.9</v>
      </c>
      <c r="Q111" t="n">
        <v>634071235567538.2</v>
      </c>
      <c r="R111" t="n">
        <v>635561720037723.8</v>
      </c>
      <c r="S111" t="n">
        <v>636591135411383.4</v>
      </c>
      <c r="T111" t="n">
        <v>637848780416246.5</v>
      </c>
      <c r="U111" t="n">
        <v>638980297617711.5</v>
      </c>
      <c r="V111" t="n">
        <v>640178957310170.2</v>
      </c>
      <c r="W111" t="n">
        <v>640668542257899.2</v>
      </c>
      <c r="X111" t="n">
        <v>642417828642068.6</v>
      </c>
      <c r="Y111" t="n">
        <v>644876155497108.2</v>
      </c>
      <c r="Z111" t="n">
        <v>647563740199139.9</v>
      </c>
      <c r="AA111" t="n">
        <v>650107374690771.2</v>
      </c>
      <c r="AB111" t="n">
        <v>653261975003972.8</v>
      </c>
      <c r="AC111" t="n">
        <v>655736633353120.8</v>
      </c>
      <c r="AD111" t="n">
        <v>658598620589824.1</v>
      </c>
      <c r="AE111" t="n">
        <v>661924041819367.2</v>
      </c>
      <c r="AF111" t="n">
        <v>665703797332021.1</v>
      </c>
      <c r="AG111" t="n">
        <v>669658880773556.5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119079232.2461998</v>
      </c>
      <c r="D128" t="n">
        <v>121063141.0868257</v>
      </c>
      <c r="E128" t="n">
        <v>124511566.3248237</v>
      </c>
      <c r="F128" t="n">
        <v>127302236.3785369</v>
      </c>
      <c r="G128" t="n">
        <v>126838189.0316951</v>
      </c>
      <c r="H128" t="n">
        <v>126142118.0114326</v>
      </c>
      <c r="I128" t="n">
        <v>125177836.1393258</v>
      </c>
      <c r="J128" t="n">
        <v>123958115.3607006</v>
      </c>
      <c r="K128" t="n">
        <v>121212147.1156281</v>
      </c>
      <c r="L128" t="n">
        <v>118300143.5813188</v>
      </c>
      <c r="M128" t="n">
        <v>115211461.4700008</v>
      </c>
      <c r="N128" t="n">
        <v>111952486.7543373</v>
      </c>
      <c r="O128" t="n">
        <v>107403545.5607561</v>
      </c>
      <c r="P128" t="n">
        <v>102741785.5167959</v>
      </c>
      <c r="Q128" t="n">
        <v>97973592.59511967</v>
      </c>
      <c r="R128" t="n">
        <v>93071294.24752136</v>
      </c>
      <c r="S128" t="n">
        <v>88047662.41932678</v>
      </c>
      <c r="T128" t="n">
        <v>82936755.63140513</v>
      </c>
      <c r="U128" t="n">
        <v>77678971.47223541</v>
      </c>
      <c r="V128" t="n">
        <v>72308368.46268675</v>
      </c>
      <c r="W128" t="n">
        <v>66839847.20563937</v>
      </c>
      <c r="X128" t="n">
        <v>61218062.60468099</v>
      </c>
      <c r="Y128" t="n">
        <v>55447271.97492021</v>
      </c>
      <c r="Z128" t="n">
        <v>49533861.28902001</v>
      </c>
      <c r="AA128" t="n">
        <v>43452286.65632856</v>
      </c>
      <c r="AB128" t="n">
        <v>38471227.97922039</v>
      </c>
      <c r="AC128" t="n">
        <v>38471227.97922039</v>
      </c>
      <c r="AD128" t="n">
        <v>38471227.97922039</v>
      </c>
      <c r="AE128" t="n">
        <v>38471227.97922039</v>
      </c>
      <c r="AF128" t="n">
        <v>38471227.97922039</v>
      </c>
      <c r="AG128" t="n">
        <v>38471227.97922039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64519203399.13631</v>
      </c>
      <c r="D129" t="n">
        <v>62675381068.71712</v>
      </c>
      <c r="E129" t="n">
        <v>69027884331.29611</v>
      </c>
      <c r="F129" t="n">
        <v>74203784354.50612</v>
      </c>
      <c r="G129" t="n">
        <v>76761101849.6649</v>
      </c>
      <c r="H129" t="n">
        <v>79320386478.72977</v>
      </c>
      <c r="I129" t="n">
        <v>81393865848.06183</v>
      </c>
      <c r="J129" t="n">
        <v>82681640541.30629</v>
      </c>
      <c r="K129" t="n">
        <v>83794744431.00319</v>
      </c>
      <c r="L129" t="n">
        <v>84897187724.04764</v>
      </c>
      <c r="M129" t="n">
        <v>86063781625.0183</v>
      </c>
      <c r="N129" t="n">
        <v>87066739375.11678</v>
      </c>
      <c r="O129" t="n">
        <v>86979647777.71506</v>
      </c>
      <c r="P129" t="n">
        <v>87212544408.96907</v>
      </c>
      <c r="Q129" t="n">
        <v>87445477777.86818</v>
      </c>
      <c r="R129" t="n">
        <v>87268869898.48779</v>
      </c>
      <c r="S129" t="n">
        <v>87035488998.27557</v>
      </c>
      <c r="T129" t="n">
        <v>87000568196.70975</v>
      </c>
      <c r="U129" t="n">
        <v>86980506102.69615</v>
      </c>
      <c r="V129" t="n">
        <v>86996243173.94505</v>
      </c>
      <c r="W129" t="n">
        <v>86913673646.67723</v>
      </c>
      <c r="X129" t="n">
        <v>86894115860.33739</v>
      </c>
      <c r="Y129" t="n">
        <v>87365660234.1974</v>
      </c>
      <c r="Z129" t="n">
        <v>87994328176.38814</v>
      </c>
      <c r="AA129" t="n">
        <v>88432848747.08412</v>
      </c>
      <c r="AB129" t="n">
        <v>88398555825.27101</v>
      </c>
      <c r="AC129" t="n">
        <v>88675370641.35579</v>
      </c>
      <c r="AD129" t="n">
        <v>88921075351.608</v>
      </c>
      <c r="AE129" t="n">
        <v>89145358674.97769</v>
      </c>
      <c r="AF129" t="n">
        <v>89387954044.53958</v>
      </c>
      <c r="AG129" t="n">
        <v>89415918072.0368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66165424486.84734</v>
      </c>
      <c r="D130" t="n">
        <v>64274556640.63728</v>
      </c>
      <c r="E130" t="n">
        <v>70789145364.28307</v>
      </c>
      <c r="F130" t="n">
        <v>76097109568.65446</v>
      </c>
      <c r="G130" t="n">
        <v>78719677559.27361</v>
      </c>
      <c r="H130" t="n">
        <v>81344262875.63553</v>
      </c>
      <c r="I130" t="n">
        <v>83470647508.56195</v>
      </c>
      <c r="J130" t="n">
        <v>84791280044.8136</v>
      </c>
      <c r="K130" t="n">
        <v>85932785015.11122</v>
      </c>
      <c r="L130" t="n">
        <v>87063357381.3835</v>
      </c>
      <c r="M130" t="n">
        <v>88259717171.87842</v>
      </c>
      <c r="N130" t="n">
        <v>89288265600.58589</v>
      </c>
      <c r="O130" t="n">
        <v>89198951842.70091</v>
      </c>
      <c r="P130" t="n">
        <v>89437790880.6405</v>
      </c>
      <c r="Q130" t="n">
        <v>89676667593.59396</v>
      </c>
      <c r="R130" t="n">
        <v>89495553526.90849</v>
      </c>
      <c r="S130" t="n">
        <v>89256217863.78604</v>
      </c>
      <c r="T130" t="n">
        <v>89220406050.60027</v>
      </c>
      <c r="U130" t="n">
        <v>89199832068.02501</v>
      </c>
      <c r="V130" t="n">
        <v>89215970673.96719</v>
      </c>
      <c r="W130" t="n">
        <v>89131294367.7897</v>
      </c>
      <c r="X130" t="n">
        <v>89111237560.40486</v>
      </c>
      <c r="Y130" t="n">
        <v>89594813488.4556</v>
      </c>
      <c r="Z130" t="n">
        <v>90239522025.83475</v>
      </c>
      <c r="AA130" t="n">
        <v>90689231541.416</v>
      </c>
      <c r="AB130" t="n">
        <v>90654063628.46732</v>
      </c>
      <c r="AC130" t="n">
        <v>90937941432.98999</v>
      </c>
      <c r="AD130" t="n">
        <v>91189915350.76581</v>
      </c>
      <c r="AE130" t="n">
        <v>91419921310.45306</v>
      </c>
      <c r="AF130" t="n">
        <v>91668706552.05482</v>
      </c>
      <c r="AG130" t="n">
        <v>91697384087.61377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142619730771.8886</v>
      </c>
      <c r="D131" t="n">
        <v>138543960605.7756</v>
      </c>
      <c r="E131" t="n">
        <v>152586172184.7345</v>
      </c>
      <c r="F131" t="n">
        <v>164027501725.7361</v>
      </c>
      <c r="G131" t="n">
        <v>169680453303.6017</v>
      </c>
      <c r="H131" t="n">
        <v>175337753231.9321</v>
      </c>
      <c r="I131" t="n">
        <v>179921180395.2495</v>
      </c>
      <c r="J131" t="n">
        <v>182767806986.548</v>
      </c>
      <c r="K131" t="n">
        <v>185228323680.8976</v>
      </c>
      <c r="L131" t="n">
        <v>187665275121.1161</v>
      </c>
      <c r="M131" t="n">
        <v>190244031511.6327</v>
      </c>
      <c r="N131" t="n">
        <v>192461070110.3538</v>
      </c>
      <c r="O131" t="n">
        <v>192268554091.5634</v>
      </c>
      <c r="P131" t="n">
        <v>192783372209.2275</v>
      </c>
      <c r="Q131" t="n">
        <v>193298271535.4741</v>
      </c>
      <c r="R131" t="n">
        <v>192907879731.4463</v>
      </c>
      <c r="S131" t="n">
        <v>192391991137.0125</v>
      </c>
      <c r="T131" t="n">
        <v>192314798688.0164</v>
      </c>
      <c r="U131" t="n">
        <v>192270451419.3553</v>
      </c>
      <c r="V131" t="n">
        <v>192305238223.0728</v>
      </c>
      <c r="W131" t="n">
        <v>192122718242.5323</v>
      </c>
      <c r="X131" t="n">
        <v>192079485746.2316</v>
      </c>
      <c r="Y131" t="n">
        <v>193121834816.0251</v>
      </c>
      <c r="Z131" t="n">
        <v>194511505610.7108</v>
      </c>
      <c r="AA131" t="n">
        <v>195480855547.4063</v>
      </c>
      <c r="AB131" t="n">
        <v>195405051026.9117</v>
      </c>
      <c r="AC131" t="n">
        <v>196016950313.6938</v>
      </c>
      <c r="AD131" t="n">
        <v>196560080696.2679</v>
      </c>
      <c r="AE131" t="n">
        <v>197055859092.6273</v>
      </c>
      <c r="AF131" t="n">
        <v>197592116276.0799</v>
      </c>
      <c r="AG131" t="n">
        <v>197653930772.5838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2656496445.252123</v>
      </c>
      <c r="D134" t="n">
        <v>2738630271.254039</v>
      </c>
      <c r="E134" t="n">
        <v>3003077329.056509</v>
      </c>
      <c r="F134" t="n">
        <v>3106334380.695761</v>
      </c>
      <c r="G134" t="n">
        <v>3152031320.368831</v>
      </c>
      <c r="H134" t="n">
        <v>3228206444.401806</v>
      </c>
      <c r="I134" t="n">
        <v>3266358406.496457</v>
      </c>
      <c r="J134" t="n">
        <v>3305425527.596576</v>
      </c>
      <c r="K134" t="n">
        <v>3303825694.075904</v>
      </c>
      <c r="L134" t="n">
        <v>3311763851.078896</v>
      </c>
      <c r="M134" t="n">
        <v>3342194582.749629</v>
      </c>
      <c r="N134" t="n">
        <v>3374021779.27315</v>
      </c>
      <c r="O134" t="n">
        <v>3368103751.037787</v>
      </c>
      <c r="P134" t="n">
        <v>3326806353.546562</v>
      </c>
      <c r="Q134" t="n">
        <v>3262813012.719714</v>
      </c>
      <c r="R134" t="n">
        <v>3253498727.730723</v>
      </c>
      <c r="S134" t="n">
        <v>3239052773.35551</v>
      </c>
      <c r="T134" t="n">
        <v>3225528756.941361</v>
      </c>
      <c r="U134" t="n">
        <v>3245608023.416903</v>
      </c>
      <c r="V134" t="n">
        <v>3256359446.992262</v>
      </c>
      <c r="W134" t="n">
        <v>3271720560.372943</v>
      </c>
      <c r="X134" t="n">
        <v>3320847651.577622</v>
      </c>
      <c r="Y134" t="n">
        <v>3355786388.719738</v>
      </c>
      <c r="Z134" t="n">
        <v>3399998737.11727</v>
      </c>
      <c r="AA134" t="n">
        <v>3457504617.438684</v>
      </c>
      <c r="AB134" t="n">
        <v>3520453999.103737</v>
      </c>
      <c r="AC134" t="n">
        <v>3569926817.043814</v>
      </c>
      <c r="AD134" t="n">
        <v>3608268589.895155</v>
      </c>
      <c r="AE134" t="n">
        <v>3651491210.775661</v>
      </c>
      <c r="AF134" t="n">
        <v>3697215266.271115</v>
      </c>
      <c r="AG134" t="n">
        <v>3750735120.702043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19553132279.07689</v>
      </c>
      <c r="D135" t="n">
        <v>19617216791.94421</v>
      </c>
      <c r="E135" t="n">
        <v>20577983824.69735</v>
      </c>
      <c r="F135" t="n">
        <v>21531004377.87313</v>
      </c>
      <c r="G135" t="n">
        <v>22200304614.76669</v>
      </c>
      <c r="H135" t="n">
        <v>22833705860.72109</v>
      </c>
      <c r="I135" t="n">
        <v>23519379338.53954</v>
      </c>
      <c r="J135" t="n">
        <v>24316991646.95541</v>
      </c>
      <c r="K135" t="n">
        <v>25012606807.01556</v>
      </c>
      <c r="L135" t="n">
        <v>25923725947.93192</v>
      </c>
      <c r="M135" t="n">
        <v>27051108312.73127</v>
      </c>
      <c r="N135" t="n">
        <v>28381346109.7019</v>
      </c>
      <c r="O135" t="n">
        <v>29557683144.44403</v>
      </c>
      <c r="P135" t="n">
        <v>30887381768.83045</v>
      </c>
      <c r="Q135" t="n">
        <v>32284801570.14715</v>
      </c>
      <c r="R135" t="n">
        <v>33645651165.67495</v>
      </c>
      <c r="S135" t="n">
        <v>34921647100.32082</v>
      </c>
      <c r="T135" t="n">
        <v>36159889950.54913</v>
      </c>
      <c r="U135" t="n">
        <v>37289775616.63236</v>
      </c>
      <c r="V135" t="n">
        <v>38303497099.62143</v>
      </c>
      <c r="W135" t="n">
        <v>39077121729.80054</v>
      </c>
      <c r="X135" t="n">
        <v>39805257799.50689</v>
      </c>
      <c r="Y135" t="n">
        <v>40552061344.50158</v>
      </c>
      <c r="Z135" t="n">
        <v>41283410442.66899</v>
      </c>
      <c r="AA135" t="n">
        <v>41948842941.53493</v>
      </c>
      <c r="AB135" t="n">
        <v>42640997493.88615</v>
      </c>
      <c r="AC135" t="n">
        <v>43355329645.08423</v>
      </c>
      <c r="AD135" t="n">
        <v>44176902122.93152</v>
      </c>
      <c r="AE135" t="n">
        <v>44982128868.65923</v>
      </c>
      <c r="AF135" t="n">
        <v>45880208835.85516</v>
      </c>
      <c r="AG135" t="n">
        <v>46782096021.70703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5291285822772.335</v>
      </c>
      <c r="D136" t="n">
        <v>5714913091481.184</v>
      </c>
      <c r="E136" t="n">
        <v>5702302674961.841</v>
      </c>
      <c r="F136" t="n">
        <v>5671429269508.219</v>
      </c>
      <c r="G136" t="n">
        <v>5630196603379.77</v>
      </c>
      <c r="H136" t="n">
        <v>5588414922556.91</v>
      </c>
      <c r="I136" t="n">
        <v>5672366294919.173</v>
      </c>
      <c r="J136" t="n">
        <v>5603743859059.942</v>
      </c>
      <c r="K136" t="n">
        <v>5638037376559.303</v>
      </c>
      <c r="L136" t="n">
        <v>5725021919213.462</v>
      </c>
      <c r="M136" t="n">
        <v>5771096895401.497</v>
      </c>
      <c r="N136" t="n">
        <v>5748566084255.77</v>
      </c>
      <c r="O136" t="n">
        <v>5773895803654.684</v>
      </c>
      <c r="P136" t="n">
        <v>5785354162681.033</v>
      </c>
      <c r="Q136" t="n">
        <v>5832143353788.545</v>
      </c>
      <c r="R136" t="n">
        <v>5820256397578.847</v>
      </c>
      <c r="S136" t="n">
        <v>5812019641950.287</v>
      </c>
      <c r="T136" t="n">
        <v>5802719552732.91</v>
      </c>
      <c r="U136" t="n">
        <v>5802014708294.982</v>
      </c>
      <c r="V136" t="n">
        <v>5799920997009.977</v>
      </c>
      <c r="W136" t="n">
        <v>5801502129307.95</v>
      </c>
      <c r="X136" t="n">
        <v>5808703640048.449</v>
      </c>
      <c r="Y136" t="n">
        <v>5821983284078.285</v>
      </c>
      <c r="Z136" t="n">
        <v>5843913702088.296</v>
      </c>
      <c r="AA136" t="n">
        <v>5854884466287.764</v>
      </c>
      <c r="AB136" t="n">
        <v>5833804999447.396</v>
      </c>
      <c r="AC136" t="n">
        <v>5859004566951.502</v>
      </c>
      <c r="AD136" t="n">
        <v>5874978315402.056</v>
      </c>
      <c r="AE136" t="n">
        <v>5889851248337.6</v>
      </c>
      <c r="AF136" t="n">
        <v>5876198524953.206</v>
      </c>
      <c r="AG136" t="n">
        <v>5905030268507.802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184566859237.5451</v>
      </c>
      <c r="D137" t="n">
        <v>210579152715.194</v>
      </c>
      <c r="E137" t="n">
        <v>261735275306.4918</v>
      </c>
      <c r="F137" t="n">
        <v>276193069029.4077</v>
      </c>
      <c r="G137" t="n">
        <v>268861208633.6259</v>
      </c>
      <c r="H137" t="n">
        <v>274442667045.2893</v>
      </c>
      <c r="I137" t="n">
        <v>281470792242.0173</v>
      </c>
      <c r="J137" t="n">
        <v>303093598743.007</v>
      </c>
      <c r="K137" t="n">
        <v>313616930111.7041</v>
      </c>
      <c r="L137" t="n">
        <v>329984571029.8016</v>
      </c>
      <c r="M137" t="n">
        <v>344080925822.8097</v>
      </c>
      <c r="N137" t="n">
        <v>355190168627.7759</v>
      </c>
      <c r="O137" t="n">
        <v>355535471187.2218</v>
      </c>
      <c r="P137" t="n">
        <v>361412281243.9044</v>
      </c>
      <c r="Q137" t="n">
        <v>365223933729.7701</v>
      </c>
      <c r="R137" t="n">
        <v>367143758843.4946</v>
      </c>
      <c r="S137" t="n">
        <v>368026073154.1288</v>
      </c>
      <c r="T137" t="n">
        <v>370616065736.2087</v>
      </c>
      <c r="U137" t="n">
        <v>368631581257.4573</v>
      </c>
      <c r="V137" t="n">
        <v>368457164788.4573</v>
      </c>
      <c r="W137" t="n">
        <v>349433408962.413</v>
      </c>
      <c r="X137" t="n">
        <v>344305266925.5027</v>
      </c>
      <c r="Y137" t="n">
        <v>342849139076.3236</v>
      </c>
      <c r="Z137" t="n">
        <v>341242746752.3703</v>
      </c>
      <c r="AA137" t="n">
        <v>339068594218.8566</v>
      </c>
      <c r="AB137" t="n">
        <v>339585133278.5305</v>
      </c>
      <c r="AC137" t="n">
        <v>336454379560.5945</v>
      </c>
      <c r="AD137" t="n">
        <v>335977349203.8432</v>
      </c>
      <c r="AE137" t="n">
        <v>337598756586.956</v>
      </c>
      <c r="AF137" t="n">
        <v>342246337888.5613</v>
      </c>
      <c r="AG137" t="n">
        <v>345190515918.0613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47843640000</v>
      </c>
      <c r="D140" t="n">
        <v>41722281900.00001</v>
      </c>
      <c r="E140" t="n">
        <v>53400157200</v>
      </c>
      <c r="F140" t="n">
        <v>64623534300.00001</v>
      </c>
      <c r="G140" t="n">
        <v>69037406099.99998</v>
      </c>
      <c r="H140" t="n">
        <v>73492075800</v>
      </c>
      <c r="I140" t="n">
        <v>77597769600</v>
      </c>
      <c r="J140" t="n">
        <v>81446823900</v>
      </c>
      <c r="K140" t="n">
        <v>82399040100</v>
      </c>
      <c r="L140" t="n">
        <v>83513605500</v>
      </c>
      <c r="M140" t="n">
        <v>84757572900</v>
      </c>
      <c r="N140" t="n">
        <v>86208337800</v>
      </c>
      <c r="O140" t="n">
        <v>84675719700</v>
      </c>
      <c r="P140" t="n">
        <v>83126721600.00002</v>
      </c>
      <c r="Q140" t="n">
        <v>79281458100</v>
      </c>
      <c r="R140" t="n">
        <v>81231637500</v>
      </c>
      <c r="S140" t="n">
        <v>82817818200</v>
      </c>
      <c r="T140" t="n">
        <v>83961715500</v>
      </c>
      <c r="U140" t="n">
        <v>85020120900</v>
      </c>
      <c r="V140" t="n">
        <v>85879907100</v>
      </c>
      <c r="W140" t="n">
        <v>87245262000</v>
      </c>
      <c r="X140" t="n">
        <v>88693230600</v>
      </c>
      <c r="Y140" t="n">
        <v>89863605000.00002</v>
      </c>
      <c r="Z140" t="n">
        <v>91150874100.00002</v>
      </c>
      <c r="AA140" t="n">
        <v>92473886700</v>
      </c>
      <c r="AB140" t="n">
        <v>93747595499.99998</v>
      </c>
      <c r="AC140" t="n">
        <v>94967262000.00002</v>
      </c>
      <c r="AD140" t="n">
        <v>96139169100</v>
      </c>
      <c r="AE140" t="n">
        <v>97401575700</v>
      </c>
      <c r="AF140" t="n">
        <v>98727829200</v>
      </c>
      <c r="AG140" t="n">
        <v>100133982000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5249960858.767488</v>
      </c>
      <c r="D147" t="n">
        <v>10203562216.61571</v>
      </c>
      <c r="E147" t="n">
        <v>8549502680.390503</v>
      </c>
      <c r="F147" t="n">
        <v>5798844318.897096</v>
      </c>
      <c r="G147" t="n">
        <v>4229904234.956639</v>
      </c>
      <c r="H147" t="n">
        <v>3646001488.972478</v>
      </c>
      <c r="I147" t="n">
        <v>3329191910.040481</v>
      </c>
      <c r="J147" t="n">
        <v>3449414804.879422</v>
      </c>
      <c r="K147" t="n">
        <v>3490469809.232218</v>
      </c>
      <c r="L147" t="n">
        <v>3591366959.565634</v>
      </c>
      <c r="M147" t="n">
        <v>3552762598.30638</v>
      </c>
      <c r="N147" t="n">
        <v>3560632932.856792</v>
      </c>
      <c r="O147" t="n">
        <v>3569099096.840662</v>
      </c>
      <c r="P147" t="n">
        <v>3674490214.9349</v>
      </c>
      <c r="Q147" t="n">
        <v>3743340494.045078</v>
      </c>
      <c r="R147" t="n">
        <v>3778666110.286324</v>
      </c>
      <c r="S147" t="n">
        <v>3834825559.090659</v>
      </c>
      <c r="T147" t="n">
        <v>3904941554.963435</v>
      </c>
      <c r="U147" t="n">
        <v>3885992832.472301</v>
      </c>
      <c r="V147" t="n">
        <v>3957728003.246167</v>
      </c>
      <c r="W147" t="n">
        <v>3681283343.72991</v>
      </c>
      <c r="X147" t="n">
        <v>3647671157.893352</v>
      </c>
      <c r="Y147" t="n">
        <v>3623380168.109015</v>
      </c>
      <c r="Z147" t="n">
        <v>3601149334.331886</v>
      </c>
      <c r="AA147" t="n">
        <v>3617526228.081997</v>
      </c>
      <c r="AB147" t="n">
        <v>3658443215.447382</v>
      </c>
      <c r="AC147" t="n">
        <v>3643018975.537207</v>
      </c>
      <c r="AD147" t="n">
        <v>3669602393.81976</v>
      </c>
      <c r="AE147" t="n">
        <v>3742623478.964137</v>
      </c>
      <c r="AF147" t="n">
        <v>3822542047.21108</v>
      </c>
      <c r="AG147" t="n">
        <v>3875557401.716835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4926532476.105577</v>
      </c>
      <c r="D148" t="n">
        <v>9574962934.851738</v>
      </c>
      <c r="E148" t="n">
        <v>8022803167.980894</v>
      </c>
      <c r="F148" t="n">
        <v>5441601495.603096</v>
      </c>
      <c r="G148" t="n">
        <v>3969317323.486224</v>
      </c>
      <c r="H148" t="n">
        <v>3421386411.549191</v>
      </c>
      <c r="I148" t="n">
        <v>3124094160.933015</v>
      </c>
      <c r="J148" t="n">
        <v>3236910620.279822</v>
      </c>
      <c r="K148" t="n">
        <v>3275436395.555448</v>
      </c>
      <c r="L148" t="n">
        <v>3370117689.613853</v>
      </c>
      <c r="M148" t="n">
        <v>3333891583.442906</v>
      </c>
      <c r="N148" t="n">
        <v>3341277059.221391</v>
      </c>
      <c r="O148" t="n">
        <v>3349221657.845382</v>
      </c>
      <c r="P148" t="n">
        <v>3448120064.891075</v>
      </c>
      <c r="Q148" t="n">
        <v>3512728762.965227</v>
      </c>
      <c r="R148" t="n">
        <v>3545878114.042826</v>
      </c>
      <c r="S148" t="n">
        <v>3598577811.396322</v>
      </c>
      <c r="T148" t="n">
        <v>3664374250.656406</v>
      </c>
      <c r="U148" t="n">
        <v>3646592880.614878</v>
      </c>
      <c r="V148" t="n">
        <v>3713908744.104839</v>
      </c>
      <c r="W148" t="n">
        <v>3454494697.107065</v>
      </c>
      <c r="X148" t="n">
        <v>3422953219.07106</v>
      </c>
      <c r="Y148" t="n">
        <v>3400158696.736777</v>
      </c>
      <c r="Z148" t="n">
        <v>3379297412.715768</v>
      </c>
      <c r="AA148" t="n">
        <v>3394665393.751839</v>
      </c>
      <c r="AB148" t="n">
        <v>3433061654.696019</v>
      </c>
      <c r="AC148" t="n">
        <v>3418587638.435531</v>
      </c>
      <c r="AD148" t="n">
        <v>3443533362.22625</v>
      </c>
      <c r="AE148" t="n">
        <v>3512055920.21894</v>
      </c>
      <c r="AF148" t="n">
        <v>3587051035.897736</v>
      </c>
      <c r="AG148" t="n">
        <v>3636800333.603199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7932337758040.802</v>
      </c>
      <c r="D152" t="n">
        <v>8184095161446.472</v>
      </c>
      <c r="E152" t="n">
        <v>8042845338892.915</v>
      </c>
      <c r="F152" t="n">
        <v>8074381879254.31</v>
      </c>
      <c r="G152" t="n">
        <v>8142158604592.363</v>
      </c>
      <c r="H152" t="n">
        <v>8202336900647.356</v>
      </c>
      <c r="I152" t="n">
        <v>8243415899535.498</v>
      </c>
      <c r="J152" t="n">
        <v>8283365286805.841</v>
      </c>
      <c r="K152" t="n">
        <v>8335317658578.754</v>
      </c>
      <c r="L152" t="n">
        <v>8399637681713.207</v>
      </c>
      <c r="M152" t="n">
        <v>8481030715883.858</v>
      </c>
      <c r="N152" t="n">
        <v>8574740204066.193</v>
      </c>
      <c r="O152" t="n">
        <v>8670805543061.046</v>
      </c>
      <c r="P152" t="n">
        <v>8769150233680.84</v>
      </c>
      <c r="Q152" t="n">
        <v>8890761834635.672</v>
      </c>
      <c r="R152" t="n">
        <v>8996194780909.967</v>
      </c>
      <c r="S152" t="n">
        <v>9097448052059.914</v>
      </c>
      <c r="T152" t="n">
        <v>9205068330426.41</v>
      </c>
      <c r="U152" t="n">
        <v>9327505854982.5</v>
      </c>
      <c r="V152" t="n">
        <v>9406146755963.75</v>
      </c>
      <c r="W152" t="n">
        <v>9520870829176.709</v>
      </c>
      <c r="X152" t="n">
        <v>9640908787752.604</v>
      </c>
      <c r="Y152" t="n">
        <v>9768969068559.955</v>
      </c>
      <c r="Z152" t="n">
        <v>9909542498075.025</v>
      </c>
      <c r="AA152" t="n">
        <v>10062831547540.05</v>
      </c>
      <c r="AB152" t="n">
        <v>10222729163740.54</v>
      </c>
      <c r="AC152" t="n">
        <v>10391121883736.95</v>
      </c>
      <c r="AD152" t="n">
        <v>10567987845233.73</v>
      </c>
      <c r="AE152" t="n">
        <v>10749777167415.96</v>
      </c>
      <c r="AF152" t="n">
        <v>10938776674667.34</v>
      </c>
      <c r="AG152" t="n">
        <v>11133670416994.22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7005536498.737932</v>
      </c>
      <c r="D153" t="n">
        <v>5876537778.852028</v>
      </c>
      <c r="E153" t="n">
        <v>10477899128.51475</v>
      </c>
      <c r="F153" t="n">
        <v>10608454479.54477</v>
      </c>
      <c r="G153" t="n">
        <v>10744337232.42813</v>
      </c>
      <c r="H153" t="n">
        <v>10893837651.95523</v>
      </c>
      <c r="I153" t="n">
        <v>11031330478.15845</v>
      </c>
      <c r="J153" t="n">
        <v>11163140538.27814</v>
      </c>
      <c r="K153" t="n">
        <v>11291066412.69043</v>
      </c>
      <c r="L153" t="n">
        <v>11422245783.30866</v>
      </c>
      <c r="M153" t="n">
        <v>11558475481.02353</v>
      </c>
      <c r="N153" t="n">
        <v>11705741151.58551</v>
      </c>
      <c r="O153" t="n">
        <v>11926424744.07635</v>
      </c>
      <c r="P153" t="n">
        <v>12072534223.44755</v>
      </c>
      <c r="Q153" t="n">
        <v>12251033020.21524</v>
      </c>
      <c r="R153" t="n">
        <v>12433094753.42624</v>
      </c>
      <c r="S153" t="n">
        <v>12609953516.9359</v>
      </c>
      <c r="T153" t="n">
        <v>12809852566.33134</v>
      </c>
      <c r="U153" t="n">
        <v>13011016275.01492</v>
      </c>
      <c r="V153" t="n">
        <v>13212052380.60414</v>
      </c>
      <c r="W153" t="n">
        <v>13405364398.62877</v>
      </c>
      <c r="X153" t="n">
        <v>13589489212.546</v>
      </c>
      <c r="Y153" t="n">
        <v>13779238294.12733</v>
      </c>
      <c r="Z153" t="n">
        <v>13969790826.89741</v>
      </c>
      <c r="AA153" t="n">
        <v>14164546061.06798</v>
      </c>
      <c r="AB153" t="n">
        <v>14363982918.2785</v>
      </c>
      <c r="AC153" t="n">
        <v>14565051608.03406</v>
      </c>
      <c r="AD153" t="n">
        <v>14768858133.16184</v>
      </c>
      <c r="AE153" t="n">
        <v>14979151531.61895</v>
      </c>
      <c r="AF153" t="n">
        <v>15193863036.87146</v>
      </c>
      <c r="AG153" t="n">
        <v>15413634819.41905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3754158028.097297</v>
      </c>
      <c r="D157" t="n">
        <v>4596456912.829894</v>
      </c>
      <c r="E157" t="n">
        <v>5179015245.611155</v>
      </c>
      <c r="F157" t="n">
        <v>3873747659.863352</v>
      </c>
      <c r="G157" t="n">
        <v>3189520539.338266</v>
      </c>
      <c r="H157" t="n">
        <v>2932976201.047325</v>
      </c>
      <c r="I157" t="n">
        <v>2769897057.530457</v>
      </c>
      <c r="J157" t="n">
        <v>2765803748.614501</v>
      </c>
      <c r="K157" t="n">
        <v>2725653999.541365</v>
      </c>
      <c r="L157" t="n">
        <v>2735685553.45232</v>
      </c>
      <c r="M157" t="n">
        <v>2751030529.184853</v>
      </c>
      <c r="N157" t="n">
        <v>2707214731.440425</v>
      </c>
      <c r="O157" t="n">
        <v>2687570423.679618</v>
      </c>
      <c r="P157" t="n">
        <v>2698994481.383635</v>
      </c>
      <c r="Q157" t="n">
        <v>2704784889.630048</v>
      </c>
      <c r="R157" t="n">
        <v>2694505848.459094</v>
      </c>
      <c r="S157" t="n">
        <v>2698062515.234769</v>
      </c>
      <c r="T157" t="n">
        <v>2698909080.138956</v>
      </c>
      <c r="U157" t="n">
        <v>2685413964.635693</v>
      </c>
      <c r="V157" t="n">
        <v>2695828087.865749</v>
      </c>
      <c r="W157" t="n">
        <v>2623298009.690784</v>
      </c>
      <c r="X157" t="n">
        <v>2602739368.336876</v>
      </c>
      <c r="Y157" t="n">
        <v>2593603639.262304</v>
      </c>
      <c r="Z157" t="n">
        <v>2583453542.384065</v>
      </c>
      <c r="AA157" t="n">
        <v>2583988931.30079</v>
      </c>
      <c r="AB157" t="n">
        <v>2599463135.92738</v>
      </c>
      <c r="AC157" t="n">
        <v>2593137077.062181</v>
      </c>
      <c r="AD157" t="n">
        <v>2600047856.8367</v>
      </c>
      <c r="AE157" t="n">
        <v>2621696511.465844</v>
      </c>
      <c r="AF157" t="n">
        <v>2646639586.0402</v>
      </c>
      <c r="AG157" t="n">
        <v>2668539245.381161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2463035350.320385</v>
      </c>
      <c r="D159" t="n">
        <v>1944738726.69873</v>
      </c>
      <c r="E159" t="n">
        <v>2520794511.570655</v>
      </c>
      <c r="F159" t="n">
        <v>2426922327.133654</v>
      </c>
      <c r="G159" t="n">
        <v>2338141688.868285</v>
      </c>
      <c r="H159" t="n">
        <v>2318438902.077271</v>
      </c>
      <c r="I159" t="n">
        <v>2283701787.141994</v>
      </c>
      <c r="J159" t="n">
        <v>2250494066.083377</v>
      </c>
      <c r="K159" t="n">
        <v>2181858722.135834</v>
      </c>
      <c r="L159" t="n">
        <v>2134959125.071189</v>
      </c>
      <c r="M159" t="n">
        <v>2101771755.229125</v>
      </c>
      <c r="N159" t="n">
        <v>2103563679.885362</v>
      </c>
      <c r="O159" t="n">
        <v>2125616625.535896</v>
      </c>
      <c r="P159" t="n">
        <v>2112723565.662846</v>
      </c>
      <c r="Q159" t="n">
        <v>2075000024.926182</v>
      </c>
      <c r="R159" t="n">
        <v>2073942327.813611</v>
      </c>
      <c r="S159" t="n">
        <v>2079041870.18927</v>
      </c>
      <c r="T159" t="n">
        <v>2059957611.089193</v>
      </c>
      <c r="U159" t="n">
        <v>2055930957.68223</v>
      </c>
      <c r="V159" t="n">
        <v>2056690537.637573</v>
      </c>
      <c r="W159" t="n">
        <v>2048853964.449495</v>
      </c>
      <c r="X159" t="n">
        <v>2072766900.216146</v>
      </c>
      <c r="Y159" t="n">
        <v>2096998257.501256</v>
      </c>
      <c r="Z159" t="n">
        <v>2131212635.318217</v>
      </c>
      <c r="AA159" t="n">
        <v>2188172514.905514</v>
      </c>
      <c r="AB159" t="n">
        <v>2253366776.789009</v>
      </c>
      <c r="AC159" t="n">
        <v>2294316446.702173</v>
      </c>
      <c r="AD159" t="n">
        <v>2318849107.542547</v>
      </c>
      <c r="AE159" t="n">
        <v>2344089089.771011</v>
      </c>
      <c r="AF159" t="n">
        <v>2371981679.993746</v>
      </c>
      <c r="AG159" t="n">
        <v>2404670323.920459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825993739.2999673</v>
      </c>
      <c r="D160" t="n">
        <v>633269252.3167185</v>
      </c>
      <c r="E160" t="n">
        <v>707301272.2327014</v>
      </c>
      <c r="F160" t="n">
        <v>701384848.9109561</v>
      </c>
      <c r="G160" t="n">
        <v>689545219.6469866</v>
      </c>
      <c r="H160" t="n">
        <v>676220196.4981785</v>
      </c>
      <c r="I160" t="n">
        <v>664955111.7105935</v>
      </c>
      <c r="J160" t="n">
        <v>658613644.1721818</v>
      </c>
      <c r="K160" t="n">
        <v>644456902.1871715</v>
      </c>
      <c r="L160" t="n">
        <v>634422863.0164732</v>
      </c>
      <c r="M160" t="n">
        <v>624477280.5211847</v>
      </c>
      <c r="N160" t="n">
        <v>614748176.6628418</v>
      </c>
      <c r="O160" t="n">
        <v>603977657.9518297</v>
      </c>
      <c r="P160" t="n">
        <v>595715295.7720089</v>
      </c>
      <c r="Q160" t="n">
        <v>589643154.7884395</v>
      </c>
      <c r="R160" t="n">
        <v>583327969.9043832</v>
      </c>
      <c r="S160" t="n">
        <v>577381872.6180433</v>
      </c>
      <c r="T160" t="n">
        <v>570876491.7513963</v>
      </c>
      <c r="U160" t="n">
        <v>564330132.5526903</v>
      </c>
      <c r="V160" t="n">
        <v>558700840.1645436</v>
      </c>
      <c r="W160" t="n">
        <v>550082107.8004037</v>
      </c>
      <c r="X160" t="n">
        <v>541533179.9053572</v>
      </c>
      <c r="Y160" t="n">
        <v>535757213.3493586</v>
      </c>
      <c r="Z160" t="n">
        <v>529481028.5330546</v>
      </c>
      <c r="AA160" t="n">
        <v>524399715.357751</v>
      </c>
      <c r="AB160" t="n">
        <v>522070167.8324991</v>
      </c>
      <c r="AC160" t="n">
        <v>515481699.8649878</v>
      </c>
      <c r="AD160" t="n">
        <v>510484886.8364814</v>
      </c>
      <c r="AE160" t="n">
        <v>507513533.8484312</v>
      </c>
      <c r="AF160" t="n">
        <v>505497682.5203199</v>
      </c>
      <c r="AG160" t="n">
        <v>502772482.1338096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782551343136.5326</v>
      </c>
      <c r="D161" t="n">
        <v>845210701178.0043</v>
      </c>
      <c r="E161" t="n">
        <v>832467445474.0682</v>
      </c>
      <c r="F161" t="n">
        <v>841249129741.3458</v>
      </c>
      <c r="G161" t="n">
        <v>834146714342.8422</v>
      </c>
      <c r="H161" t="n">
        <v>848427272866.6127</v>
      </c>
      <c r="I161" t="n">
        <v>854457594670.0007</v>
      </c>
      <c r="J161" t="n">
        <v>858653984037.2078</v>
      </c>
      <c r="K161" t="n">
        <v>863894229522.2917</v>
      </c>
      <c r="L161" t="n">
        <v>870330286021.126</v>
      </c>
      <c r="M161" t="n">
        <v>867052752574.9236</v>
      </c>
      <c r="N161" t="n">
        <v>870300978977.8793</v>
      </c>
      <c r="O161" t="n">
        <v>874209218734.0576</v>
      </c>
      <c r="P161" t="n">
        <v>872250713109.6072</v>
      </c>
      <c r="Q161" t="n">
        <v>878840221078.9253</v>
      </c>
      <c r="R161" t="n">
        <v>880245957933.4935</v>
      </c>
      <c r="S161" t="n">
        <v>890915126539.379</v>
      </c>
      <c r="T161" t="n">
        <v>901074381449.4441</v>
      </c>
      <c r="U161" t="n">
        <v>900219487444.9723</v>
      </c>
      <c r="V161" t="n">
        <v>901788944421.5009</v>
      </c>
      <c r="W161" t="n">
        <v>902685908995.8568</v>
      </c>
      <c r="X161" t="n">
        <v>902202878733.5791</v>
      </c>
      <c r="Y161" t="n">
        <v>898576086130.551</v>
      </c>
      <c r="Z161" t="n">
        <v>886731571964.2676</v>
      </c>
      <c r="AA161" t="n">
        <v>883311354557.2614</v>
      </c>
      <c r="AB161" t="n">
        <v>888100443548.076</v>
      </c>
      <c r="AC161" t="n">
        <v>879290022945.3562</v>
      </c>
      <c r="AD161" t="n">
        <v>881571261204.5209</v>
      </c>
      <c r="AE161" t="n">
        <v>887547604096.8789</v>
      </c>
      <c r="AF161" t="n">
        <v>885495616300.4192</v>
      </c>
      <c r="AG161" t="n">
        <v>891763246236.3721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1341660378032.111</v>
      </c>
      <c r="D162" t="n">
        <v>1465631732350.446</v>
      </c>
      <c r="E162" t="n">
        <v>1586320805152.735</v>
      </c>
      <c r="F162" t="n">
        <v>1597107915945.82</v>
      </c>
      <c r="G162" t="n">
        <v>1634661319190.526</v>
      </c>
      <c r="H162" t="n">
        <v>1664648772659.607</v>
      </c>
      <c r="I162" t="n">
        <v>1681563853881.076</v>
      </c>
      <c r="J162" t="n">
        <v>1692198992980.283</v>
      </c>
      <c r="K162" t="n">
        <v>1706554233316.086</v>
      </c>
      <c r="L162" t="n">
        <v>1722872963650.358</v>
      </c>
      <c r="M162" t="n">
        <v>1744548890588.551</v>
      </c>
      <c r="N162" t="n">
        <v>1764166574938.394</v>
      </c>
      <c r="O162" t="n">
        <v>1776154456687.851</v>
      </c>
      <c r="P162" t="n">
        <v>1790848986506.393</v>
      </c>
      <c r="Q162" t="n">
        <v>1808588511152.227</v>
      </c>
      <c r="R162" t="n">
        <v>1825348563462.422</v>
      </c>
      <c r="S162" t="n">
        <v>1833416087686.008</v>
      </c>
      <c r="T162" t="n">
        <v>1845262007271.141</v>
      </c>
      <c r="U162" t="n">
        <v>1855437811831.107</v>
      </c>
      <c r="V162" t="n">
        <v>1857891701729.463</v>
      </c>
      <c r="W162" t="n">
        <v>1853826477367.749</v>
      </c>
      <c r="X162" t="n">
        <v>1855330696275.262</v>
      </c>
      <c r="Y162" t="n">
        <v>1865993552825.572</v>
      </c>
      <c r="Z162" t="n">
        <v>1873367839279.747</v>
      </c>
      <c r="AA162" t="n">
        <v>1873763578837.261</v>
      </c>
      <c r="AB162" t="n">
        <v>1878731284864.827</v>
      </c>
      <c r="AC162" t="n">
        <v>1881899746006.184</v>
      </c>
      <c r="AD162" t="n">
        <v>1886199868971.174</v>
      </c>
      <c r="AE162" t="n">
        <v>1890650832360.607</v>
      </c>
      <c r="AF162" t="n">
        <v>1905029495013.562</v>
      </c>
      <c r="AG162" t="n">
        <v>1916511905870.336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1349728370.524821</v>
      </c>
      <c r="D163" t="n">
        <v>1268071682.18048</v>
      </c>
      <c r="E163" t="n">
        <v>2247563426.594924</v>
      </c>
      <c r="F163" t="n">
        <v>1991371134.962125</v>
      </c>
      <c r="G163" t="n">
        <v>1847658394.711941</v>
      </c>
      <c r="H163" t="n">
        <v>1777682684.637786</v>
      </c>
      <c r="I163" t="n">
        <v>1723809121.228749</v>
      </c>
      <c r="J163" t="n">
        <v>1702069615.197185</v>
      </c>
      <c r="K163" t="n">
        <v>1660682525.537645</v>
      </c>
      <c r="L163" t="n">
        <v>1635938029.716583</v>
      </c>
      <c r="M163" t="n">
        <v>1605411266.668639</v>
      </c>
      <c r="N163" t="n">
        <v>1581617174.187323</v>
      </c>
      <c r="O163" t="n">
        <v>1559624449.062905</v>
      </c>
      <c r="P163" t="n">
        <v>1550280479.705157</v>
      </c>
      <c r="Q163" t="n">
        <v>1544013584.404215</v>
      </c>
      <c r="R163" t="n">
        <v>1535032254.360464</v>
      </c>
      <c r="S163" t="n">
        <v>1525646882.756877</v>
      </c>
      <c r="T163" t="n">
        <v>1517824445.933705</v>
      </c>
      <c r="U163" t="n">
        <v>1507052099.094517</v>
      </c>
      <c r="V163" t="n">
        <v>1504061156.495571</v>
      </c>
      <c r="W163" t="n">
        <v>1481859571.827413</v>
      </c>
      <c r="X163" t="n">
        <v>1472415793.48416</v>
      </c>
      <c r="Y163" t="n">
        <v>1472841275.492736</v>
      </c>
      <c r="Z163" t="n">
        <v>1470262137.374723</v>
      </c>
      <c r="AA163" t="n">
        <v>1470654719.384373</v>
      </c>
      <c r="AB163" t="n">
        <v>1477395522.535007</v>
      </c>
      <c r="AC163" t="n">
        <v>1470041448.617886</v>
      </c>
      <c r="AD163" t="n">
        <v>1465522689.214906</v>
      </c>
      <c r="AE163" t="n">
        <v>1467993516.100502</v>
      </c>
      <c r="AF163" t="n">
        <v>1472479375.504555</v>
      </c>
      <c r="AG163" t="n">
        <v>1475879534.944069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22069897200</v>
      </c>
      <c r="D165" t="n">
        <v>16227993600</v>
      </c>
      <c r="E165" t="n">
        <v>17538803100</v>
      </c>
      <c r="F165" t="n">
        <v>17443342800</v>
      </c>
      <c r="G165" t="n">
        <v>16962285600</v>
      </c>
      <c r="H165" t="n">
        <v>16551182700</v>
      </c>
      <c r="I165" t="n">
        <v>16230403800</v>
      </c>
      <c r="J165" t="n">
        <v>15998697000</v>
      </c>
      <c r="K165" t="n">
        <v>15638875200</v>
      </c>
      <c r="L165" t="n">
        <v>15400370700</v>
      </c>
      <c r="M165" t="n">
        <v>15147346500</v>
      </c>
      <c r="N165" t="n">
        <v>15040619100</v>
      </c>
      <c r="O165" t="n">
        <v>14923256400</v>
      </c>
      <c r="P165" t="n">
        <v>14803214400</v>
      </c>
      <c r="Q165" t="n">
        <v>14712902100</v>
      </c>
      <c r="R165" t="n">
        <v>14660813700</v>
      </c>
      <c r="S165" t="n">
        <v>14551009200</v>
      </c>
      <c r="T165" t="n">
        <v>14375123100</v>
      </c>
      <c r="U165" t="n">
        <v>14234781600</v>
      </c>
      <c r="V165" t="n">
        <v>14095153800</v>
      </c>
      <c r="W165" t="n">
        <v>13931330400</v>
      </c>
      <c r="X165" t="n">
        <v>13769893800</v>
      </c>
      <c r="Y165" t="n">
        <v>13621257000</v>
      </c>
      <c r="Z165" t="n">
        <v>13478329800</v>
      </c>
      <c r="AA165" t="n">
        <v>13436900100</v>
      </c>
      <c r="AB165" t="n">
        <v>13438737000</v>
      </c>
      <c r="AC165" t="n">
        <v>13303765800</v>
      </c>
      <c r="AD165" t="n">
        <v>13170105000</v>
      </c>
      <c r="AE165" t="n">
        <v>13070830500</v>
      </c>
      <c r="AF165" t="n">
        <v>13021105500</v>
      </c>
      <c r="AG165" t="n">
        <v>13001320800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117211095.3167439</v>
      </c>
      <c r="D166" t="n">
        <v>71665758.42943458</v>
      </c>
      <c r="E166" t="n">
        <v>75968135.0807285</v>
      </c>
      <c r="F166" t="n">
        <v>74559197.07405408</v>
      </c>
      <c r="G166" t="n">
        <v>73137743.51768683</v>
      </c>
      <c r="H166" t="n">
        <v>72992406.69687839</v>
      </c>
      <c r="I166" t="n">
        <v>71966913.84391917</v>
      </c>
      <c r="J166" t="n">
        <v>70193460.45244004</v>
      </c>
      <c r="K166" t="n">
        <v>67091168.57232084</v>
      </c>
      <c r="L166" t="n">
        <v>64778764.32219264</v>
      </c>
      <c r="M166" t="n">
        <v>62603718.22994365</v>
      </c>
      <c r="N166" t="n">
        <v>61741396.85610518</v>
      </c>
      <c r="O166" t="n">
        <v>61047409.62563575</v>
      </c>
      <c r="P166" t="n">
        <v>60157241.15373064</v>
      </c>
      <c r="Q166" t="n">
        <v>59224363.36849862</v>
      </c>
      <c r="R166" t="n">
        <v>58042739.03312091</v>
      </c>
      <c r="S166" t="n">
        <v>56674633.00731946</v>
      </c>
      <c r="T166" t="n">
        <v>55443415.80628376</v>
      </c>
      <c r="U166" t="n">
        <v>54506470.46740155</v>
      </c>
      <c r="V166" t="n">
        <v>53682321.52012631</v>
      </c>
      <c r="W166" t="n">
        <v>52180612.00135353</v>
      </c>
      <c r="X166" t="n">
        <v>51141195.59936099</v>
      </c>
      <c r="Y166" t="n">
        <v>50867261.50545838</v>
      </c>
      <c r="Z166" t="n">
        <v>50580029.6400071</v>
      </c>
      <c r="AA166" t="n">
        <v>49923432.61424512</v>
      </c>
      <c r="AB166" t="n">
        <v>49407948.41127019</v>
      </c>
      <c r="AC166" t="n">
        <v>48390121.33249784</v>
      </c>
      <c r="AD166" t="n">
        <v>47352582.26295923</v>
      </c>
      <c r="AE166" t="n">
        <v>46592731.95223109</v>
      </c>
      <c r="AF166" t="n">
        <v>45923775.8211474</v>
      </c>
      <c r="AG166" t="n">
        <v>45611825.7450527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284662361.2785741</v>
      </c>
      <c r="D167" t="n">
        <v>189867197.0815527</v>
      </c>
      <c r="E167" t="n">
        <v>200807825.0748874</v>
      </c>
      <c r="F167" t="n">
        <v>198697510.3645025</v>
      </c>
      <c r="G167" t="n">
        <v>194413956.2420259</v>
      </c>
      <c r="H167" t="n">
        <v>192353981.2930064</v>
      </c>
      <c r="I167" t="n">
        <v>190788055.1448166</v>
      </c>
      <c r="J167" t="n">
        <v>187113971.7045861</v>
      </c>
      <c r="K167" t="n">
        <v>180372758.518303</v>
      </c>
      <c r="L167" t="n">
        <v>175153244.4041529</v>
      </c>
      <c r="M167" t="n">
        <v>170040882.0677664</v>
      </c>
      <c r="N167" t="n">
        <v>168143073.0642886</v>
      </c>
      <c r="O167" t="n">
        <v>167043149.2784533</v>
      </c>
      <c r="P167" t="n">
        <v>165674267.3390368</v>
      </c>
      <c r="Q167" t="n">
        <v>164184210.4026192</v>
      </c>
      <c r="R167" t="n">
        <v>162061670.321617</v>
      </c>
      <c r="S167" t="n">
        <v>159656148.8677961</v>
      </c>
      <c r="T167" t="n">
        <v>157271122.8882454</v>
      </c>
      <c r="U167" t="n">
        <v>155170876.1301336</v>
      </c>
      <c r="V167" t="n">
        <v>153615737.073665</v>
      </c>
      <c r="W167" t="n">
        <v>151097310.7264958</v>
      </c>
      <c r="X167" t="n">
        <v>148890631.3300685</v>
      </c>
      <c r="Y167" t="n">
        <v>147850755.6881477</v>
      </c>
      <c r="Z167" t="n">
        <v>146767012.5398942</v>
      </c>
      <c r="AA167" t="n">
        <v>145800489.1216773</v>
      </c>
      <c r="AB167" t="n">
        <v>144915588.0308174</v>
      </c>
      <c r="AC167" t="n">
        <v>142456850.2578387</v>
      </c>
      <c r="AD167" t="n">
        <v>140124681.0277218</v>
      </c>
      <c r="AE167" t="n">
        <v>138083403.7043523</v>
      </c>
      <c r="AF167" t="n">
        <v>136439810.4957701</v>
      </c>
      <c r="AG167" t="n">
        <v>135102211.122345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2677991855.028027</v>
      </c>
      <c r="D168" t="n">
        <v>2214628797.950888</v>
      </c>
      <c r="E168" t="n">
        <v>3768924975.043778</v>
      </c>
      <c r="F168" t="n">
        <v>3589695143.168108</v>
      </c>
      <c r="G168" t="n">
        <v>3494763865.218838</v>
      </c>
      <c r="H168" t="n">
        <v>3460806431.87351</v>
      </c>
      <c r="I168" t="n">
        <v>3445204878.598748</v>
      </c>
      <c r="J168" t="n">
        <v>3432094594.274081</v>
      </c>
      <c r="K168" t="n">
        <v>3364406476.03635</v>
      </c>
      <c r="L168" t="n">
        <v>3326004847.114524</v>
      </c>
      <c r="M168" t="n">
        <v>3283435418.606201</v>
      </c>
      <c r="N168" t="n">
        <v>3273512209.758735</v>
      </c>
      <c r="O168" t="n">
        <v>3257412699.097163</v>
      </c>
      <c r="P168" t="n">
        <v>3248789959.317934</v>
      </c>
      <c r="Q168" t="n">
        <v>3253702471.960601</v>
      </c>
      <c r="R168" t="n">
        <v>3245835560.357784</v>
      </c>
      <c r="S168" t="n">
        <v>3230984648.203322</v>
      </c>
      <c r="T168" t="n">
        <v>3214830302.948557</v>
      </c>
      <c r="U168" t="n">
        <v>3198764137.647707</v>
      </c>
      <c r="V168" t="n">
        <v>3187899848.619809</v>
      </c>
      <c r="W168" t="n">
        <v>3154707876.555102</v>
      </c>
      <c r="X168" t="n">
        <v>3145311153.903068</v>
      </c>
      <c r="Y168" t="n">
        <v>3161344344.347201</v>
      </c>
      <c r="Z168" t="n">
        <v>3180843970.290602</v>
      </c>
      <c r="AA168" t="n">
        <v>3202128314.040755</v>
      </c>
      <c r="AB168" t="n">
        <v>3226123635.617774</v>
      </c>
      <c r="AC168" t="n">
        <v>3220417873.893882</v>
      </c>
      <c r="AD168" t="n">
        <v>3215616141.94962</v>
      </c>
      <c r="AE168" t="n">
        <v>3231098392.933791</v>
      </c>
      <c r="AF168" t="n">
        <v>3252487218.814213</v>
      </c>
      <c r="AG168" t="n">
        <v>3271483329.810681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1284158019.132573</v>
      </c>
      <c r="D169" t="n">
        <v>1739542962.097457</v>
      </c>
      <c r="E169" t="n">
        <v>1749520984.090094</v>
      </c>
      <c r="F169" t="n">
        <v>1200121794.660351</v>
      </c>
      <c r="G169" t="n">
        <v>943996877.9828489</v>
      </c>
      <c r="H169" t="n">
        <v>849079602.6458958</v>
      </c>
      <c r="I169" t="n">
        <v>789736300.3414752</v>
      </c>
      <c r="J169" t="n">
        <v>785923909.1428546</v>
      </c>
      <c r="K169" t="n">
        <v>769361823.1758637</v>
      </c>
      <c r="L169" t="n">
        <v>771407496.5019528</v>
      </c>
      <c r="M169" t="n">
        <v>770209418.5924425</v>
      </c>
      <c r="N169" t="n">
        <v>763118406.7265278</v>
      </c>
      <c r="O169" t="n">
        <v>761021770.384885</v>
      </c>
      <c r="P169" t="n">
        <v>771272489.2151349</v>
      </c>
      <c r="Q169" t="n">
        <v>777742109.9264902</v>
      </c>
      <c r="R169" t="n">
        <v>778960751.8598204</v>
      </c>
      <c r="S169" t="n">
        <v>783549211.4356462</v>
      </c>
      <c r="T169" t="n">
        <v>790077841.9544849</v>
      </c>
      <c r="U169" t="n">
        <v>788556104.1918083</v>
      </c>
      <c r="V169" t="n">
        <v>796229167.340627</v>
      </c>
      <c r="W169" t="n">
        <v>769565675.2380791</v>
      </c>
      <c r="X169" t="n">
        <v>767294691.7379625</v>
      </c>
      <c r="Y169" t="n">
        <v>770113751.1772803</v>
      </c>
      <c r="Z169" t="n">
        <v>774685223.0812547</v>
      </c>
      <c r="AA169" t="n">
        <v>779963918.5870373</v>
      </c>
      <c r="AB169" t="n">
        <v>789966080.9554634</v>
      </c>
      <c r="AC169" t="n">
        <v>792497244.0613017</v>
      </c>
      <c r="AD169" t="n">
        <v>799734886.3579329</v>
      </c>
      <c r="AE169" t="n">
        <v>812078665.1778569</v>
      </c>
      <c r="AF169" t="n">
        <v>824703187.6273233</v>
      </c>
      <c r="AG169" t="n">
        <v>836586511.131279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613688115.4915473</v>
      </c>
      <c r="D170" t="n">
        <v>564436811.6329451</v>
      </c>
      <c r="E170" t="n">
        <v>739577511.0489482</v>
      </c>
      <c r="F170" t="n">
        <v>619202556.6837925</v>
      </c>
      <c r="G170" t="n">
        <v>539831854.9388721</v>
      </c>
      <c r="H170" t="n">
        <v>504887670.5910155</v>
      </c>
      <c r="I170" t="n">
        <v>481517716.0424417</v>
      </c>
      <c r="J170" t="n">
        <v>476366560.1280505</v>
      </c>
      <c r="K170" t="n">
        <v>464231041.9895428</v>
      </c>
      <c r="L170" t="n">
        <v>459508053.712099</v>
      </c>
      <c r="M170" t="n">
        <v>452659888.5090099</v>
      </c>
      <c r="N170" t="n">
        <v>447182922.4724481</v>
      </c>
      <c r="O170" t="n">
        <v>441714066.7307725</v>
      </c>
      <c r="P170" t="n">
        <v>439984895.927869</v>
      </c>
      <c r="Q170" t="n">
        <v>438009899.2902974</v>
      </c>
      <c r="R170" t="n">
        <v>434762984.6822254</v>
      </c>
      <c r="S170" t="n">
        <v>432761140.1719256</v>
      </c>
      <c r="T170" t="n">
        <v>432361498.399752</v>
      </c>
      <c r="U170" t="n">
        <v>429765924.3706807</v>
      </c>
      <c r="V170" t="n">
        <v>430846271.5826516</v>
      </c>
      <c r="W170" t="n">
        <v>418480309.2032265</v>
      </c>
      <c r="X170" t="n">
        <v>415547738.4383475</v>
      </c>
      <c r="Y170" t="n">
        <v>416105670.7934813</v>
      </c>
      <c r="Z170" t="n">
        <v>417841553.564567</v>
      </c>
      <c r="AA170" t="n">
        <v>419397611.5214415</v>
      </c>
      <c r="AB170" t="n">
        <v>422040448.9931281</v>
      </c>
      <c r="AC170" t="n">
        <v>421077001.8936615</v>
      </c>
      <c r="AD170" t="n">
        <v>421167613.4641193</v>
      </c>
      <c r="AE170" t="n">
        <v>423967343.1920616</v>
      </c>
      <c r="AF170" t="n">
        <v>427599356.9745795</v>
      </c>
      <c r="AG170" t="n">
        <v>431915711.8463268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1038893493.410722</v>
      </c>
      <c r="D171" t="n">
        <v>994952677.750298</v>
      </c>
      <c r="E171" t="n">
        <v>1386051504.764367</v>
      </c>
      <c r="F171" t="n">
        <v>1126330406.373584</v>
      </c>
      <c r="G171" t="n">
        <v>990872129.9652236</v>
      </c>
      <c r="H171" t="n">
        <v>947140317.2558798</v>
      </c>
      <c r="I171" t="n">
        <v>919379617.695973</v>
      </c>
      <c r="J171" t="n">
        <v>914638303.5585353</v>
      </c>
      <c r="K171" t="n">
        <v>896186160.9954268</v>
      </c>
      <c r="L171" t="n">
        <v>890166465.0434434</v>
      </c>
      <c r="M171" t="n">
        <v>877842335.9729768</v>
      </c>
      <c r="N171" t="n">
        <v>871571073.2666728</v>
      </c>
      <c r="O171" t="n">
        <v>862064374.4272069</v>
      </c>
      <c r="P171" t="n">
        <v>860299297.538375</v>
      </c>
      <c r="Q171" t="n">
        <v>861448813.7693188</v>
      </c>
      <c r="R171" t="n">
        <v>858965436.0078824</v>
      </c>
      <c r="S171" t="n">
        <v>857244390.6396433</v>
      </c>
      <c r="T171" t="n">
        <v>856002114.671984</v>
      </c>
      <c r="U171" t="n">
        <v>851997301.1023293</v>
      </c>
      <c r="V171" t="n">
        <v>852757285.1477617</v>
      </c>
      <c r="W171" t="n">
        <v>834199760.478701</v>
      </c>
      <c r="X171" t="n">
        <v>831920982.5162858</v>
      </c>
      <c r="Y171" t="n">
        <v>835803388.4586924</v>
      </c>
      <c r="Z171" t="n">
        <v>841327876.5757414</v>
      </c>
      <c r="AA171" t="n">
        <v>845586898.7909518</v>
      </c>
      <c r="AB171" t="n">
        <v>850315590.5591531</v>
      </c>
      <c r="AC171" t="n">
        <v>849313433.1504599</v>
      </c>
      <c r="AD171" t="n">
        <v>850317938.906918</v>
      </c>
      <c r="AE171" t="n">
        <v>855863268.6103811</v>
      </c>
      <c r="AF171" t="n">
        <v>862962910.9907714</v>
      </c>
      <c r="AG171" t="n">
        <v>869224486.7625448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322081928.9133947</v>
      </c>
      <c r="D172" t="n">
        <v>294289783.3942156</v>
      </c>
      <c r="E172" t="n">
        <v>803232032.4707714</v>
      </c>
      <c r="F172" t="n">
        <v>731318319.1558247</v>
      </c>
      <c r="G172" t="n">
        <v>684576048.1957558</v>
      </c>
      <c r="H172" t="n">
        <v>664782615.1979713</v>
      </c>
      <c r="I172" t="n">
        <v>657072498.1886657</v>
      </c>
      <c r="J172" t="n">
        <v>660488265.5618254</v>
      </c>
      <c r="K172" t="n">
        <v>651425259.8247886</v>
      </c>
      <c r="L172" t="n">
        <v>640600247.9354534</v>
      </c>
      <c r="M172" t="n">
        <v>626626276.8665792</v>
      </c>
      <c r="N172" t="n">
        <v>620043394.2151569</v>
      </c>
      <c r="O172" t="n">
        <v>617673072.2980123</v>
      </c>
      <c r="P172" t="n">
        <v>618936909.684386</v>
      </c>
      <c r="Q172" t="n">
        <v>622602366.6437988</v>
      </c>
      <c r="R172" t="n">
        <v>623964592.7937306</v>
      </c>
      <c r="S172" t="n">
        <v>624938797.1766598</v>
      </c>
      <c r="T172" t="n">
        <v>625335118.8745075</v>
      </c>
      <c r="U172" t="n">
        <v>623608906.1739783</v>
      </c>
      <c r="V172" t="n">
        <v>626687834.6870127</v>
      </c>
      <c r="W172" t="n">
        <v>619931690.9792016</v>
      </c>
      <c r="X172" t="n">
        <v>618895410.030161</v>
      </c>
      <c r="Y172" t="n">
        <v>620632343.4746984</v>
      </c>
      <c r="Z172" t="n">
        <v>621179965.9952409</v>
      </c>
      <c r="AA172" t="n">
        <v>624631353.9049438</v>
      </c>
      <c r="AB172" t="n">
        <v>628401078.7455968</v>
      </c>
      <c r="AC172" t="n">
        <v>625454257.465178</v>
      </c>
      <c r="AD172" t="n">
        <v>623721819.8165151</v>
      </c>
      <c r="AE172" t="n">
        <v>623842860.4746711</v>
      </c>
      <c r="AF172" t="n">
        <v>624802367.0633955</v>
      </c>
      <c r="AG172" t="n">
        <v>623840266.746282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302239792.9136335</v>
      </c>
      <c r="D173" t="n">
        <v>276159806.5738816</v>
      </c>
      <c r="E173" t="n">
        <v>753748227.8952739</v>
      </c>
      <c r="F173" t="n">
        <v>686264821.1320083</v>
      </c>
      <c r="G173" t="n">
        <v>642402148.2309064</v>
      </c>
      <c r="H173" t="n">
        <v>623828106.8046055</v>
      </c>
      <c r="I173" t="n">
        <v>616592978.2269354</v>
      </c>
      <c r="J173" t="n">
        <v>619798314.2946494</v>
      </c>
      <c r="K173" t="n">
        <v>611293642.870275</v>
      </c>
      <c r="L173" t="n">
        <v>601135515.2076702</v>
      </c>
      <c r="M173" t="n">
        <v>588022422.7212757</v>
      </c>
      <c r="N173" t="n">
        <v>581845084.2532253</v>
      </c>
      <c r="O173" t="n">
        <v>579620788.0693525</v>
      </c>
      <c r="P173" t="n">
        <v>580806765.6596593</v>
      </c>
      <c r="Q173" t="n">
        <v>584246408.9705534</v>
      </c>
      <c r="R173" t="n">
        <v>585524713.9994817</v>
      </c>
      <c r="S173" t="n">
        <v>586438901.6782049</v>
      </c>
      <c r="T173" t="n">
        <v>586810807.6348314</v>
      </c>
      <c r="U173" t="n">
        <v>585190939.7617937</v>
      </c>
      <c r="V173" t="n">
        <v>588080188.2189019</v>
      </c>
      <c r="W173" t="n">
        <v>581740262.5918025</v>
      </c>
      <c r="X173" t="n">
        <v>580767822.6275519</v>
      </c>
      <c r="Y173" t="n">
        <v>582397750.7838839</v>
      </c>
      <c r="Z173" t="n">
        <v>582911636.5450691</v>
      </c>
      <c r="AA173" t="n">
        <v>586150398.7153419</v>
      </c>
      <c r="AB173" t="n">
        <v>589687886.3944061</v>
      </c>
      <c r="AC173" t="n">
        <v>586922606.5895066</v>
      </c>
      <c r="AD173" t="n">
        <v>585296897.2616528</v>
      </c>
      <c r="AE173" t="n">
        <v>585410481.1052997</v>
      </c>
      <c r="AF173" t="n">
        <v>586310876.4601517</v>
      </c>
      <c r="AG173" t="n">
        <v>585408047.1657931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17748900182.89092</v>
      </c>
      <c r="D177" t="n">
        <v>13749910472.79733</v>
      </c>
      <c r="E177" t="n">
        <v>28046246820.17348</v>
      </c>
      <c r="F177" t="n">
        <v>28618857990.24252</v>
      </c>
      <c r="G177" t="n">
        <v>29326480555.47645</v>
      </c>
      <c r="H177" t="n">
        <v>30087343553.74932</v>
      </c>
      <c r="I177" t="n">
        <v>30722387310.83099</v>
      </c>
      <c r="J177" t="n">
        <v>31173038104.97885</v>
      </c>
      <c r="K177" t="n">
        <v>31504841463.81664</v>
      </c>
      <c r="L177" t="n">
        <v>31826123945.00208</v>
      </c>
      <c r="M177" t="n">
        <v>32198440064.59953</v>
      </c>
      <c r="N177" t="n">
        <v>32665748067.93865</v>
      </c>
      <c r="O177" t="n">
        <v>33130504631.38333</v>
      </c>
      <c r="P177" t="n">
        <v>33551760378.96148</v>
      </c>
      <c r="Q177" t="n">
        <v>34006744893.72684</v>
      </c>
      <c r="R177" t="n">
        <v>34509827753.5026</v>
      </c>
      <c r="S177" t="n">
        <v>34876009477.77048</v>
      </c>
      <c r="T177" t="n">
        <v>35201956287.32298</v>
      </c>
      <c r="U177" t="n">
        <v>35645854067.24828</v>
      </c>
      <c r="V177" t="n">
        <v>36075231245.0197</v>
      </c>
      <c r="W177" t="n">
        <v>36566518233.27443</v>
      </c>
      <c r="X177" t="n">
        <v>37115877949.09782</v>
      </c>
      <c r="Y177" t="n">
        <v>37678953772.08275</v>
      </c>
      <c r="Z177" t="n">
        <v>38346050991.19612</v>
      </c>
      <c r="AA177" t="n">
        <v>39067971010.45428</v>
      </c>
      <c r="AB177" t="n">
        <v>39770860995.94095</v>
      </c>
      <c r="AC177" t="n">
        <v>40441681061.61627</v>
      </c>
      <c r="AD177" t="n">
        <v>41075304609.12665</v>
      </c>
      <c r="AE177" t="n">
        <v>41772780469.16858</v>
      </c>
      <c r="AF177" t="n">
        <v>42530500999.63751</v>
      </c>
      <c r="AG177" t="n">
        <v>43329066350.77267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59" min="1" max="1"/>
    <col width="28.33203125" customWidth="1" style="159" min="2" max="2"/>
    <col width="12" bestFit="1" customWidth="1" style="159" min="3" max="3"/>
  </cols>
  <sheetData>
    <row r="1">
      <c r="A1" s="164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42" t="inlineStr">
        <is>
          <t>National Non-Energy Consumption %s</t>
        </is>
      </c>
      <c r="B3" s="141" t="n"/>
      <c r="C3" s="141" t="n"/>
    </row>
    <row r="4">
      <c r="A4" t="inlineStr">
        <is>
          <t>SIT National Data</t>
        </is>
      </c>
      <c r="B4" t="inlineStr">
        <is>
          <t>COAL</t>
        </is>
      </c>
      <c r="C4" s="139">
        <f>'SIT_Non-Energy Consump.'!AD77</f>
        <v/>
      </c>
    </row>
    <row r="5">
      <c r="B5" t="inlineStr">
        <is>
          <t>NATURAL GAS</t>
        </is>
      </c>
      <c r="C5" s="140">
        <f>'SIT_Non-Energy Consump.'!AD78</f>
        <v/>
      </c>
    </row>
    <row r="6">
      <c r="B6" t="inlineStr">
        <is>
          <t>CRUDE OIL</t>
        </is>
      </c>
      <c r="C6" s="140">
        <f>AVERAGE('SIT_Non-Energy Consump.'!AD83:AD84)</f>
        <v/>
      </c>
    </row>
    <row r="7">
      <c r="B7" s="12" t="inlineStr">
        <is>
          <t>LPG</t>
        </is>
      </c>
      <c r="C7" s="140">
        <f>'SIT_Non-Energy Consump.'!AD80</f>
        <v/>
      </c>
    </row>
    <row r="9" customFormat="1" s="15">
      <c r="A9" s="143" t="inlineStr">
        <is>
          <t>Total Energy Consumption</t>
        </is>
      </c>
      <c r="B9" s="143" t="n"/>
      <c r="C9" s="143" t="n"/>
    </row>
    <row r="10">
      <c r="B10" t="inlineStr">
        <is>
          <t>COAL</t>
        </is>
      </c>
      <c r="C10" s="138">
        <f>SUMIFS(BIFUBC!C:C,BIFUBC!$A:$A,$B10)</f>
        <v/>
      </c>
      <c r="D10" s="138">
        <f>SUMIFS(BIFUBC!D:D,BIFUBC!$A:$A,$B10)</f>
        <v/>
      </c>
      <c r="E10" s="138">
        <f>SUMIFS(BIFUBC!E:E,BIFUBC!$A:$A,$B10)</f>
        <v/>
      </c>
      <c r="F10" s="138">
        <f>SUMIFS(BIFUBC!F:F,BIFUBC!$A:$A,$B10)</f>
        <v/>
      </c>
      <c r="G10" s="138">
        <f>SUMIFS(BIFUBC!G:G,BIFUBC!$A:$A,$B10)</f>
        <v/>
      </c>
      <c r="H10" s="138">
        <f>SUMIFS(BIFUBC!H:H,BIFUBC!$A:$A,$B10)</f>
        <v/>
      </c>
      <c r="I10" s="138">
        <f>SUMIFS(BIFUBC!I:I,BIFUBC!$A:$A,$B10)</f>
        <v/>
      </c>
      <c r="J10" s="138">
        <f>SUMIFS(BIFUBC!J:J,BIFUBC!$A:$A,$B10)</f>
        <v/>
      </c>
      <c r="K10" s="138">
        <f>SUMIFS(BIFUBC!K:K,BIFUBC!$A:$A,$B10)</f>
        <v/>
      </c>
      <c r="L10" s="138">
        <f>SUMIFS(BIFUBC!L:L,BIFUBC!$A:$A,$B10)</f>
        <v/>
      </c>
      <c r="M10" s="138">
        <f>SUMIFS(BIFUBC!M:M,BIFUBC!$A:$A,$B10)</f>
        <v/>
      </c>
      <c r="N10" s="138">
        <f>SUMIFS(BIFUBC!N:N,BIFUBC!$A:$A,$B10)</f>
        <v/>
      </c>
      <c r="O10" s="138">
        <f>SUMIFS(BIFUBC!O:O,BIFUBC!$A:$A,$B10)</f>
        <v/>
      </c>
      <c r="P10" s="138">
        <f>SUMIFS(BIFUBC!P:P,BIFUBC!$A:$A,$B10)</f>
        <v/>
      </c>
      <c r="Q10" s="138">
        <f>SUMIFS(BIFUBC!Q:Q,BIFUBC!$A:$A,$B10)</f>
        <v/>
      </c>
      <c r="R10" s="138">
        <f>SUMIFS(BIFUBC!R:R,BIFUBC!$A:$A,$B10)</f>
        <v/>
      </c>
      <c r="S10" s="138">
        <f>SUMIFS(BIFUBC!S:S,BIFUBC!$A:$A,$B10)</f>
        <v/>
      </c>
      <c r="T10" s="138">
        <f>SUMIFS(BIFUBC!T:T,BIFUBC!$A:$A,$B10)</f>
        <v/>
      </c>
      <c r="U10" s="138">
        <f>SUMIFS(BIFUBC!U:U,BIFUBC!$A:$A,$B10)</f>
        <v/>
      </c>
      <c r="V10" s="138">
        <f>SUMIFS(BIFUBC!V:V,BIFUBC!$A:$A,$B10)</f>
        <v/>
      </c>
      <c r="W10" s="138">
        <f>SUMIFS(BIFUBC!W:W,BIFUBC!$A:$A,$B10)</f>
        <v/>
      </c>
      <c r="X10" s="138">
        <f>SUMIFS(BIFUBC!X:X,BIFUBC!$A:$A,$B10)</f>
        <v/>
      </c>
      <c r="Y10" s="138">
        <f>SUMIFS(BIFUBC!Y:Y,BIFUBC!$A:$A,$B10)</f>
        <v/>
      </c>
      <c r="Z10" s="138">
        <f>SUMIFS(BIFUBC!Z:Z,BIFUBC!$A:$A,$B10)</f>
        <v/>
      </c>
      <c r="AA10" s="138">
        <f>SUMIFS(BIFUBC!AA:AA,BIFUBC!$A:$A,$B10)</f>
        <v/>
      </c>
      <c r="AB10" s="138">
        <f>SUMIFS(BIFUBC!AB:AB,BIFUBC!$A:$A,$B10)</f>
        <v/>
      </c>
      <c r="AC10" s="138">
        <f>SUMIFS(BIFUBC!AC:AC,BIFUBC!$A:$A,$B10)</f>
        <v/>
      </c>
      <c r="AD10" s="138">
        <f>SUMIFS(BIFUBC!AD:AD,BIFUBC!$A:$A,$B10)</f>
        <v/>
      </c>
      <c r="AE10" s="138">
        <f>SUMIFS(BIFUBC!AE:AE,BIFUBC!$A:$A,$B10)</f>
        <v/>
      </c>
      <c r="AF10" s="138">
        <f>SUMIFS(BIFUBC!AF:AF,BIFUBC!$A:$A,$B10)</f>
        <v/>
      </c>
      <c r="AG10" s="138">
        <f>SUMIFS(BIFUBC!AG:AG,BIFUBC!$A:$A,$B10)</f>
        <v/>
      </c>
    </row>
    <row r="11">
      <c r="B11" t="inlineStr">
        <is>
          <t>NATURAL GAS</t>
        </is>
      </c>
      <c r="C11" s="138">
        <f>SUMIFS(BIFUBC!C:C,BIFUBC!$A:$A,$B11)</f>
        <v/>
      </c>
      <c r="D11" s="138">
        <f>SUMIFS(BIFUBC!D:D,BIFUBC!$A:$A,$B11)</f>
        <v/>
      </c>
      <c r="E11" s="138">
        <f>SUMIFS(BIFUBC!E:E,BIFUBC!$A:$A,$B11)</f>
        <v/>
      </c>
      <c r="F11" s="138">
        <f>SUMIFS(BIFUBC!F:F,BIFUBC!$A:$A,$B11)</f>
        <v/>
      </c>
      <c r="G11" s="138">
        <f>SUMIFS(BIFUBC!G:G,BIFUBC!$A:$A,$B11)</f>
        <v/>
      </c>
      <c r="H11" s="138">
        <f>SUMIFS(BIFUBC!H:H,BIFUBC!$A:$A,$B11)</f>
        <v/>
      </c>
      <c r="I11" s="138">
        <f>SUMIFS(BIFUBC!I:I,BIFUBC!$A:$A,$B11)</f>
        <v/>
      </c>
      <c r="J11" s="138">
        <f>SUMIFS(BIFUBC!J:J,BIFUBC!$A:$A,$B11)</f>
        <v/>
      </c>
      <c r="K11" s="138">
        <f>SUMIFS(BIFUBC!K:K,BIFUBC!$A:$A,$B11)</f>
        <v/>
      </c>
      <c r="L11" s="138">
        <f>SUMIFS(BIFUBC!L:L,BIFUBC!$A:$A,$B11)</f>
        <v/>
      </c>
      <c r="M11" s="138">
        <f>SUMIFS(BIFUBC!M:M,BIFUBC!$A:$A,$B11)</f>
        <v/>
      </c>
      <c r="N11" s="138">
        <f>SUMIFS(BIFUBC!N:N,BIFUBC!$A:$A,$B11)</f>
        <v/>
      </c>
      <c r="O11" s="138">
        <f>SUMIFS(BIFUBC!O:O,BIFUBC!$A:$A,$B11)</f>
        <v/>
      </c>
      <c r="P11" s="138">
        <f>SUMIFS(BIFUBC!P:P,BIFUBC!$A:$A,$B11)</f>
        <v/>
      </c>
      <c r="Q11" s="138">
        <f>SUMIFS(BIFUBC!Q:Q,BIFUBC!$A:$A,$B11)</f>
        <v/>
      </c>
      <c r="R11" s="138">
        <f>SUMIFS(BIFUBC!R:R,BIFUBC!$A:$A,$B11)</f>
        <v/>
      </c>
      <c r="S11" s="138">
        <f>SUMIFS(BIFUBC!S:S,BIFUBC!$A:$A,$B11)</f>
        <v/>
      </c>
      <c r="T11" s="138">
        <f>SUMIFS(BIFUBC!T:T,BIFUBC!$A:$A,$B11)</f>
        <v/>
      </c>
      <c r="U11" s="138">
        <f>SUMIFS(BIFUBC!U:U,BIFUBC!$A:$A,$B11)</f>
        <v/>
      </c>
      <c r="V11" s="138">
        <f>SUMIFS(BIFUBC!V:V,BIFUBC!$A:$A,$B11)</f>
        <v/>
      </c>
      <c r="W11" s="138">
        <f>SUMIFS(BIFUBC!W:W,BIFUBC!$A:$A,$B11)</f>
        <v/>
      </c>
      <c r="X11" s="138">
        <f>SUMIFS(BIFUBC!X:X,BIFUBC!$A:$A,$B11)</f>
        <v/>
      </c>
      <c r="Y11" s="138">
        <f>SUMIFS(BIFUBC!Y:Y,BIFUBC!$A:$A,$B11)</f>
        <v/>
      </c>
      <c r="Z11" s="138">
        <f>SUMIFS(BIFUBC!Z:Z,BIFUBC!$A:$A,$B11)</f>
        <v/>
      </c>
      <c r="AA11" s="138">
        <f>SUMIFS(BIFUBC!AA:AA,BIFUBC!$A:$A,$B11)</f>
        <v/>
      </c>
      <c r="AB11" s="138">
        <f>SUMIFS(BIFUBC!AB:AB,BIFUBC!$A:$A,$B11)</f>
        <v/>
      </c>
      <c r="AC11" s="138">
        <f>SUMIFS(BIFUBC!AC:AC,BIFUBC!$A:$A,$B11)</f>
        <v/>
      </c>
      <c r="AD11" s="138">
        <f>SUMIFS(BIFUBC!AD:AD,BIFUBC!$A:$A,$B11)</f>
        <v/>
      </c>
      <c r="AE11" s="138">
        <f>SUMIFS(BIFUBC!AE:AE,BIFUBC!$A:$A,$B11)</f>
        <v/>
      </c>
      <c r="AF11" s="138">
        <f>SUMIFS(BIFUBC!AF:AF,BIFUBC!$A:$A,$B11)</f>
        <v/>
      </c>
      <c r="AG11" s="138">
        <f>SUMIFS(BIFUBC!AG:AG,BIFUBC!$A:$A,$B11)</f>
        <v/>
      </c>
    </row>
    <row r="12">
      <c r="B12" t="inlineStr">
        <is>
          <t>CRUDE OIL</t>
        </is>
      </c>
      <c r="C12" s="138">
        <f>SUMIFS(BIFUBC!C:C,BIFUBC!$A:$A,$B12)</f>
        <v/>
      </c>
      <c r="D12" s="138">
        <f>SUMIFS(BIFUBC!D:D,BIFUBC!$A:$A,$B12)</f>
        <v/>
      </c>
      <c r="E12" s="138">
        <f>SUMIFS(BIFUBC!E:E,BIFUBC!$A:$A,$B12)</f>
        <v/>
      </c>
      <c r="F12" s="138">
        <f>SUMIFS(BIFUBC!F:F,BIFUBC!$A:$A,$B12)</f>
        <v/>
      </c>
      <c r="G12" s="138">
        <f>SUMIFS(BIFUBC!G:G,BIFUBC!$A:$A,$B12)</f>
        <v/>
      </c>
      <c r="H12" s="138">
        <f>SUMIFS(BIFUBC!H:H,BIFUBC!$A:$A,$B12)</f>
        <v/>
      </c>
      <c r="I12" s="138">
        <f>SUMIFS(BIFUBC!I:I,BIFUBC!$A:$A,$B12)</f>
        <v/>
      </c>
      <c r="J12" s="138">
        <f>SUMIFS(BIFUBC!J:J,BIFUBC!$A:$A,$B12)</f>
        <v/>
      </c>
      <c r="K12" s="138">
        <f>SUMIFS(BIFUBC!K:K,BIFUBC!$A:$A,$B12)</f>
        <v/>
      </c>
      <c r="L12" s="138">
        <f>SUMIFS(BIFUBC!L:L,BIFUBC!$A:$A,$B12)</f>
        <v/>
      </c>
      <c r="M12" s="138">
        <f>SUMIFS(BIFUBC!M:M,BIFUBC!$A:$A,$B12)</f>
        <v/>
      </c>
      <c r="N12" s="138">
        <f>SUMIFS(BIFUBC!N:N,BIFUBC!$A:$A,$B12)</f>
        <v/>
      </c>
      <c r="O12" s="138">
        <f>SUMIFS(BIFUBC!O:O,BIFUBC!$A:$A,$B12)</f>
        <v/>
      </c>
      <c r="P12" s="138">
        <f>SUMIFS(BIFUBC!P:P,BIFUBC!$A:$A,$B12)</f>
        <v/>
      </c>
      <c r="Q12" s="138">
        <f>SUMIFS(BIFUBC!Q:Q,BIFUBC!$A:$A,$B12)</f>
        <v/>
      </c>
      <c r="R12" s="138">
        <f>SUMIFS(BIFUBC!R:R,BIFUBC!$A:$A,$B12)</f>
        <v/>
      </c>
      <c r="S12" s="138">
        <f>SUMIFS(BIFUBC!S:S,BIFUBC!$A:$A,$B12)</f>
        <v/>
      </c>
      <c r="T12" s="138">
        <f>SUMIFS(BIFUBC!T:T,BIFUBC!$A:$A,$B12)</f>
        <v/>
      </c>
      <c r="U12" s="138">
        <f>SUMIFS(BIFUBC!U:U,BIFUBC!$A:$A,$B12)</f>
        <v/>
      </c>
      <c r="V12" s="138">
        <f>SUMIFS(BIFUBC!V:V,BIFUBC!$A:$A,$B12)</f>
        <v/>
      </c>
      <c r="W12" s="138">
        <f>SUMIFS(BIFUBC!W:W,BIFUBC!$A:$A,$B12)</f>
        <v/>
      </c>
      <c r="X12" s="138">
        <f>SUMIFS(BIFUBC!X:X,BIFUBC!$A:$A,$B12)</f>
        <v/>
      </c>
      <c r="Y12" s="138">
        <f>SUMIFS(BIFUBC!Y:Y,BIFUBC!$A:$A,$B12)</f>
        <v/>
      </c>
      <c r="Z12" s="138">
        <f>SUMIFS(BIFUBC!Z:Z,BIFUBC!$A:$A,$B12)</f>
        <v/>
      </c>
      <c r="AA12" s="138">
        <f>SUMIFS(BIFUBC!AA:AA,BIFUBC!$A:$A,$B12)</f>
        <v/>
      </c>
      <c r="AB12" s="138">
        <f>SUMIFS(BIFUBC!AB:AB,BIFUBC!$A:$A,$B12)</f>
        <v/>
      </c>
      <c r="AC12" s="138">
        <f>SUMIFS(BIFUBC!AC:AC,BIFUBC!$A:$A,$B12)</f>
        <v/>
      </c>
      <c r="AD12" s="138">
        <f>SUMIFS(BIFUBC!AD:AD,BIFUBC!$A:$A,$B12)</f>
        <v/>
      </c>
      <c r="AE12" s="138">
        <f>SUMIFS(BIFUBC!AE:AE,BIFUBC!$A:$A,$B12)</f>
        <v/>
      </c>
      <c r="AF12" s="138">
        <f>SUMIFS(BIFUBC!AF:AF,BIFUBC!$A:$A,$B12)</f>
        <v/>
      </c>
      <c r="AG12" s="138">
        <f>SUMIFS(BIFUBC!AG:AG,BIFUBC!$A:$A,$B12)</f>
        <v/>
      </c>
    </row>
    <row r="13">
      <c r="B13" t="inlineStr">
        <is>
          <t>LPG PROPANE OR BUTANE</t>
        </is>
      </c>
      <c r="C13" s="138">
        <f>SUMIFS(BIFUBC!C:C,BIFUBC!$A:$A,$B13)</f>
        <v/>
      </c>
      <c r="D13" s="138">
        <f>SUMIFS(BIFUBC!D:D,BIFUBC!$A:$A,$B13)</f>
        <v/>
      </c>
      <c r="E13" s="138">
        <f>SUMIFS(BIFUBC!E:E,BIFUBC!$A:$A,$B13)</f>
        <v/>
      </c>
      <c r="F13" s="138">
        <f>SUMIFS(BIFUBC!F:F,BIFUBC!$A:$A,$B13)</f>
        <v/>
      </c>
      <c r="G13" s="138">
        <f>SUMIFS(BIFUBC!G:G,BIFUBC!$A:$A,$B13)</f>
        <v/>
      </c>
      <c r="H13" s="138">
        <f>SUMIFS(BIFUBC!H:H,BIFUBC!$A:$A,$B13)</f>
        <v/>
      </c>
      <c r="I13" s="138">
        <f>SUMIFS(BIFUBC!I:I,BIFUBC!$A:$A,$B13)</f>
        <v/>
      </c>
      <c r="J13" s="138">
        <f>SUMIFS(BIFUBC!J:J,BIFUBC!$A:$A,$B13)</f>
        <v/>
      </c>
      <c r="K13" s="138">
        <f>SUMIFS(BIFUBC!K:K,BIFUBC!$A:$A,$B13)</f>
        <v/>
      </c>
      <c r="L13" s="138">
        <f>SUMIFS(BIFUBC!L:L,BIFUBC!$A:$A,$B13)</f>
        <v/>
      </c>
      <c r="M13" s="138">
        <f>SUMIFS(BIFUBC!M:M,BIFUBC!$A:$A,$B13)</f>
        <v/>
      </c>
      <c r="N13" s="138">
        <f>SUMIFS(BIFUBC!N:N,BIFUBC!$A:$A,$B13)</f>
        <v/>
      </c>
      <c r="O13" s="138">
        <f>SUMIFS(BIFUBC!O:O,BIFUBC!$A:$A,$B13)</f>
        <v/>
      </c>
      <c r="P13" s="138">
        <f>SUMIFS(BIFUBC!P:P,BIFUBC!$A:$A,$B13)</f>
        <v/>
      </c>
      <c r="Q13" s="138">
        <f>SUMIFS(BIFUBC!Q:Q,BIFUBC!$A:$A,$B13)</f>
        <v/>
      </c>
      <c r="R13" s="138">
        <f>SUMIFS(BIFUBC!R:R,BIFUBC!$A:$A,$B13)</f>
        <v/>
      </c>
      <c r="S13" s="138">
        <f>SUMIFS(BIFUBC!S:S,BIFUBC!$A:$A,$B13)</f>
        <v/>
      </c>
      <c r="T13" s="138">
        <f>SUMIFS(BIFUBC!T:T,BIFUBC!$A:$A,$B13)</f>
        <v/>
      </c>
      <c r="U13" s="138">
        <f>SUMIFS(BIFUBC!U:U,BIFUBC!$A:$A,$B13)</f>
        <v/>
      </c>
      <c r="V13" s="138">
        <f>SUMIFS(BIFUBC!V:V,BIFUBC!$A:$A,$B13)</f>
        <v/>
      </c>
      <c r="W13" s="138">
        <f>SUMIFS(BIFUBC!W:W,BIFUBC!$A:$A,$B13)</f>
        <v/>
      </c>
      <c r="X13" s="138">
        <f>SUMIFS(BIFUBC!X:X,BIFUBC!$A:$A,$B13)</f>
        <v/>
      </c>
      <c r="Y13" s="138">
        <f>SUMIFS(BIFUBC!Y:Y,BIFUBC!$A:$A,$B13)</f>
        <v/>
      </c>
      <c r="Z13" s="138">
        <f>SUMIFS(BIFUBC!Z:Z,BIFUBC!$A:$A,$B13)</f>
        <v/>
      </c>
      <c r="AA13" s="138">
        <f>SUMIFS(BIFUBC!AA:AA,BIFUBC!$A:$A,$B13)</f>
        <v/>
      </c>
      <c r="AB13" s="138">
        <f>SUMIFS(BIFUBC!AB:AB,BIFUBC!$A:$A,$B13)</f>
        <v/>
      </c>
      <c r="AC13" s="138">
        <f>SUMIFS(BIFUBC!AC:AC,BIFUBC!$A:$A,$B13)</f>
        <v/>
      </c>
      <c r="AD13" s="138">
        <f>SUMIFS(BIFUBC!AD:AD,BIFUBC!$A:$A,$B13)</f>
        <v/>
      </c>
      <c r="AE13" s="138">
        <f>SUMIFS(BIFUBC!AE:AE,BIFUBC!$A:$A,$B13)</f>
        <v/>
      </c>
      <c r="AF13" s="138">
        <f>SUMIFS(BIFUBC!AF:AF,BIFUBC!$A:$A,$B13)</f>
        <v/>
      </c>
      <c r="AG13" s="138">
        <f>SUMIFS(BIFUBC!AG:AG,BIFUBC!$A:$A,$B13)</f>
        <v/>
      </c>
    </row>
    <row r="15">
      <c r="A15" s="143" t="inlineStr">
        <is>
          <t>Energy Consumption by Fuel and Sector</t>
        </is>
      </c>
      <c r="B15" s="143" t="n"/>
      <c r="C15" s="14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43" t="inlineStr">
        <is>
          <t>Total Non-Energy Consumption</t>
        </is>
      </c>
      <c r="B21" s="144" t="n"/>
      <c r="C21" s="144" t="n"/>
    </row>
    <row r="22">
      <c r="B22" t="inlineStr">
        <is>
          <t>COAL</t>
        </is>
      </c>
      <c r="C22" s="138">
        <f>C10*$C4</f>
        <v/>
      </c>
      <c r="D22" s="138">
        <f>D10*$C4</f>
        <v/>
      </c>
      <c r="E22" s="138">
        <f>E10*$C4</f>
        <v/>
      </c>
      <c r="F22" s="138">
        <f>F10*$C4</f>
        <v/>
      </c>
      <c r="G22" s="138">
        <f>G10*$C4</f>
        <v/>
      </c>
      <c r="H22" s="138">
        <f>H10*$C4</f>
        <v/>
      </c>
      <c r="I22" s="138">
        <f>I10*$C4</f>
        <v/>
      </c>
      <c r="J22" s="138">
        <f>J10*$C4</f>
        <v/>
      </c>
      <c r="K22" s="138">
        <f>K10*$C4</f>
        <v/>
      </c>
      <c r="L22" s="138">
        <f>L10*$C4</f>
        <v/>
      </c>
      <c r="M22" s="138">
        <f>M10*$C4</f>
        <v/>
      </c>
      <c r="N22" s="138">
        <f>N10*$C4</f>
        <v/>
      </c>
      <c r="O22" s="138">
        <f>O10*$C4</f>
        <v/>
      </c>
      <c r="P22" s="138">
        <f>P10*$C4</f>
        <v/>
      </c>
      <c r="Q22" s="138">
        <f>Q10*$C4</f>
        <v/>
      </c>
      <c r="R22" s="138">
        <f>R10*$C4</f>
        <v/>
      </c>
      <c r="S22" s="138">
        <f>S10*$C4</f>
        <v/>
      </c>
      <c r="T22" s="138">
        <f>T10*$C4</f>
        <v/>
      </c>
      <c r="U22" s="138">
        <f>U10*$C4</f>
        <v/>
      </c>
      <c r="V22" s="138">
        <f>V10*$C4</f>
        <v/>
      </c>
      <c r="W22" s="138">
        <f>W10*$C4</f>
        <v/>
      </c>
      <c r="X22" s="138">
        <f>X10*$C4</f>
        <v/>
      </c>
      <c r="Y22" s="138">
        <f>Y10*$C4</f>
        <v/>
      </c>
      <c r="Z22" s="138">
        <f>Z10*$C4</f>
        <v/>
      </c>
      <c r="AA22" s="138">
        <f>AA10*$C4</f>
        <v/>
      </c>
      <c r="AB22" s="138">
        <f>AB10*$C4</f>
        <v/>
      </c>
      <c r="AC22" s="138">
        <f>AC10*$C4</f>
        <v/>
      </c>
      <c r="AD22" s="138">
        <f>AD10*$C4</f>
        <v/>
      </c>
      <c r="AE22" s="138">
        <f>AE10*$C4</f>
        <v/>
      </c>
      <c r="AF22" s="138">
        <f>AF10*$C4</f>
        <v/>
      </c>
      <c r="AG22" s="138">
        <f>AG10*$C4</f>
        <v/>
      </c>
    </row>
    <row r="23">
      <c r="B23" t="inlineStr">
        <is>
          <t>NATURAL GAS</t>
        </is>
      </c>
      <c r="C23" s="138">
        <f>C11*$C5</f>
        <v/>
      </c>
      <c r="D23" s="138">
        <f>D11*$C5</f>
        <v/>
      </c>
      <c r="E23" s="138">
        <f>E11*$C5</f>
        <v/>
      </c>
      <c r="F23" s="138">
        <f>F11*$C5</f>
        <v/>
      </c>
      <c r="G23" s="138">
        <f>G11*$C5</f>
        <v/>
      </c>
      <c r="H23" s="138">
        <f>H11*$C5</f>
        <v/>
      </c>
      <c r="I23" s="138">
        <f>I11*$C5</f>
        <v/>
      </c>
      <c r="J23" s="138">
        <f>J11*$C5</f>
        <v/>
      </c>
      <c r="K23" s="138">
        <f>K11*$C5</f>
        <v/>
      </c>
      <c r="L23" s="138">
        <f>L11*$C5</f>
        <v/>
      </c>
      <c r="M23" s="138">
        <f>M11*$C5</f>
        <v/>
      </c>
      <c r="N23" s="138">
        <f>N11*$C5</f>
        <v/>
      </c>
      <c r="O23" s="138">
        <f>O11*$C5</f>
        <v/>
      </c>
      <c r="P23" s="138">
        <f>P11*$C5</f>
        <v/>
      </c>
      <c r="Q23" s="138">
        <f>Q11*$C5</f>
        <v/>
      </c>
      <c r="R23" s="138">
        <f>R11*$C5</f>
        <v/>
      </c>
      <c r="S23" s="138">
        <f>S11*$C5</f>
        <v/>
      </c>
      <c r="T23" s="138">
        <f>T11*$C5</f>
        <v/>
      </c>
      <c r="U23" s="138">
        <f>U11*$C5</f>
        <v/>
      </c>
      <c r="V23" s="138">
        <f>V11*$C5</f>
        <v/>
      </c>
      <c r="W23" s="138">
        <f>W11*$C5</f>
        <v/>
      </c>
      <c r="X23" s="138">
        <f>X11*$C5</f>
        <v/>
      </c>
      <c r="Y23" s="138">
        <f>Y11*$C5</f>
        <v/>
      </c>
      <c r="Z23" s="138">
        <f>Z11*$C5</f>
        <v/>
      </c>
      <c r="AA23" s="138">
        <f>AA11*$C5</f>
        <v/>
      </c>
      <c r="AB23" s="138">
        <f>AB11*$C5</f>
        <v/>
      </c>
      <c r="AC23" s="138">
        <f>AC11*$C5</f>
        <v/>
      </c>
      <c r="AD23" s="138">
        <f>AD11*$C5</f>
        <v/>
      </c>
      <c r="AE23" s="138">
        <f>AE11*$C5</f>
        <v/>
      </c>
      <c r="AF23" s="138">
        <f>AF11*$C5</f>
        <v/>
      </c>
      <c r="AG23" s="138">
        <f>AG11*$C5</f>
        <v/>
      </c>
    </row>
    <row r="24">
      <c r="B24" t="inlineStr">
        <is>
          <t>CRUDE OIL</t>
        </is>
      </c>
      <c r="C24" s="138">
        <f>C12*$C6</f>
        <v/>
      </c>
      <c r="D24" s="138">
        <f>D12*$C6</f>
        <v/>
      </c>
      <c r="E24" s="138">
        <f>E12*$C6</f>
        <v/>
      </c>
      <c r="F24" s="138">
        <f>F12*$C6</f>
        <v/>
      </c>
      <c r="G24" s="138">
        <f>G12*$C6</f>
        <v/>
      </c>
      <c r="H24" s="138">
        <f>H12*$C6</f>
        <v/>
      </c>
      <c r="I24" s="138">
        <f>I12*$C6</f>
        <v/>
      </c>
      <c r="J24" s="138">
        <f>J12*$C6</f>
        <v/>
      </c>
      <c r="K24" s="138">
        <f>K12*$C6</f>
        <v/>
      </c>
      <c r="L24" s="138">
        <f>L12*$C6</f>
        <v/>
      </c>
      <c r="M24" s="138">
        <f>M12*$C6</f>
        <v/>
      </c>
      <c r="N24" s="138">
        <f>N12*$C6</f>
        <v/>
      </c>
      <c r="O24" s="138">
        <f>O12*$C6</f>
        <v/>
      </c>
      <c r="P24" s="138">
        <f>P12*$C6</f>
        <v/>
      </c>
      <c r="Q24" s="138">
        <f>Q12*$C6</f>
        <v/>
      </c>
      <c r="R24" s="138">
        <f>R12*$C6</f>
        <v/>
      </c>
      <c r="S24" s="138">
        <f>S12*$C6</f>
        <v/>
      </c>
      <c r="T24" s="138">
        <f>T12*$C6</f>
        <v/>
      </c>
      <c r="U24" s="138">
        <f>U12*$C6</f>
        <v/>
      </c>
      <c r="V24" s="138">
        <f>V12*$C6</f>
        <v/>
      </c>
      <c r="W24" s="138">
        <f>W12*$C6</f>
        <v/>
      </c>
      <c r="X24" s="138">
        <f>X12*$C6</f>
        <v/>
      </c>
      <c r="Y24" s="138">
        <f>Y12*$C6</f>
        <v/>
      </c>
      <c r="Z24" s="138">
        <f>Z12*$C6</f>
        <v/>
      </c>
      <c r="AA24" s="138">
        <f>AA12*$C6</f>
        <v/>
      </c>
      <c r="AB24" s="138">
        <f>AB12*$C6</f>
        <v/>
      </c>
      <c r="AC24" s="138">
        <f>AC12*$C6</f>
        <v/>
      </c>
      <c r="AD24" s="138">
        <f>AD12*$C6</f>
        <v/>
      </c>
      <c r="AE24" s="138">
        <f>AE12*$C6</f>
        <v/>
      </c>
      <c r="AF24" s="138">
        <f>AF12*$C6</f>
        <v/>
      </c>
      <c r="AG24" s="138">
        <f>AG12*$C6</f>
        <v/>
      </c>
    </row>
    <row r="25">
      <c r="B25" t="inlineStr">
        <is>
          <t>LPG PROPANE OR BUTANE</t>
        </is>
      </c>
      <c r="C25" s="138">
        <f>C13*$C7</f>
        <v/>
      </c>
      <c r="D25" s="138">
        <f>D13*$C7</f>
        <v/>
      </c>
      <c r="E25" s="138">
        <f>E13*$C7</f>
        <v/>
      </c>
      <c r="F25" s="138">
        <f>F13*$C7</f>
        <v/>
      </c>
      <c r="G25" s="138">
        <f>G13*$C7</f>
        <v/>
      </c>
      <c r="H25" s="138">
        <f>H13*$C7</f>
        <v/>
      </c>
      <c r="I25" s="138">
        <f>I13*$C7</f>
        <v/>
      </c>
      <c r="J25" s="138">
        <f>J13*$C7</f>
        <v/>
      </c>
      <c r="K25" s="138">
        <f>K13*$C7</f>
        <v/>
      </c>
      <c r="L25" s="138">
        <f>L13*$C7</f>
        <v/>
      </c>
      <c r="M25" s="138">
        <f>M13*$C7</f>
        <v/>
      </c>
      <c r="N25" s="138">
        <f>N13*$C7</f>
        <v/>
      </c>
      <c r="O25" s="138">
        <f>O13*$C7</f>
        <v/>
      </c>
      <c r="P25" s="138">
        <f>P13*$C7</f>
        <v/>
      </c>
      <c r="Q25" s="138">
        <f>Q13*$C7</f>
        <v/>
      </c>
      <c r="R25" s="138">
        <f>R13*$C7</f>
        <v/>
      </c>
      <c r="S25" s="138">
        <f>S13*$C7</f>
        <v/>
      </c>
      <c r="T25" s="138">
        <f>T13*$C7</f>
        <v/>
      </c>
      <c r="U25" s="138">
        <f>U13*$C7</f>
        <v/>
      </c>
      <c r="V25" s="138">
        <f>V13*$C7</f>
        <v/>
      </c>
      <c r="W25" s="138">
        <f>W13*$C7</f>
        <v/>
      </c>
      <c r="X25" s="138">
        <f>X13*$C7</f>
        <v/>
      </c>
      <c r="Y25" s="138">
        <f>Y13*$C7</f>
        <v/>
      </c>
      <c r="Z25" s="138">
        <f>Z13*$C7</f>
        <v/>
      </c>
      <c r="AA25" s="138">
        <f>AA13*$C7</f>
        <v/>
      </c>
      <c r="AB25" s="138">
        <f>AB13*$C7</f>
        <v/>
      </c>
      <c r="AC25" s="138">
        <f>AC13*$C7</f>
        <v/>
      </c>
      <c r="AD25" s="138">
        <f>AD13*$C7</f>
        <v/>
      </c>
      <c r="AE25" s="138">
        <f>AE13*$C7</f>
        <v/>
      </c>
      <c r="AF25" s="138">
        <f>AF13*$C7</f>
        <v/>
      </c>
      <c r="AG25" s="138">
        <f>AG13*$C7</f>
        <v/>
      </c>
    </row>
    <row r="27">
      <c r="A27" s="143" t="inlineStr">
        <is>
          <t>% Non-Energy Consumption by Sector</t>
        </is>
      </c>
      <c r="B27" s="144" t="n"/>
      <c r="C27" s="144" t="n"/>
    </row>
    <row r="28">
      <c r="A28" t="inlineStr">
        <is>
          <t>COAL</t>
        </is>
      </c>
      <c r="B28" t="inlineStr">
        <is>
          <t>iron and steel 241</t>
        </is>
      </c>
      <c r="C28" s="139">
        <f>IFERROR(IF((C22/C16)&gt;1,1,(C22/C16)),0)</f>
        <v/>
      </c>
      <c r="D28" s="139">
        <f>IFERROR(IF((D22/D16)&gt;1,1,(D22/D16)),0)</f>
        <v/>
      </c>
      <c r="E28" s="139">
        <f>IFERROR(IF((E22/E16)&gt;1,1,(E22/E16)),0)</f>
        <v/>
      </c>
      <c r="F28" s="139">
        <f>IFERROR(IF((F22/F16)&gt;1,1,(F22/F16)),0)</f>
        <v/>
      </c>
      <c r="G28" s="139">
        <f>IFERROR(IF((G22/G16)&gt;1,1,(G22/G16)),0)</f>
        <v/>
      </c>
      <c r="H28" s="139">
        <f>IFERROR(IF((H22/H16)&gt;1,1,(H22/H16)),0)</f>
        <v/>
      </c>
      <c r="I28" s="139">
        <f>IFERROR(IF((I22/I16)&gt;1,1,(I22/I16)),0)</f>
        <v/>
      </c>
      <c r="J28" s="139">
        <f>IFERROR(IF((J22/J16)&gt;1,1,(J22/J16)),0)</f>
        <v/>
      </c>
      <c r="K28" s="139">
        <f>IFERROR(IF((K22/K16)&gt;1,1,(K22/K16)),0)</f>
        <v/>
      </c>
      <c r="L28" s="139">
        <f>IFERROR(IF((L22/L16)&gt;1,1,(L22/L16)),0)</f>
        <v/>
      </c>
      <c r="M28" s="139">
        <f>IFERROR(IF((M22/M16)&gt;1,1,(M22/M16)),0)</f>
        <v/>
      </c>
      <c r="N28" s="139">
        <f>IFERROR(IF((N22/N16)&gt;1,1,(N22/N16)),0)</f>
        <v/>
      </c>
      <c r="O28" s="139">
        <f>IFERROR(IF((O22/O16)&gt;1,1,(O22/O16)),0)</f>
        <v/>
      </c>
      <c r="P28" s="139">
        <f>IFERROR(IF((P22/P16)&gt;1,1,(P22/P16)),0)</f>
        <v/>
      </c>
      <c r="Q28" s="139">
        <f>IFERROR(IF((Q22/Q16)&gt;1,1,(Q22/Q16)),0)</f>
        <v/>
      </c>
      <c r="R28" s="139">
        <f>IFERROR(IF((R22/R16)&gt;1,1,(R22/R16)),0)</f>
        <v/>
      </c>
      <c r="S28" s="139">
        <f>IFERROR(IF((S22/S16)&gt;1,1,(S22/S16)),0)</f>
        <v/>
      </c>
      <c r="T28" s="139">
        <f>IFERROR(IF((T22/T16)&gt;1,1,(T22/T16)),0)</f>
        <v/>
      </c>
      <c r="U28" s="139">
        <f>IFERROR(IF((U22/U16)&gt;1,1,(U22/U16)),0)</f>
        <v/>
      </c>
      <c r="V28" s="139">
        <f>IFERROR(IF((V22/V16)&gt;1,1,(V22/V16)),0)</f>
        <v/>
      </c>
      <c r="W28" s="139">
        <f>IFERROR(IF((W22/W16)&gt;1,1,(W22/W16)),0)</f>
        <v/>
      </c>
      <c r="X28" s="139">
        <f>IFERROR(IF((X22/X16)&gt;1,1,(X22/X16)),0)</f>
        <v/>
      </c>
      <c r="Y28" s="139">
        <f>IFERROR(IF((Y22/Y16)&gt;1,1,(Y22/Y16)),0)</f>
        <v/>
      </c>
      <c r="Z28" s="139">
        <f>IFERROR(IF((Z22/Z16)&gt;1,1,(Z22/Z16)),0)</f>
        <v/>
      </c>
      <c r="AA28" s="139">
        <f>IFERROR(IF((AA22/AA16)&gt;1,1,(AA22/AA16)),0)</f>
        <v/>
      </c>
      <c r="AB28" s="139">
        <f>IFERROR(IF((AB22/AB16)&gt;1,1,(AB22/AB16)),0)</f>
        <v/>
      </c>
      <c r="AC28" s="139">
        <f>IFERROR(IF((AC22/AC16)&gt;1,1,(AC22/AC16)),0)</f>
        <v/>
      </c>
      <c r="AD28" s="139">
        <f>IFERROR(IF((AD22/AD16)&gt;1,1,(AD22/AD16)),0)</f>
        <v/>
      </c>
      <c r="AE28" s="139">
        <f>IFERROR(IF((AE22/AE16)&gt;1,1,(AE22/AE16)),0)</f>
        <v/>
      </c>
      <c r="AF28" s="139">
        <f>IFERROR(IF((AF22/AF16)&gt;1,1,(AF22/AF16)),0)</f>
        <v/>
      </c>
      <c r="AG28" s="13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39">
        <f>IFERROR(IF((C23/C17)&gt;1,1,(C23/C17)),0)</f>
        <v/>
      </c>
      <c r="D29" s="139">
        <f>IFERROR(IF((D23/D17)&gt;1,1,(D23/D17)),0)</f>
        <v/>
      </c>
      <c r="E29" s="139">
        <f>IFERROR(IF((E23/E17)&gt;1,1,(E23/E17)),0)</f>
        <v/>
      </c>
      <c r="F29" s="139">
        <f>IFERROR(IF((F23/F17)&gt;1,1,(F23/F17)),0)</f>
        <v/>
      </c>
      <c r="G29" s="139">
        <f>IFERROR(IF((G23/G17)&gt;1,1,(G23/G17)),0)</f>
        <v/>
      </c>
      <c r="H29" s="139">
        <f>IFERROR(IF((H23/H17)&gt;1,1,(H23/H17)),0)</f>
        <v/>
      </c>
      <c r="I29" s="139">
        <f>IFERROR(IF((I23/I17)&gt;1,1,(I23/I17)),0)</f>
        <v/>
      </c>
      <c r="J29" s="139">
        <f>IFERROR(IF((J23/J17)&gt;1,1,(J23/J17)),0)</f>
        <v/>
      </c>
      <c r="K29" s="139">
        <f>IFERROR(IF((K23/K17)&gt;1,1,(K23/K17)),0)</f>
        <v/>
      </c>
      <c r="L29" s="139">
        <f>IFERROR(IF((L23/L17)&gt;1,1,(L23/L17)),0)</f>
        <v/>
      </c>
      <c r="M29" s="139">
        <f>IFERROR(IF((M23/M17)&gt;1,1,(M23/M17)),0)</f>
        <v/>
      </c>
      <c r="N29" s="139">
        <f>IFERROR(IF((N23/N17)&gt;1,1,(N23/N17)),0)</f>
        <v/>
      </c>
      <c r="O29" s="139">
        <f>IFERROR(IF((O23/O17)&gt;1,1,(O23/O17)),0)</f>
        <v/>
      </c>
      <c r="P29" s="139">
        <f>IFERROR(IF((P23/P17)&gt;1,1,(P23/P17)),0)</f>
        <v/>
      </c>
      <c r="Q29" s="139">
        <f>IFERROR(IF((Q23/Q17)&gt;1,1,(Q23/Q17)),0)</f>
        <v/>
      </c>
      <c r="R29" s="139">
        <f>IFERROR(IF((R23/R17)&gt;1,1,(R23/R17)),0)</f>
        <v/>
      </c>
      <c r="S29" s="139">
        <f>IFERROR(IF((S23/S17)&gt;1,1,(S23/S17)),0)</f>
        <v/>
      </c>
      <c r="T29" s="139">
        <f>IFERROR(IF((T23/T17)&gt;1,1,(T23/T17)),0)</f>
        <v/>
      </c>
      <c r="U29" s="139">
        <f>IFERROR(IF((U23/U17)&gt;1,1,(U23/U17)),0)</f>
        <v/>
      </c>
      <c r="V29" s="139">
        <f>IFERROR(IF((V23/V17)&gt;1,1,(V23/V17)),0)</f>
        <v/>
      </c>
      <c r="W29" s="139">
        <f>IFERROR(IF((W23/W17)&gt;1,1,(W23/W17)),0)</f>
        <v/>
      </c>
      <c r="X29" s="139">
        <f>IFERROR(IF((X23/X17)&gt;1,1,(X23/X17)),0)</f>
        <v/>
      </c>
      <c r="Y29" s="139">
        <f>IFERROR(IF((Y23/Y17)&gt;1,1,(Y23/Y17)),0)</f>
        <v/>
      </c>
      <c r="Z29" s="139">
        <f>IFERROR(IF((Z23/Z17)&gt;1,1,(Z23/Z17)),0)</f>
        <v/>
      </c>
      <c r="AA29" s="139">
        <f>IFERROR(IF((AA23/AA17)&gt;1,1,(AA23/AA17)),0)</f>
        <v/>
      </c>
      <c r="AB29" s="139">
        <f>IFERROR(IF((AB23/AB17)&gt;1,1,(AB23/AB17)),0)</f>
        <v/>
      </c>
      <c r="AC29" s="139">
        <f>IFERROR(IF((AC23/AC17)&gt;1,1,(AC23/AC17)),0)</f>
        <v/>
      </c>
      <c r="AD29" s="139">
        <f>IFERROR(IF((AD23/AD17)&gt;1,1,(AD23/AD17)),0)</f>
        <v/>
      </c>
      <c r="AE29" s="139">
        <f>IFERROR(IF((AE23/AE17)&gt;1,1,(AE23/AE17)),0)</f>
        <v/>
      </c>
      <c r="AF29" s="139">
        <f>IFERROR(IF((AF23/AF17)&gt;1,1,(AF23/AF17)),0)</f>
        <v/>
      </c>
      <c r="AG29" s="13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39">
        <f>IFERROR(IF((C24/C18)&gt;1,1,(C24/C18)),0)</f>
        <v/>
      </c>
      <c r="D30" s="139">
        <f>IFERROR(IF((D24/D18)&gt;1,1,(D24/D18)),0)</f>
        <v/>
      </c>
      <c r="E30" s="139">
        <f>IFERROR(IF((E24/E18)&gt;1,1,(E24/E18)),0)</f>
        <v/>
      </c>
      <c r="F30" s="139">
        <f>IFERROR(IF((F24/F18)&gt;1,1,(F24/F18)),0)</f>
        <v/>
      </c>
      <c r="G30" s="139">
        <f>IFERROR(IF((G24/G18)&gt;1,1,(G24/G18)),0)</f>
        <v/>
      </c>
      <c r="H30" s="139">
        <f>IFERROR(IF((H24/H18)&gt;1,1,(H24/H18)),0)</f>
        <v/>
      </c>
      <c r="I30" s="139">
        <f>IFERROR(IF((I24/I18)&gt;1,1,(I24/I18)),0)</f>
        <v/>
      </c>
      <c r="J30" s="139">
        <f>IFERROR(IF((J24/J18)&gt;1,1,(J24/J18)),0)</f>
        <v/>
      </c>
      <c r="K30" s="139">
        <f>IFERROR(IF((K24/K18)&gt;1,1,(K24/K18)),0)</f>
        <v/>
      </c>
      <c r="L30" s="139">
        <f>IFERROR(IF((L24/L18)&gt;1,1,(L24/L18)),0)</f>
        <v/>
      </c>
      <c r="M30" s="139">
        <f>IFERROR(IF((M24/M18)&gt;1,1,(M24/M18)),0)</f>
        <v/>
      </c>
      <c r="N30" s="139">
        <f>IFERROR(IF((N24/N18)&gt;1,1,(N24/N18)),0)</f>
        <v/>
      </c>
      <c r="O30" s="139">
        <f>IFERROR(IF((O24/O18)&gt;1,1,(O24/O18)),0)</f>
        <v/>
      </c>
      <c r="P30" s="139">
        <f>IFERROR(IF((P24/P18)&gt;1,1,(P24/P18)),0)</f>
        <v/>
      </c>
      <c r="Q30" s="139">
        <f>IFERROR(IF((Q24/Q18)&gt;1,1,(Q24/Q18)),0)</f>
        <v/>
      </c>
      <c r="R30" s="139">
        <f>IFERROR(IF((R24/R18)&gt;1,1,(R24/R18)),0)</f>
        <v/>
      </c>
      <c r="S30" s="139">
        <f>IFERROR(IF((S24/S18)&gt;1,1,(S24/S18)),0)</f>
        <v/>
      </c>
      <c r="T30" s="139">
        <f>IFERROR(IF((T24/T18)&gt;1,1,(T24/T18)),0)</f>
        <v/>
      </c>
      <c r="U30" s="139">
        <f>IFERROR(IF((U24/U18)&gt;1,1,(U24/U18)),0)</f>
        <v/>
      </c>
      <c r="V30" s="139">
        <f>IFERROR(IF((V24/V18)&gt;1,1,(V24/V18)),0)</f>
        <v/>
      </c>
      <c r="W30" s="139">
        <f>IFERROR(IF((W24/W18)&gt;1,1,(W24/W18)),0)</f>
        <v/>
      </c>
      <c r="X30" s="139">
        <f>IFERROR(IF((X24/X18)&gt;1,1,(X24/X18)),0)</f>
        <v/>
      </c>
      <c r="Y30" s="139">
        <f>IFERROR(IF((Y24/Y18)&gt;1,1,(Y24/Y18)),0)</f>
        <v/>
      </c>
      <c r="Z30" s="139">
        <f>IFERROR(IF((Z24/Z18)&gt;1,1,(Z24/Z18)),0)</f>
        <v/>
      </c>
      <c r="AA30" s="139">
        <f>IFERROR(IF((AA24/AA18)&gt;1,1,(AA24/AA18)),0)</f>
        <v/>
      </c>
      <c r="AB30" s="139">
        <f>IFERROR(IF((AB24/AB18)&gt;1,1,(AB24/AB18)),0)</f>
        <v/>
      </c>
      <c r="AC30" s="139">
        <f>IFERROR(IF((AC24/AC18)&gt;1,1,(AC24/AC18)),0)</f>
        <v/>
      </c>
      <c r="AD30" s="139">
        <f>IFERROR(IF((AD24/AD18)&gt;1,1,(AD24/AD18)),0)</f>
        <v/>
      </c>
      <c r="AE30" s="139">
        <f>IFERROR(IF((AE24/AE18)&gt;1,1,(AE24/AE18)),0)</f>
        <v/>
      </c>
      <c r="AF30" s="139">
        <f>IFERROR(IF((AF24/AF18)&gt;1,1,(AF24/AF18)),0)</f>
        <v/>
      </c>
      <c r="AG30" s="13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39">
        <f>IFERROR(IF((C25/C19)&gt;1,1,(C25/C19)),0)</f>
        <v/>
      </c>
      <c r="D31" s="139">
        <f>IFERROR(IF((D25/D19)&gt;1,1,(D25/D19)),0)</f>
        <v/>
      </c>
      <c r="E31" s="139">
        <f>IFERROR(IF((E25/E19)&gt;1,1,(E25/E19)),0)</f>
        <v/>
      </c>
      <c r="F31" s="139">
        <f>IFERROR(IF((F25/F19)&gt;1,1,(F25/F19)),0)</f>
        <v/>
      </c>
      <c r="G31" s="139">
        <f>IFERROR(IF((G25/G19)&gt;1,1,(G25/G19)),0)</f>
        <v/>
      </c>
      <c r="H31" s="139">
        <f>IFERROR(IF((H25/H19)&gt;1,1,(H25/H19)),0)</f>
        <v/>
      </c>
      <c r="I31" s="139">
        <f>IFERROR(IF((I25/I19)&gt;1,1,(I25/I19)),0)</f>
        <v/>
      </c>
      <c r="J31" s="139">
        <f>IFERROR(IF((J25/J19)&gt;1,1,(J25/J19)),0)</f>
        <v/>
      </c>
      <c r="K31" s="139">
        <f>IFERROR(IF((K25/K19)&gt;1,1,(K25/K19)),0)</f>
        <v/>
      </c>
      <c r="L31" s="139">
        <f>IFERROR(IF((L25/L19)&gt;1,1,(L25/L19)),0)</f>
        <v/>
      </c>
      <c r="M31" s="139">
        <f>IFERROR(IF((M25/M19)&gt;1,1,(M25/M19)),0)</f>
        <v/>
      </c>
      <c r="N31" s="139">
        <f>IFERROR(IF((N25/N19)&gt;1,1,(N25/N19)),0)</f>
        <v/>
      </c>
      <c r="O31" s="139">
        <f>IFERROR(IF((O25/O19)&gt;1,1,(O25/O19)),0)</f>
        <v/>
      </c>
      <c r="P31" s="139">
        <f>IFERROR(IF((P25/P19)&gt;1,1,(P25/P19)),0)</f>
        <v/>
      </c>
      <c r="Q31" s="139">
        <f>IFERROR(IF((Q25/Q19)&gt;1,1,(Q25/Q19)),0)</f>
        <v/>
      </c>
      <c r="R31" s="139">
        <f>IFERROR(IF((R25/R19)&gt;1,1,(R25/R19)),0)</f>
        <v/>
      </c>
      <c r="S31" s="139">
        <f>IFERROR(IF((S25/S19)&gt;1,1,(S25/S19)),0)</f>
        <v/>
      </c>
      <c r="T31" s="139">
        <f>IFERROR(IF((T25/T19)&gt;1,1,(T25/T19)),0)</f>
        <v/>
      </c>
      <c r="U31" s="139">
        <f>IFERROR(IF((U25/U19)&gt;1,1,(U25/U19)),0)</f>
        <v/>
      </c>
      <c r="V31" s="139">
        <f>IFERROR(IF((V25/V19)&gt;1,1,(V25/V19)),0)</f>
        <v/>
      </c>
      <c r="W31" s="139">
        <f>IFERROR(IF((W25/W19)&gt;1,1,(W25/W19)),0)</f>
        <v/>
      </c>
      <c r="X31" s="139">
        <f>IFERROR(IF((X25/X19)&gt;1,1,(X25/X19)),0)</f>
        <v/>
      </c>
      <c r="Y31" s="139">
        <f>IFERROR(IF((Y25/Y19)&gt;1,1,(Y25/Y19)),0)</f>
        <v/>
      </c>
      <c r="Z31" s="139">
        <f>IFERROR(IF((Z25/Z19)&gt;1,1,(Z25/Z19)),0)</f>
        <v/>
      </c>
      <c r="AA31" s="139">
        <f>IFERROR(IF((AA25/AA19)&gt;1,1,(AA25/AA19)),0)</f>
        <v/>
      </c>
      <c r="AB31" s="139">
        <f>IFERROR(IF((AB25/AB19)&gt;1,1,(AB25/AB19)),0)</f>
        <v/>
      </c>
      <c r="AC31" s="139">
        <f>IFERROR(IF((AC25/AC19)&gt;1,1,(AC25/AC19)),0)</f>
        <v/>
      </c>
      <c r="AD31" s="139">
        <f>IFERROR(IF((AD25/AD19)&gt;1,1,(AD25/AD19)),0)</f>
        <v/>
      </c>
      <c r="AE31" s="139">
        <f>IFERROR(IF((AE25/AE19)&gt;1,1,(AE25/AE19)),0)</f>
        <v/>
      </c>
      <c r="AF31" s="139">
        <f>IFERROR(IF((AF25/AF19)&gt;1,1,(AF25/AF19)),0)</f>
        <v/>
      </c>
      <c r="AG31" s="13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59" min="1" max="1"/>
    <col width="14.6640625" customWidth="1" style="159" min="2" max="2"/>
    <col width="9.5" customWidth="1" style="159" min="3" max="3"/>
    <col width="9.5" bestFit="1" customWidth="1" style="159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93" t="n"/>
      <c r="C150" s="193" t="n"/>
      <c r="D150" s="193" t="n"/>
      <c r="E150" s="193" t="n"/>
      <c r="F150" s="193" t="n"/>
      <c r="G150" s="193" t="n"/>
      <c r="H150" s="193" t="n"/>
      <c r="I150" s="193" t="n"/>
      <c r="J150" s="193" t="n"/>
      <c r="K150" s="193" t="n"/>
      <c r="L150" s="193" t="n"/>
    </row>
    <row r="151">
      <c r="B151" s="193" t="n"/>
      <c r="C151" s="193" t="n"/>
      <c r="D151" s="193" t="n"/>
      <c r="E151" s="193" t="n"/>
      <c r="F151" s="193" t="n"/>
      <c r="G151" s="193" t="n"/>
      <c r="H151" s="193" t="n"/>
      <c r="I151" s="193" t="n"/>
      <c r="J151" s="193" t="n"/>
      <c r="K151" s="193" t="n"/>
      <c r="L151" s="19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59" min="1" max="1"/>
    <col width="49" customWidth="1" style="159" min="2" max="2"/>
    <col width="9.1640625" customWidth="1" style="159" min="3" max="3"/>
    <col width="9.1640625" customWidth="1" style="159" min="4" max="16384"/>
  </cols>
  <sheetData>
    <row r="1" ht="15" customHeight="1" s="159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59" thickTop="1"/>
    <row r="3" ht="15" customHeight="1" s="159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59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59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59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59">
      <c r="C7" s="43" t="n"/>
      <c r="D7" s="43" t="n"/>
      <c r="E7" s="43" t="n"/>
      <c r="F7" s="43" t="n"/>
      <c r="G7" s="43" t="n"/>
      <c r="H7" s="43" t="n"/>
    </row>
    <row r="10" ht="15" customHeight="1" s="159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59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59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59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59" thickTop="1"/>
    <row r="15" ht="15" customHeight="1" s="159">
      <c r="B15" s="47" t="inlineStr">
        <is>
          <t xml:space="preserve"> Crude Oil</t>
        </is>
      </c>
    </row>
    <row r="16" ht="15" customHeight="1" s="159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59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59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59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59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59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59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59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59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59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59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59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59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59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59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59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59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59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59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59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59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59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59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59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59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59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59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59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59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59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59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59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59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59">
      <c r="B53" s="47" t="inlineStr">
        <is>
          <t xml:space="preserve"> Product Supplied</t>
        </is>
      </c>
    </row>
    <row r="54" ht="15" customHeight="1" s="159">
      <c r="B54" s="47" t="inlineStr">
        <is>
          <t xml:space="preserve">   by Fuel</t>
        </is>
      </c>
    </row>
    <row r="55" ht="15" customHeight="1" s="159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59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59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59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59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59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59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59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59">
      <c r="B63" s="47" t="inlineStr">
        <is>
          <t xml:space="preserve">   by Sector</t>
        </is>
      </c>
    </row>
    <row r="64" ht="15" customHeight="1" s="159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59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59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59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59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59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59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59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59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59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59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59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59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59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59" thickBot="1"/>
    <row r="83" ht="15" customHeight="1" s="159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3" t="n"/>
    </row>
    <row r="84" ht="15" customHeight="1" s="159">
      <c r="B84" s="19" t="inlineStr">
        <is>
          <t>2/ Strategic petroleum reserve stock additions plus unaccounted for crude oil and crude oil stock withdrawals.</t>
        </is>
      </c>
    </row>
    <row r="85" ht="15" customHeight="1" s="159">
      <c r="B85" s="19" t="inlineStr">
        <is>
          <t>3/ Includes other hydrocarbons and alcohols.</t>
        </is>
      </c>
    </row>
    <row r="86" ht="15" customHeight="1" s="159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59">
      <c r="B87" s="19" t="inlineStr">
        <is>
          <t>have a lower specific gravity than the crude oil processed.</t>
        </is>
      </c>
    </row>
    <row r="88" ht="15" customHeight="1" s="159">
      <c r="B88" s="19" t="inlineStr">
        <is>
          <t>5/ Includes pyrolysis oils, biomass-derived Fischer-Tropsch liquids, biobutanol, and renewable feedstocks used for the</t>
        </is>
      </c>
    </row>
    <row r="89" ht="15" customHeight="1" s="159">
      <c r="B89" s="19" t="inlineStr">
        <is>
          <t>on-site production of diesel and gasoline.</t>
        </is>
      </c>
    </row>
    <row r="90" ht="15" customHeight="1" s="159">
      <c r="B90" s="19" t="inlineStr">
        <is>
          <t>6/ Includes domestic sources of other blending components, other hydrocarbons, and ethers.</t>
        </is>
      </c>
    </row>
    <row r="91" ht="15" customHeight="1" s="159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59">
      <c r="B93" s="19" t="inlineStr">
        <is>
          <t>8/ Includes ethane, natural gasoline, and refinery olefins.</t>
        </is>
      </c>
    </row>
    <row r="94" ht="15" customHeight="1" s="159">
      <c r="B94" s="19" t="inlineStr">
        <is>
          <t>9/ Includes ethanol and ethers blended into gasoline.</t>
        </is>
      </c>
    </row>
    <row r="95" ht="15" customHeight="1" s="159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59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59">
      <c r="B97" s="19" t="inlineStr">
        <is>
          <t>11/ Includes only kerosene type.</t>
        </is>
      </c>
    </row>
    <row r="98" ht="15" customHeight="1" s="159">
      <c r="B98" s="19" t="inlineStr">
        <is>
          <t>12/ Includes distillate fuel oil from petroleum and biomass feedstocks and kerosene use in the residential sector.</t>
        </is>
      </c>
    </row>
    <row r="99" ht="15" customHeight="1" s="159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59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59">
      <c r="B103" s="19" t="inlineStr">
        <is>
          <t>16/ Represents consumption unattributed to the sectors above.</t>
        </is>
      </c>
    </row>
    <row r="104" ht="15" customHeight="1" s="159">
      <c r="B104" s="19" t="inlineStr">
        <is>
          <t>17/ Balancing item. Includes unaccounted for supply, losses, and gains.</t>
        </is>
      </c>
    </row>
    <row r="105" ht="15" customHeight="1" s="159">
      <c r="B105" s="19" t="inlineStr">
        <is>
          <t>18/ End-of-year operable capacity.</t>
        </is>
      </c>
    </row>
    <row r="106" ht="15" customHeight="1" s="159">
      <c r="B106" s="19" t="inlineStr">
        <is>
          <t>19/ Rate is calculated by dividing the gross annual input to atmospheric crude oil distillation units by their</t>
        </is>
      </c>
    </row>
    <row r="107" ht="15" customHeight="1" s="159">
      <c r="B107" s="19" t="inlineStr">
        <is>
          <t>operable refining capacity in barrels per calendar day.</t>
        </is>
      </c>
    </row>
    <row r="108" ht="15" customHeight="1" s="159">
      <c r="B108" s="19" t="inlineStr">
        <is>
          <t>- - = Not applicable.</t>
        </is>
      </c>
    </row>
    <row r="109" ht="15" customHeight="1" s="159">
      <c r="B109" s="19" t="inlineStr">
        <is>
          <t>Note:  Totals may not equal sum of components due to independent rounding.</t>
        </is>
      </c>
    </row>
    <row r="110" ht="15" customHeight="1" s="159">
      <c r="B110" s="19" t="inlineStr">
        <is>
          <t>Sources:  2020:  U.S. Energy Information Administration (EIA), Short-Term Energy Outlook, October 2020 and EIA,</t>
        </is>
      </c>
    </row>
    <row r="111" ht="15" customHeight="1" s="159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59"/>
    <row r="308" ht="15" customHeight="1" s="159"/>
    <row r="511" ht="15" customHeight="1" s="159"/>
    <row r="712" ht="15" customHeight="1" s="159"/>
    <row r="887" ht="15" customHeight="1" s="159"/>
    <row r="1100" ht="15" customHeight="1" s="159"/>
    <row r="1227" ht="15" customHeight="1" s="159"/>
    <row r="1390" ht="15" customHeight="1" s="159"/>
    <row r="1502" ht="15" customHeight="1" s="159"/>
    <row r="1604" ht="15" customHeight="1" s="159"/>
    <row r="1698" ht="15" customHeight="1" s="159"/>
    <row r="1945" ht="15" customHeight="1" s="159"/>
    <row r="2031" ht="15" customHeight="1" s="159"/>
    <row r="2153" ht="15" customHeight="1" s="159"/>
    <row r="2317" ht="15" customHeight="1" s="159"/>
    <row r="2419" ht="15" customHeight="1" s="159"/>
    <row r="2509" ht="15" customHeight="1" s="159"/>
    <row r="2598" ht="15" customHeight="1" s="159"/>
    <row r="2719" ht="15" customHeight="1" s="159"/>
    <row r="2837" ht="15" customHeight="1" s="159"/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45">
        <f>1-Calcs!C28</f>
        <v/>
      </c>
      <c r="C15" s="145">
        <f>1-Calcs!D28</f>
        <v/>
      </c>
      <c r="D15" s="145">
        <f>1-Calcs!E28</f>
        <v/>
      </c>
      <c r="E15" s="145">
        <f>1-Calcs!F28</f>
        <v/>
      </c>
      <c r="F15" s="145">
        <f>1-Calcs!G28</f>
        <v/>
      </c>
      <c r="G15" s="145">
        <f>1-Calcs!H28</f>
        <v/>
      </c>
      <c r="H15" s="145">
        <f>1-Calcs!I28</f>
        <v/>
      </c>
      <c r="I15" s="145">
        <f>1-Calcs!J28</f>
        <v/>
      </c>
      <c r="J15" s="145">
        <f>1-Calcs!K28</f>
        <v/>
      </c>
      <c r="K15" s="145">
        <f>1-Calcs!L28</f>
        <v/>
      </c>
      <c r="L15" s="145">
        <f>1-Calcs!M28</f>
        <v/>
      </c>
      <c r="M15" s="145">
        <f>1-Calcs!N28</f>
        <v/>
      </c>
      <c r="N15" s="145">
        <f>1-Calcs!O28</f>
        <v/>
      </c>
      <c r="O15" s="145">
        <f>1-Calcs!P28</f>
        <v/>
      </c>
      <c r="P15" s="145">
        <f>1-Calcs!Q28</f>
        <v/>
      </c>
      <c r="Q15" s="145">
        <f>1-Calcs!R28</f>
        <v/>
      </c>
      <c r="R15" s="145">
        <f>1-Calcs!S28</f>
        <v/>
      </c>
      <c r="S15" s="145">
        <f>1-Calcs!T28</f>
        <v/>
      </c>
      <c r="T15" s="145">
        <f>1-Calcs!U28</f>
        <v/>
      </c>
      <c r="U15" s="145">
        <f>1-Calcs!V28</f>
        <v/>
      </c>
      <c r="V15" s="145">
        <f>1-Calcs!W28</f>
        <v/>
      </c>
      <c r="W15" s="145">
        <f>1-Calcs!X28</f>
        <v/>
      </c>
      <c r="X15" s="145">
        <f>1-Calcs!Y28</f>
        <v/>
      </c>
      <c r="Y15" s="145">
        <f>1-Calcs!Z28</f>
        <v/>
      </c>
      <c r="Z15" s="145">
        <f>1-Calcs!AA28</f>
        <v/>
      </c>
      <c r="AA15" s="145">
        <f>1-Calcs!AB28</f>
        <v/>
      </c>
      <c r="AB15" s="145">
        <f>1-Calcs!AC28</f>
        <v/>
      </c>
      <c r="AC15" s="145">
        <f>1-Calcs!AD28</f>
        <v/>
      </c>
      <c r="AD15" s="145">
        <f>1-Calcs!AE28</f>
        <v/>
      </c>
      <c r="AE15" s="145">
        <f>1-Calcs!AF28</f>
        <v/>
      </c>
      <c r="AF15" s="14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0.66406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45">
        <f>1-Calcs!C29</f>
        <v/>
      </c>
      <c r="C11" s="145">
        <f>1-Calcs!D29</f>
        <v/>
      </c>
      <c r="D11" s="145">
        <f>1-Calcs!E29</f>
        <v/>
      </c>
      <c r="E11" s="145">
        <f>1-Calcs!F29</f>
        <v/>
      </c>
      <c r="F11" s="145">
        <f>1-Calcs!G29</f>
        <v/>
      </c>
      <c r="G11" s="145">
        <f>1-Calcs!H29</f>
        <v/>
      </c>
      <c r="H11" s="145">
        <f>1-Calcs!I29</f>
        <v/>
      </c>
      <c r="I11" s="145">
        <f>1-Calcs!J29</f>
        <v/>
      </c>
      <c r="J11" s="145">
        <f>1-Calcs!K29</f>
        <v/>
      </c>
      <c r="K11" s="145">
        <f>1-Calcs!L29</f>
        <v/>
      </c>
      <c r="L11" s="145">
        <f>1-Calcs!M29</f>
        <v/>
      </c>
      <c r="M11" s="145">
        <f>1-Calcs!N29</f>
        <v/>
      </c>
      <c r="N11" s="145">
        <f>1-Calcs!O29</f>
        <v/>
      </c>
      <c r="O11" s="145">
        <f>1-Calcs!P29</f>
        <v/>
      </c>
      <c r="P11" s="145">
        <f>1-Calcs!Q29</f>
        <v/>
      </c>
      <c r="Q11" s="145">
        <f>1-Calcs!R29</f>
        <v/>
      </c>
      <c r="R11" s="145">
        <f>1-Calcs!S29</f>
        <v/>
      </c>
      <c r="S11" s="145">
        <f>1-Calcs!T29</f>
        <v/>
      </c>
      <c r="T11" s="145">
        <f>1-Calcs!U29</f>
        <v/>
      </c>
      <c r="U11" s="145">
        <f>1-Calcs!V29</f>
        <v/>
      </c>
      <c r="V11" s="145">
        <f>1-Calcs!W29</f>
        <v/>
      </c>
      <c r="W11" s="145">
        <f>1-Calcs!X29</f>
        <v/>
      </c>
      <c r="X11" s="145">
        <f>1-Calcs!Y29</f>
        <v/>
      </c>
      <c r="Y11" s="145">
        <f>1-Calcs!Z29</f>
        <v/>
      </c>
      <c r="Z11" s="145">
        <f>1-Calcs!AA29</f>
        <v/>
      </c>
      <c r="AA11" s="145">
        <f>1-Calcs!AB29</f>
        <v/>
      </c>
      <c r="AB11" s="145">
        <f>1-Calcs!AC29</f>
        <v/>
      </c>
      <c r="AC11" s="145">
        <f>1-Calcs!AD29</f>
        <v/>
      </c>
      <c r="AD11" s="145">
        <f>1-Calcs!AE29</f>
        <v/>
      </c>
      <c r="AE11" s="145">
        <f>1-Calcs!AF29</f>
        <v/>
      </c>
      <c r="AF11" s="14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832031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59" min="1" max="1"/>
    <col width="11.3320312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45">
        <f>1-Calcs!C30</f>
        <v/>
      </c>
      <c r="C10" s="145">
        <f>1-Calcs!D30</f>
        <v/>
      </c>
      <c r="D10" s="145">
        <f>1-Calcs!E30</f>
        <v/>
      </c>
      <c r="E10" s="145">
        <f>1-Calcs!F30</f>
        <v/>
      </c>
      <c r="F10" s="145">
        <f>1-Calcs!G30</f>
        <v/>
      </c>
      <c r="G10" s="145">
        <f>1-Calcs!H30</f>
        <v/>
      </c>
      <c r="H10" s="145">
        <f>1-Calcs!I30</f>
        <v/>
      </c>
      <c r="I10" s="145">
        <f>1-Calcs!J30</f>
        <v/>
      </c>
      <c r="J10" s="145">
        <f>1-Calcs!K30</f>
        <v/>
      </c>
      <c r="K10" s="145">
        <f>1-Calcs!L30</f>
        <v/>
      </c>
      <c r="L10" s="145">
        <f>1-Calcs!M30</f>
        <v/>
      </c>
      <c r="M10" s="145">
        <f>1-Calcs!N30</f>
        <v/>
      </c>
      <c r="N10" s="145">
        <f>1-Calcs!O30</f>
        <v/>
      </c>
      <c r="O10" s="145">
        <f>1-Calcs!P30</f>
        <v/>
      </c>
      <c r="P10" s="145">
        <f>1-Calcs!Q30</f>
        <v/>
      </c>
      <c r="Q10" s="145">
        <f>1-Calcs!R30</f>
        <v/>
      </c>
      <c r="R10" s="145">
        <f>1-Calcs!S30</f>
        <v/>
      </c>
      <c r="S10" s="145">
        <f>1-Calcs!T30</f>
        <v/>
      </c>
      <c r="T10" s="145">
        <f>1-Calcs!U30</f>
        <v/>
      </c>
      <c r="U10" s="145">
        <f>1-Calcs!V30</f>
        <v/>
      </c>
      <c r="V10" s="145">
        <f>1-Calcs!W30</f>
        <v/>
      </c>
      <c r="W10" s="145">
        <f>1-Calcs!X30</f>
        <v/>
      </c>
      <c r="X10" s="145">
        <f>1-Calcs!Y30</f>
        <v/>
      </c>
      <c r="Y10" s="145">
        <f>1-Calcs!Z30</f>
        <v/>
      </c>
      <c r="Z10" s="145">
        <f>1-Calcs!AA30</f>
        <v/>
      </c>
      <c r="AA10" s="145">
        <f>1-Calcs!AB30</f>
        <v/>
      </c>
      <c r="AB10" s="145">
        <f>1-Calcs!AC30</f>
        <v/>
      </c>
      <c r="AC10" s="145">
        <f>1-Calcs!AD30</f>
        <v/>
      </c>
      <c r="AD10" s="145">
        <f>1-Calcs!AE30</f>
        <v/>
      </c>
      <c r="AE10" s="145">
        <f>1-Calcs!AF30</f>
        <v/>
      </c>
      <c r="AF10" s="14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2.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45">
        <f>1-Calcs!C31</f>
        <v/>
      </c>
      <c r="C11" s="145">
        <f>1-Calcs!D31</f>
        <v/>
      </c>
      <c r="D11" s="145">
        <f>1-Calcs!E31</f>
        <v/>
      </c>
      <c r="E11" s="145">
        <f>1-Calcs!F31</f>
        <v/>
      </c>
      <c r="F11" s="145">
        <f>1-Calcs!G31</f>
        <v/>
      </c>
      <c r="G11" s="145">
        <f>1-Calcs!H31</f>
        <v/>
      </c>
      <c r="H11" s="145">
        <f>1-Calcs!I31</f>
        <v/>
      </c>
      <c r="I11" s="145">
        <f>1-Calcs!J31</f>
        <v/>
      </c>
      <c r="J11" s="145">
        <f>1-Calcs!K31</f>
        <v/>
      </c>
      <c r="K11" s="145">
        <f>1-Calcs!L31</f>
        <v/>
      </c>
      <c r="L11" s="145">
        <f>1-Calcs!M31</f>
        <v/>
      </c>
      <c r="M11" s="145">
        <f>1-Calcs!N31</f>
        <v/>
      </c>
      <c r="N11" s="145">
        <f>1-Calcs!O31</f>
        <v/>
      </c>
      <c r="O11" s="145">
        <f>1-Calcs!P31</f>
        <v/>
      </c>
      <c r="P11" s="145">
        <f>1-Calcs!Q31</f>
        <v/>
      </c>
      <c r="Q11" s="145">
        <f>1-Calcs!R31</f>
        <v/>
      </c>
      <c r="R11" s="145">
        <f>1-Calcs!S31</f>
        <v/>
      </c>
      <c r="S11" s="145">
        <f>1-Calcs!T31</f>
        <v/>
      </c>
      <c r="T11" s="145">
        <f>1-Calcs!U31</f>
        <v/>
      </c>
      <c r="U11" s="145">
        <f>1-Calcs!V31</f>
        <v/>
      </c>
      <c r="V11" s="145">
        <f>1-Calcs!W31</f>
        <v/>
      </c>
      <c r="W11" s="145">
        <f>1-Calcs!X31</f>
        <v/>
      </c>
      <c r="X11" s="145">
        <f>1-Calcs!Y31</f>
        <v/>
      </c>
      <c r="Y11" s="145">
        <f>1-Calcs!Z31</f>
        <v/>
      </c>
      <c r="Z11" s="145">
        <f>1-Calcs!AA31</f>
        <v/>
      </c>
      <c r="AA11" s="145">
        <f>1-Calcs!AB31</f>
        <v/>
      </c>
      <c r="AB11" s="145">
        <f>1-Calcs!AC31</f>
        <v/>
      </c>
      <c r="AC11" s="145">
        <f>1-Calcs!AD31</f>
        <v/>
      </c>
      <c r="AD11" s="145">
        <f>1-Calcs!AE31</f>
        <v/>
      </c>
      <c r="AE11" s="145">
        <f>1-Calcs!AF31</f>
        <v/>
      </c>
      <c r="AF11" s="14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n"/>
      <c r="B10" s="24" t="n"/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59" thickTop="1"/>
    <row r="15" ht="15" customHeight="1" s="159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B16" s="25" t="inlineStr">
        <is>
          <t>Inputs to Distillation Units</t>
        </is>
      </c>
    </row>
    <row r="17" ht="15" customHeight="1" s="159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59">
      <c r="B19" s="25" t="inlineStr">
        <is>
          <t>Total Energy Consumption (trillion Btu) 1/</t>
        </is>
      </c>
    </row>
    <row r="20" ht="15" customHeight="1" s="159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59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59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59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59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59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59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59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59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59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59">
      <c r="B36" s="25" t="inlineStr">
        <is>
          <t>Carbon Dioxide Emissions 4/</t>
        </is>
      </c>
    </row>
    <row r="37" ht="15" customHeight="1" s="159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59">
      <c r="B39" s="25" t="inlineStr">
        <is>
          <t>Energy Related to Refining Activity Only</t>
        </is>
      </c>
    </row>
    <row r="40" ht="15" customHeight="1" s="159">
      <c r="B40" s="25" t="inlineStr">
        <is>
          <t xml:space="preserve">  Energy Consumption</t>
        </is>
      </c>
    </row>
    <row r="41" ht="15" customHeight="1" s="159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59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59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59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59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59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59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59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Carbon Dioxide Emissions 4/</t>
        </is>
      </c>
    </row>
    <row r="54" ht="15" customHeight="1" s="159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59">
      <c r="B57" s="25" t="inlineStr">
        <is>
          <t xml:space="preserve">  Energy Consumption per Unit of Refinery Input</t>
        </is>
      </c>
    </row>
    <row r="58" ht="15" customHeight="1" s="159">
      <c r="B58" s="25" t="inlineStr">
        <is>
          <t xml:space="preserve">  (thousand Btu per barrel)</t>
        </is>
      </c>
    </row>
    <row r="59" ht="15" customHeight="1" s="159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59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59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59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59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59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59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59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59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59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59">
      <c r="B71" s="25" t="inlineStr">
        <is>
          <t>Combined Heat and Power</t>
        </is>
      </c>
    </row>
    <row r="72" ht="15" customHeight="1" s="159">
      <c r="B72" s="25" t="inlineStr">
        <is>
          <t xml:space="preserve">  Generating Capacity (gigawatts)</t>
        </is>
      </c>
    </row>
    <row r="73" ht="15" customHeight="1" s="159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59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59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59">
      <c r="B78" s="25" t="inlineStr">
        <is>
          <t xml:space="preserve">  Net Generation (billion kilowatthours)</t>
        </is>
      </c>
    </row>
    <row r="79" ht="15" customHeight="1" s="159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59">
      <c r="B84" s="25" t="inlineStr">
        <is>
          <t xml:space="preserve">    Disposition</t>
        </is>
      </c>
    </row>
    <row r="85" ht="15" customHeight="1" s="159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59">
      <c r="B88" s="25" t="inlineStr">
        <is>
          <t>Energy Consumed at Ethanol Plants</t>
        </is>
      </c>
    </row>
    <row r="89" ht="15" customHeight="1" s="159">
      <c r="B89" s="25" t="inlineStr">
        <is>
          <t>(trillion Btu)</t>
        </is>
      </c>
    </row>
    <row r="90" ht="15" customHeight="1" s="159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59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59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59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59" thickBot="1"/>
    <row r="95" ht="15" customHeight="1" s="159">
      <c r="B95" s="162" t="inlineStr">
        <is>
          <t xml:space="preserve">   1/ Includes energy for combined heat and power plants that have a non-regulatory status, small on-site generating systems, and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>consumption at ethanol plants.</t>
        </is>
      </c>
    </row>
    <row r="97" ht="15" customHeight="1" s="159">
      <c r="B97" s="31" t="inlineStr">
        <is>
          <t xml:space="preserve">   2/ Includes ethane, natural gasoline, and refinery olefins.</t>
        </is>
      </c>
    </row>
    <row r="98" ht="15" customHeight="1" s="159">
      <c r="B98" s="31" t="inlineStr">
        <is>
          <t xml:space="preserve">   3/ Includes lubricants and miscellaneous petroleum products.</t>
        </is>
      </c>
    </row>
    <row r="99" ht="15" customHeight="1" s="159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59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59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59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59">
      <c r="B103" s="31" t="inlineStr">
        <is>
          <t xml:space="preserve">   5/ Includes emissions attributable to the fuels consumed to generate the purchased electricity.</t>
        </is>
      </c>
    </row>
    <row r="104" ht="15" customHeight="1" s="159">
      <c r="B104" s="31" t="inlineStr">
        <is>
          <t xml:space="preserve">   6/ Includes municipal waste, wood, and other biomass.</t>
        </is>
      </c>
    </row>
    <row r="105" ht="15" customHeight="1" s="159">
      <c r="B105" s="31" t="inlineStr">
        <is>
          <t xml:space="preserve">   Btu = British thermal unit.</t>
        </is>
      </c>
    </row>
    <row r="106" ht="15" customHeight="1" s="159">
      <c r="B106" s="31" t="inlineStr">
        <is>
          <t xml:space="preserve">   - - = Not applicable.</t>
        </is>
      </c>
    </row>
    <row r="107" ht="15" customHeight="1" s="159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59">
      <c r="B108" s="31" t="inlineStr">
        <is>
          <t>rounding.</t>
        </is>
      </c>
    </row>
    <row r="109" ht="15" customHeight="1" s="159">
      <c r="B109" s="31" t="inlineStr">
        <is>
          <t xml:space="preserve">   Sources:  2019 value of shipments:  IHS Markit, Macroeconomic model, May 2019.</t>
        </is>
      </c>
    </row>
    <row r="110" ht="15" customHeight="1" s="159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59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59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59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59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59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59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59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>Energy Consumption per Unit of Output</t>
        </is>
      </c>
    </row>
    <row r="30" ht="15" customHeight="1" s="159">
      <c r="B30" s="25" t="inlineStr">
        <is>
          <t>(thousand Btu per 2012 dollar shipments)</t>
        </is>
      </c>
    </row>
    <row r="31" ht="15" customHeight="1" s="159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59">
      <c r="B42" s="25" t="inlineStr">
        <is>
          <t>Carbon Dioxide Emissions 3/</t>
        </is>
      </c>
    </row>
    <row r="43" ht="15" customHeight="1" s="159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59">
      <c r="B45" s="25" t="inlineStr">
        <is>
          <t>Combined Heat and Power 4/</t>
        </is>
      </c>
    </row>
    <row r="46" ht="15" customHeight="1" s="159">
      <c r="B46" s="25" t="inlineStr">
        <is>
          <t xml:space="preserve">  Generating Capacity (gigawatts)</t>
        </is>
      </c>
    </row>
    <row r="47" ht="15" customHeight="1" s="159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59">
      <c r="B52" s="25" t="inlineStr">
        <is>
          <t xml:space="preserve">  Net Generation (billion kilowatthours)</t>
        </is>
      </c>
    </row>
    <row r="53" ht="15" customHeight="1" s="159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  Disposition</t>
        </is>
      </c>
    </row>
    <row r="59" ht="15" customHeight="1" s="159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 thickBot="1"/>
    <row r="62" ht="15" customHeight="1" s="159">
      <c r="B62" s="162" t="inlineStr">
        <is>
          <t xml:space="preserve">   1/ Includes energy for combined heat and power plants that have a non-regulatory status, small on-site generating systems.</t>
        </is>
      </c>
      <c r="C62" s="162" t="n"/>
      <c r="D62" s="162" t="n"/>
      <c r="E62" s="162" t="n"/>
      <c r="F62" s="162" t="n"/>
      <c r="G62" s="162" t="n"/>
      <c r="H62" s="162" t="n"/>
      <c r="I62" s="162" t="n"/>
      <c r="J62" s="162" t="n"/>
      <c r="K62" s="162" t="n"/>
      <c r="L62" s="162" t="n"/>
      <c r="M62" s="162" t="n"/>
      <c r="N62" s="162" t="n"/>
      <c r="O62" s="162" t="n"/>
      <c r="P62" s="162" t="n"/>
      <c r="Q62" s="162" t="n"/>
      <c r="R62" s="162" t="n"/>
      <c r="S62" s="162" t="n"/>
      <c r="T62" s="162" t="n"/>
      <c r="U62" s="162" t="n"/>
      <c r="V62" s="162" t="n"/>
      <c r="W62" s="162" t="n"/>
      <c r="X62" s="162" t="n"/>
      <c r="Y62" s="162" t="n"/>
      <c r="Z62" s="162" t="n"/>
      <c r="AA62" s="162" t="n"/>
      <c r="AB62" s="162" t="n"/>
      <c r="AC62" s="162" t="n"/>
      <c r="AD62" s="162" t="n"/>
      <c r="AE62" s="162" t="n"/>
      <c r="AF62" s="162" t="n"/>
      <c r="AG62" s="162" t="n"/>
      <c r="AH62" s="162" t="n"/>
      <c r="AI62" s="162" t="n"/>
    </row>
    <row r="63" ht="15" customHeight="1" s="159">
      <c r="B63" s="31" t="inlineStr">
        <is>
          <t xml:space="preserve">   2/ Includes petroleum coke, lubricants, and miscellaneous petroleum products.</t>
        </is>
      </c>
    </row>
    <row r="64" ht="15" customHeight="1" s="159">
      <c r="B64" s="31" t="inlineStr">
        <is>
          <t xml:space="preserve">   3/ Includes emissions attributable to the fuels consumed to generate the purchased electricity.</t>
        </is>
      </c>
    </row>
    <row r="65" ht="15" customHeight="1" s="159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59">
      <c r="B66" s="31" t="inlineStr">
        <is>
          <t xml:space="preserve">   5/ Includes wood and other biomass, waste heat, municipal waste, and renewable sources.</t>
        </is>
      </c>
    </row>
    <row r="67" ht="15" customHeight="1" s="159">
      <c r="B67" s="31" t="inlineStr">
        <is>
          <t xml:space="preserve">   Btu = British thermal unit.</t>
        </is>
      </c>
    </row>
    <row r="68" ht="15" customHeight="1" s="159">
      <c r="B68" s="31" t="inlineStr">
        <is>
          <t xml:space="preserve">   - - = Not applicable.</t>
        </is>
      </c>
    </row>
    <row r="69" ht="15" customHeight="1" s="159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59">
      <c r="B70" s="31" t="inlineStr">
        <is>
          <t>rounding.</t>
        </is>
      </c>
    </row>
    <row r="71" ht="15" customHeight="1" s="159">
      <c r="B71" s="31" t="inlineStr">
        <is>
          <t xml:space="preserve">   Sources:  2019 value of shipments:  IHS Markit, Macroeconomic model, May 2019.</t>
        </is>
      </c>
    </row>
    <row r="72" ht="15" customHeight="1" s="159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59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59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59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59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59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59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59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59">
      <c r="B47" s="25" t="inlineStr">
        <is>
          <t>Combined Heat and Power 4/</t>
        </is>
      </c>
    </row>
    <row r="48" ht="15" customHeight="1" s="159">
      <c r="B48" s="25" t="inlineStr">
        <is>
          <t xml:space="preserve">  Generating Capacity (gigawatts)</t>
        </is>
      </c>
    </row>
    <row r="49" ht="15" customHeight="1" s="159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Net Generation (billion kilowatthours)</t>
        </is>
      </c>
    </row>
    <row r="55" ht="15" customHeight="1" s="159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59">
      <c r="B60" s="25" t="inlineStr">
        <is>
          <t xml:space="preserve">    Disposition</t>
        </is>
      </c>
    </row>
    <row r="61" ht="15" customHeight="1" s="159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B63" s="162" t="inlineStr">
        <is>
          <t xml:space="preserve">   1/ Includes energy for combined heat and power plants that have a non-regulatory status, small on-site generating systems.</t>
        </is>
      </c>
      <c r="C63" s="162" t="n"/>
      <c r="D63" s="162" t="n"/>
      <c r="E63" s="162" t="n"/>
      <c r="F63" s="162" t="n"/>
      <c r="G63" s="162" t="n"/>
      <c r="H63" s="162" t="n"/>
      <c r="I63" s="162" t="n"/>
      <c r="J63" s="162" t="n"/>
      <c r="K63" s="162" t="n"/>
      <c r="L63" s="162" t="n"/>
      <c r="M63" s="162" t="n"/>
      <c r="N63" s="162" t="n"/>
      <c r="O63" s="162" t="n"/>
      <c r="P63" s="162" t="n"/>
      <c r="Q63" s="162" t="n"/>
      <c r="R63" s="162" t="n"/>
      <c r="S63" s="162" t="n"/>
      <c r="T63" s="162" t="n"/>
      <c r="U63" s="162" t="n"/>
      <c r="V63" s="162" t="n"/>
      <c r="W63" s="162" t="n"/>
      <c r="X63" s="162" t="n"/>
      <c r="Y63" s="162" t="n"/>
      <c r="Z63" s="162" t="n"/>
      <c r="AA63" s="162" t="n"/>
      <c r="AB63" s="162" t="n"/>
      <c r="AC63" s="162" t="n"/>
      <c r="AD63" s="162" t="n"/>
      <c r="AE63" s="162" t="n"/>
      <c r="AF63" s="162" t="n"/>
      <c r="AG63" s="162" t="n"/>
      <c r="AH63" s="162" t="n"/>
      <c r="AI63" s="162" t="n"/>
    </row>
    <row r="64" ht="15" customHeight="1" s="159">
      <c r="B64" s="31" t="inlineStr">
        <is>
          <t xml:space="preserve">   2/ Includes lubricants, and miscellaneous petroleum products.</t>
        </is>
      </c>
    </row>
    <row r="65" ht="15" customHeight="1" s="159">
      <c r="B65" s="31" t="inlineStr">
        <is>
          <t xml:space="preserve">   3/ Includes emissions attributable to the fuels consumed to generate the purchased electricity.</t>
        </is>
      </c>
    </row>
    <row r="66" ht="15" customHeight="1" s="159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59">
      <c r="B67" s="31" t="inlineStr">
        <is>
          <t xml:space="preserve">   5/ Includes wood and other biomass, waste heat, municipal waste, and renewable sources.</t>
        </is>
      </c>
    </row>
    <row r="68" ht="15" customHeight="1" s="159">
      <c r="B68" s="31" t="inlineStr">
        <is>
          <t xml:space="preserve">   Btu = British thermal unit.</t>
        </is>
      </c>
    </row>
    <row r="69" ht="15" customHeight="1" s="159">
      <c r="B69" s="31" t="inlineStr">
        <is>
          <t xml:space="preserve">   - - = Not applicable.</t>
        </is>
      </c>
    </row>
    <row r="70" ht="15" customHeight="1" s="159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59">
      <c r="B71" s="31" t="inlineStr">
        <is>
          <t>rounding.</t>
        </is>
      </c>
    </row>
    <row r="72" ht="15" customHeight="1" s="159">
      <c r="B72" s="31" t="inlineStr">
        <is>
          <t xml:space="preserve">   Sources:  2019 value of shipments:  IHS Markit, Macroeconomic model, May 2019.</t>
        </is>
      </c>
    </row>
    <row r="73" ht="15" customHeight="1" s="159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59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B18" s="25" t="inlineStr">
        <is>
          <t xml:space="preserve">  Heat and Power</t>
        </is>
      </c>
    </row>
    <row r="19" ht="15" customHeight="1" s="159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59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59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59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59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59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59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59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59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59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B30" s="25" t="inlineStr">
        <is>
          <t xml:space="preserve">  Feedstock</t>
        </is>
      </c>
    </row>
    <row r="31" ht="15" customHeight="1" s="159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59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59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59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59">
      <c r="B38" s="25" t="inlineStr">
        <is>
          <t>Energy Consumption per Unit of Output</t>
        </is>
      </c>
    </row>
    <row r="39" ht="15" customHeight="1" s="159">
      <c r="B39" s="25" t="inlineStr">
        <is>
          <t>(thousand Btu per 2012 dollar shipments)</t>
        </is>
      </c>
    </row>
    <row r="40" ht="15" customHeight="1" s="159">
      <c r="B40" s="25" t="inlineStr">
        <is>
          <t xml:space="preserve">  Heat and Power</t>
        </is>
      </c>
    </row>
    <row r="41" ht="15" customHeight="1" s="159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B52" s="25" t="inlineStr">
        <is>
          <t xml:space="preserve">  Feedstock</t>
        </is>
      </c>
    </row>
    <row r="53" ht="15" customHeight="1" s="159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59">
      <c r="B59" s="25" t="inlineStr">
        <is>
          <t>Carbon Dioxide Emissions 4/</t>
        </is>
      </c>
    </row>
    <row r="60" ht="15" customHeight="1" s="159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59">
      <c r="B62" s="25" t="inlineStr">
        <is>
          <t>Combined Heat and Power 5/</t>
        </is>
      </c>
    </row>
    <row r="63" ht="15" customHeight="1" s="159">
      <c r="B63" s="25" t="inlineStr">
        <is>
          <t xml:space="preserve">  Generating Capacity (gigawatts)</t>
        </is>
      </c>
    </row>
    <row r="64" ht="15" customHeight="1" s="159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59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59">
      <c r="B69" s="25" t="inlineStr">
        <is>
          <t xml:space="preserve">  Net Generation (billion kilowatthours)</t>
        </is>
      </c>
    </row>
    <row r="70" ht="15" customHeight="1" s="159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59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59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59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59">
      <c r="B75" s="25" t="inlineStr">
        <is>
          <t xml:space="preserve">    Disposition</t>
        </is>
      </c>
    </row>
    <row r="76" ht="15" customHeight="1" s="159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 thickBot="1"/>
    <row r="79" ht="15" customHeight="1" s="159">
      <c r="B79" s="162" t="inlineStr">
        <is>
          <t xml:space="preserve">   1/ Includes energy for combined heat and power plants that have a non-regulatory status, small on-site generating systems.</t>
        </is>
      </c>
      <c r="C79" s="162" t="n"/>
      <c r="D79" s="162" t="n"/>
      <c r="E79" s="162" t="n"/>
      <c r="F79" s="162" t="n"/>
      <c r="G79" s="162" t="n"/>
      <c r="H79" s="162" t="n"/>
      <c r="I79" s="162" t="n"/>
      <c r="J79" s="162" t="n"/>
      <c r="K79" s="162" t="n"/>
      <c r="L79" s="162" t="n"/>
      <c r="M79" s="162" t="n"/>
      <c r="N79" s="162" t="n"/>
      <c r="O79" s="162" t="n"/>
      <c r="P79" s="162" t="n"/>
      <c r="Q79" s="162" t="n"/>
      <c r="R79" s="162" t="n"/>
      <c r="S79" s="162" t="n"/>
      <c r="T79" s="162" t="n"/>
      <c r="U79" s="162" t="n"/>
      <c r="V79" s="162" t="n"/>
      <c r="W79" s="162" t="n"/>
      <c r="X79" s="162" t="n"/>
      <c r="Y79" s="162" t="n"/>
      <c r="Z79" s="162" t="n"/>
      <c r="AA79" s="162" t="n"/>
      <c r="AB79" s="162" t="n"/>
      <c r="AC79" s="162" t="n"/>
      <c r="AD79" s="162" t="n"/>
      <c r="AE79" s="162" t="n"/>
      <c r="AF79" s="162" t="n"/>
      <c r="AG79" s="162" t="n"/>
      <c r="AH79" s="162" t="n"/>
      <c r="AI79" s="162" t="n"/>
    </row>
    <row r="80" ht="15" customHeight="1" s="159">
      <c r="B80" s="31" t="inlineStr">
        <is>
          <t xml:space="preserve">   2/ Includes lubricants, and miscellaneous petroleum products.</t>
        </is>
      </c>
    </row>
    <row r="81" ht="15" customHeight="1" s="159">
      <c r="B81" s="31" t="inlineStr">
        <is>
          <t xml:space="preserve">   3/ Includes ethane, natural gasoline, and refinery olefins.</t>
        </is>
      </c>
    </row>
    <row r="82" ht="15" customHeight="1" s="159">
      <c r="B82" s="31" t="inlineStr">
        <is>
          <t xml:space="preserve">   4/ Includes emissions attributable to the fuels consumed to generate the purchased electricity.</t>
        </is>
      </c>
    </row>
    <row r="83" ht="15" customHeight="1" s="159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59">
      <c r="B84" s="31" t="inlineStr">
        <is>
          <t xml:space="preserve">   6/ Includes wood and other biomass, waste heat, municipal waste, and renewable sources.</t>
        </is>
      </c>
    </row>
    <row r="85" ht="15" customHeight="1" s="159">
      <c r="B85" s="31" t="inlineStr">
        <is>
          <t xml:space="preserve">   Btu = British thermal unit.</t>
        </is>
      </c>
    </row>
    <row r="86" ht="15" customHeight="1" s="159">
      <c r="B86" s="31" t="inlineStr">
        <is>
          <t xml:space="preserve">   - - = Not applicable.</t>
        </is>
      </c>
    </row>
    <row r="87" ht="15" customHeight="1" s="159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59">
      <c r="B88" s="31" t="inlineStr">
        <is>
          <t>rounding.</t>
        </is>
      </c>
    </row>
    <row r="89" ht="15" customHeight="1" s="159">
      <c r="B89" s="31" t="inlineStr">
        <is>
          <t xml:space="preserve">   Sources:  2019 value of shipments:  IHS Markit, Macroeconomic model, May 2019.</t>
        </is>
      </c>
    </row>
    <row r="90" ht="15" customHeight="1" s="159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59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59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59">
      <c r="B27" s="25" t="inlineStr">
        <is>
          <t>Energy Consumption per Unit of Output</t>
        </is>
      </c>
    </row>
    <row r="28" ht="15" customHeight="1" s="159">
      <c r="B28" s="25" t="inlineStr">
        <is>
          <t>(thousand Btu per 2012 dollar shipments)</t>
        </is>
      </c>
    </row>
    <row r="29" ht="15" customHeight="1" s="159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59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59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59">
      <c r="B38" s="25" t="inlineStr">
        <is>
          <t>Carbon Dioxide Emissions 2/</t>
        </is>
      </c>
    </row>
    <row r="39" ht="15" customHeight="1" s="159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59">
      <c r="B41" s="25" t="inlineStr">
        <is>
          <t>Combined Heat and Power 3/</t>
        </is>
      </c>
    </row>
    <row r="42" ht="15" customHeight="1" s="159">
      <c r="B42" s="25" t="inlineStr">
        <is>
          <t xml:space="preserve">  Generating Capacity (gigawatts)</t>
        </is>
      </c>
    </row>
    <row r="43" ht="15" customHeight="1" s="159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59">
      <c r="B48" s="25" t="inlineStr">
        <is>
          <t xml:space="preserve">  Net Generation (billion kilowatthours)</t>
        </is>
      </c>
    </row>
    <row r="49" ht="15" customHeight="1" s="159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  Disposition</t>
        </is>
      </c>
    </row>
    <row r="55" ht="15" customHeight="1" s="159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B57" s="162" t="inlineStr">
        <is>
          <t xml:space="preserve">   1/ Includes energy for combined heat and power plants that have a non-regulatory status, small on-site generating systems.</t>
        </is>
      </c>
      <c r="C57" s="162" t="n"/>
      <c r="D57" s="162" t="n"/>
      <c r="E57" s="162" t="n"/>
      <c r="F57" s="162" t="n"/>
      <c r="G57" s="162" t="n"/>
      <c r="H57" s="162" t="n"/>
      <c r="I57" s="162" t="n"/>
      <c r="J57" s="162" t="n"/>
      <c r="K57" s="162" t="n"/>
      <c r="L57" s="162" t="n"/>
      <c r="M57" s="162" t="n"/>
      <c r="N57" s="162" t="n"/>
      <c r="O57" s="162" t="n"/>
      <c r="P57" s="162" t="n"/>
      <c r="Q57" s="162" t="n"/>
      <c r="R57" s="162" t="n"/>
      <c r="S57" s="162" t="n"/>
      <c r="T57" s="162" t="n"/>
      <c r="U57" s="162" t="n"/>
      <c r="V57" s="162" t="n"/>
      <c r="W57" s="162" t="n"/>
      <c r="X57" s="162" t="n"/>
      <c r="Y57" s="162" t="n"/>
      <c r="Z57" s="162" t="n"/>
      <c r="AA57" s="162" t="n"/>
      <c r="AB57" s="162" t="n"/>
      <c r="AC57" s="162" t="n"/>
      <c r="AD57" s="162" t="n"/>
      <c r="AE57" s="162" t="n"/>
      <c r="AF57" s="162" t="n"/>
      <c r="AG57" s="162" t="n"/>
      <c r="AH57" s="162" t="n"/>
      <c r="AI57" s="162" t="n"/>
    </row>
    <row r="58" ht="15" customHeight="1" s="159">
      <c r="B58" s="31" t="inlineStr">
        <is>
          <t xml:space="preserve">   2/ Includes emissions attributable to the fuels consumed to generate the purchased electricity.</t>
        </is>
      </c>
    </row>
    <row r="59" ht="15" customHeight="1" s="159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59">
      <c r="B60" s="31" t="inlineStr">
        <is>
          <t xml:space="preserve">   4/ Includes wood and other biomass, waste heat, municipal waste, and renewable sources.</t>
        </is>
      </c>
    </row>
    <row r="61" ht="15" customHeight="1" s="159">
      <c r="B61" s="31" t="inlineStr">
        <is>
          <t xml:space="preserve">   Btu = British thermal unit.</t>
        </is>
      </c>
    </row>
    <row r="62" ht="15" customHeight="1" s="159">
      <c r="B62" s="31" t="inlineStr">
        <is>
          <t xml:space="preserve">   - - = Not applicable.</t>
        </is>
      </c>
    </row>
    <row r="63" ht="15" customHeight="1" s="159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59">
      <c r="B64" s="31" t="inlineStr">
        <is>
          <t>rounding.</t>
        </is>
      </c>
    </row>
    <row r="65" ht="15" customHeight="1" s="159">
      <c r="B65" s="31" t="inlineStr">
        <is>
          <t xml:space="preserve">   Sources:  2019 value of shipments:  IHS Markit, Macroeconomic model, May 2019.</t>
        </is>
      </c>
    </row>
    <row r="66" ht="15" customHeight="1" s="159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59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</t>
        </is>
      </c>
    </row>
    <row r="78" ht="15" customHeight="1" s="159">
      <c r="B78" s="31" t="inlineStr">
        <is>
          <t>and EIA, AEO2020 National Energy Modeling System run ref2020.d112119a.</t>
        </is>
      </c>
    </row>
    <row r="79" ht="15" customHeight="1" s="159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59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59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59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59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59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59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59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59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2" t="n"/>
      <c r="D67" s="162" t="n"/>
      <c r="E67" s="162" t="n"/>
      <c r="F67" s="162" t="n"/>
      <c r="G67" s="162" t="n"/>
      <c r="H67" s="162" t="n"/>
      <c r="I67" s="162" t="n"/>
      <c r="J67" s="162" t="n"/>
      <c r="K67" s="162" t="n"/>
      <c r="L67" s="162" t="n"/>
      <c r="M67" s="162" t="n"/>
      <c r="N67" s="162" t="n"/>
      <c r="O67" s="162" t="n"/>
      <c r="P67" s="162" t="n"/>
      <c r="Q67" s="162" t="n"/>
      <c r="R67" s="162" t="n"/>
      <c r="S67" s="162" t="n"/>
      <c r="T67" s="162" t="n"/>
      <c r="U67" s="162" t="n"/>
      <c r="V67" s="162" t="n"/>
      <c r="W67" s="162" t="n"/>
      <c r="X67" s="162" t="n"/>
      <c r="Y67" s="162" t="n"/>
      <c r="Z67" s="162" t="n"/>
      <c r="AA67" s="162" t="n"/>
      <c r="AB67" s="162" t="n"/>
      <c r="AC67" s="162" t="n"/>
      <c r="AD67" s="162" t="n"/>
      <c r="AE67" s="162" t="n"/>
      <c r="AF67" s="162" t="n"/>
      <c r="AG67" s="162" t="n"/>
      <c r="AH67" s="162" t="n"/>
      <c r="AI67" s="162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59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2021-04-22T00:06:12Z</dcterms:modified>
  <cp:lastModifiedBy>Nathan Iyer</cp:lastModifiedBy>
</cp:coreProperties>
</file>