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BGDPbES\"/>
    </mc:Choice>
  </mc:AlternateContent>
  <xr:revisionPtr revIDLastSave="0" documentId="8_{4E33D8F8-7DB7-44E8-936C-29779DFAE93F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8" i="4" s="1"/>
  <c r="C5" i="4" s="1"/>
  <c r="D5" i="4" s="1"/>
  <c r="G3" i="2" s="1"/>
  <c r="E24" i="4"/>
  <c r="C32" i="4" s="1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<sst xmlns="http://schemas.openxmlformats.org/spreadsheetml/2006/main" count="4985" uniqueCount="142">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</sst>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122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UT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UT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0.56830976799999999</v>
      </c>
      <c r="D4" s="13">
        <f>MIN(C4/SUMIFS(PTCF!B:B,PTCF!A:A,calcs!B4),1)</f>
        <v>0.63145529777777776</v>
      </c>
      <c r="E4" s="12">
        <f>SUMIFS('all_csv_BECF-pre-ret'!$E:$E,'all_csv_BECF-pre-ret'!$B:$B,$B4,'all_csv_BECF-pre-ret'!$AI:$AI,$C$1)</f>
        <v>0.65726025499999996</v>
      </c>
      <c r="F4" s="13">
        <f>MIN(E4/SUMIFS(PTCF!B:B,PTCF!A:A,calcs!B4),1)</f>
        <v>0.73028917222222212</v>
      </c>
    </row>
    <row r="5" spans="1:6" x14ac:dyDescent="0.25">
      <c r="A5" t="s">
        <v>141</v>
      </c>
      <c r="B5" t="s">
        <v>10</v>
      </c>
      <c r="C5" s="12">
        <f>E28</f>
        <v>0.46670211382587662</v>
      </c>
      <c r="D5" s="13">
        <f>MIN(C5/SUMIFS(PTCF!B:B,PTCF!A:A,calcs!B5),1)</f>
        <v>0.51855790425097403</v>
      </c>
      <c r="E5" s="12">
        <f>E32</f>
        <v>0.4658337056154776</v>
      </c>
      <c r="F5" s="13">
        <f>MIN(E5/SUMIFS(PTCF!B:B,PTCF!A:A,calcs!B5),1)</f>
        <v>0.51759300623941951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0.35914245899999903</v>
      </c>
      <c r="D7" s="14">
        <f>MIN(C7/SUMIFS(PTCF!B:B,PTCF!A:A,calcs!B7),1)</f>
        <v>0.76739841666666453</v>
      </c>
      <c r="E7" s="12">
        <f>SUMIFS('all_csv_BECF-pre-ret'!$E:$E,'all_csv_BECF-pre-ret'!$B:$B,$B7,'all_csv_BECF-pre-ret'!$AI:$AI,$C$1)</f>
        <v>0.21234264899999999</v>
      </c>
      <c r="F7" s="14">
        <f>MIN(E7/SUMIFS(PTCF!B:B,PTCF!A:A,calcs!B7),1)</f>
        <v>0.45372360897435893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0.23511207000000001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0.24173524199999999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0.24546453600000001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0.272849073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0.695000862</v>
      </c>
      <c r="D11" s="13">
        <f>MIN(C11/SUMIFS(PTCF!B:B,PTCF!A:A,calcs!B11),1)</f>
        <v>0.77222318000000001</v>
      </c>
      <c r="E11" s="12">
        <f>SUMIFS('all_csv_BECF-pre-ret'!$E:$E,'all_csv_BECF-pre-ret'!$B:$B,$B11,'all_csv_BECF-pre-ret'!$AI:$AI,$C$1)</f>
        <v>0.71381493900000004</v>
      </c>
      <c r="F11" s="13">
        <f>MIN(E11/SUMIFS(PTCF!B:B,PTCF!A:A,calcs!B11),1)</f>
        <v>0.79312771000000004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0.60817461399999995</v>
      </c>
      <c r="D12" s="14">
        <f>MIN(C12/SUMIFS(PTCF!B:B,PTCF!A:A,calcs!B12),1)</f>
        <v>0.675749571111111</v>
      </c>
      <c r="E12" s="12">
        <f>SUMIFS('all_csv_BECF-pre-ret'!$E:$E,'all_csv_BECF-pre-ret'!$B:$B,$B12,'all_csv_BECF-pre-ret'!$AI:$AI,$C$1)</f>
        <v>0.67760425700000004</v>
      </c>
      <c r="F12" s="14">
        <f>MIN(E12/SUMIFS(PTCF!B:B,PTCF!A:A,calcs!B12),1)</f>
        <v>0.75289361888888895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0.50171273500000002</v>
      </c>
      <c r="D13" s="14">
        <f>MIN(C13/SUMIFS(PTCF!B:B,PTCF!A:A,calcs!B13),1)</f>
        <v>0.55745859444444446</v>
      </c>
      <c r="E13" s="12">
        <f>SUMIFS('all_csv_BECF-pre-ret'!$E:$E,'all_csv_BECF-pre-ret'!$B:$B,$B13,'all_csv_BECF-pre-ret'!$AI:$AI,$C$1)</f>
        <v>0.48343486799999902</v>
      </c>
      <c r="F13" s="14">
        <f>MIN(E13/SUMIFS(PTCF!B:B,PTCF!A:A,calcs!B13),1)</f>
        <v>0.53714985333333221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0.11981905699999899</v>
      </c>
      <c r="D14" s="13">
        <f>MIN(C14/SUMIFS(PTCF!B:B,PTCF!A:A,calcs!B14),1)</f>
        <v>0.13313228555555442</v>
      </c>
      <c r="E14" s="12">
        <f>SUMIFS('all_csv_BECF-pre-ret'!$E:$E,'all_csv_BECF-pre-ret'!$B:$B,$B14,'all_csv_BECF-pre-ret'!$AI:$AI,$C$1)</f>
        <v>0.124020619</v>
      </c>
      <c r="F14" s="13">
        <f>MIN(E14/SUMIFS(PTCF!B:B,PTCF!A:A,calcs!B14),1)</f>
        <v>0.13780068777777776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237.5</v>
      </c>
      <c r="D24">
        <f>SUMIFS('all_csv_SYC-SYEGC'!D:D,'all_csv_SYC-SYEGC'!$B:$B,calcs!$B$24,'all_csv_SYC-SYEGC'!$F:$F,calcs!$C$1)</f>
        <v>1830</v>
      </c>
      <c r="E24">
        <f>SUM(C24:D24)</f>
        <v>2067.5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4.3418890000000002E-2</v>
      </c>
      <c r="D27">
        <f>SUMIFS('all_csv_BECF-pre-nonret'!$D:$D,'all_csv_BECF-pre-nonret'!B:B,calcs!B27,'all_csv_BECF-pre-nonret'!AI:AI,calcs!C1)</f>
        <v>0.52163641199999999</v>
      </c>
    </row>
    <row r="28" spans="1:6" x14ac:dyDescent="0.25">
      <c r="C28">
        <f>$C$27*($C$24/$E$24)</f>
        <v>4.9876596735187427E-3</v>
      </c>
      <c r="D28">
        <f>$D$27*($D$24/$E$24)</f>
        <v>0.4617144541523579</v>
      </c>
      <c r="E28" s="9">
        <f>SUM(C28:D28)</f>
        <v>0.46670211382587662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3.5859167999999997E-2</v>
      </c>
      <c r="D31">
        <f>SUMIFS('all_csv_BECF-pre-nonret'!$D:$D,'all_csv_BECF-pre-nonret'!B:B,calcs!B31,'all_csv_BECF-pre-nonret'!AI:AI,calcs!C1)</f>
        <v>0.52163641199999999</v>
      </c>
    </row>
    <row r="32" spans="1:6" x14ac:dyDescent="0.25">
      <c r="C32">
        <f>$C$31*($C$24/$E$24)</f>
        <v>4.1192514631197092E-3</v>
      </c>
      <c r="D32">
        <f>$D$31*($D$24/$E$24)</f>
        <v>0.4617144541523579</v>
      </c>
      <c r="E32" s="9">
        <f>SUM(C32:D32)</f>
        <v>0.4658337056154776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0.63145529777777776</v>
      </c>
      <c r="H2" s="8">
        <f>SUMIFS(calcs!$F$4:$F$19,calcs!$B$4:$B$19,$A2)</f>
        <v>0.73028917222222212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0.51855790425097403</v>
      </c>
      <c r="H3" s="8">
        <f>SUMIFS(calcs!$F$4:$F$19,calcs!$B$4:$B$19,$A3)</f>
        <v>0.51759300623941951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0.77222318000000001</v>
      </c>
      <c r="H9" s="8">
        <f>SUMIFS(calcs!$F$4:$F$19,calcs!$B$4:$B$19,$A9)</f>
        <v>0.79312771000000004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0.13313228555555442</v>
      </c>
      <c r="H12" s="8">
        <f>SUMIFS(calcs!$F$4:$F$19,calcs!$B$4:$B$19,$A12)</f>
        <v>0.13780068777777776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2022-11-30T00:47:55Z</dcterms:modified>
</cp:coreProperties>
</file>