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land/BLAPE/"/>
    </mc:Choice>
  </mc:AlternateContent>
  <xr:revisionPtr revIDLastSave="0" documentId="8_{6C4F51BC-FC0C-1540-8A41-5B3DE12BF4A3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<sst xmlns="http://schemas.openxmlformats.org/spreadsheetml/2006/main" count="15367" uniqueCount="462">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</sst>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115</v>
      </c>
      <c r="C1" s="57">
        <v>44348</v>
      </c>
      <c r="H1" s="53" t="s">
        <v>2</v>
      </c>
    </row>
    <row r="2" spans="1:8" x14ac:dyDescent="0.2">
      <c r="B2" s="2" t="str">
        <f>LOOKUP(B1,F2:G51,G2:G51)</f>
        <v>VT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Vermont</v>
      </c>
      <c r="B18" s="2">
        <f>SUMIFS('LULUCF Dataframe EPA'!AD2:AD766,'LULUCF Dataframe EPA'!A2:A766,Data!A18)</f>
        <v>-6.5083466333299214</v>
      </c>
      <c r="C18" s="2">
        <f>B18/D11</f>
        <v>-6.0767620572905088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-6076762057290.5088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-6076762057290.5088</v>
      </c>
      <c r="C2" s="25">
        <f>$B$2*Data!C$11</f>
        <v>-6292554345310.1719</v>
      </c>
      <c r="D2" s="25">
        <f>$B$2*Data!D$11</f>
        <v>-6508346633329.9219</v>
      </c>
      <c r="E2" s="25">
        <f>$B$2*Data!E$11</f>
        <v>-6724138921349.585</v>
      </c>
      <c r="F2" s="25">
        <f>$B$2*Data!F$11</f>
        <v>-6939931209369.248</v>
      </c>
      <c r="G2" s="25">
        <f>$B$2*Data!G$11</f>
        <v>-7155723497388.9971</v>
      </c>
      <c r="H2" s="25">
        <f>$B$2*Data!H$11</f>
        <v>-7075041514331.1543</v>
      </c>
      <c r="I2" s="25">
        <f>$B$2*Data!I$11</f>
        <v>-6994359531273.3535</v>
      </c>
      <c r="J2" s="25">
        <f>$B$2*Data!J$11</f>
        <v>-6913677548215.5312</v>
      </c>
      <c r="K2" s="25">
        <f>$B$2*Data!K$11</f>
        <v>-6832995565157.7314</v>
      </c>
      <c r="L2" s="25">
        <f>$B$2*Data!L$11</f>
        <v>-6752313582099.9307</v>
      </c>
      <c r="M2" s="25">
        <f>$B$2*Data!M$11</f>
        <v>-6558932956040.7246</v>
      </c>
      <c r="N2" s="25">
        <f>$B$2*Data!N$11</f>
        <v>-6365552329981.4971</v>
      </c>
      <c r="O2" s="25">
        <f>$B$2*Data!O$11</f>
        <v>-6172171703922.3555</v>
      </c>
      <c r="P2" s="25">
        <f>$B$2*Data!P$11</f>
        <v>-5978791077863.127</v>
      </c>
      <c r="Q2" s="25">
        <f>$B$2*Data!Q$11</f>
        <v>-5785410451803.9854</v>
      </c>
      <c r="R2" s="25">
        <f>$B$2*Data!R$11</f>
        <v>-5783137268947.9844</v>
      </c>
      <c r="S2" s="25">
        <f>$B$2*Data!S$11</f>
        <v>-5780864086091.9902</v>
      </c>
      <c r="T2" s="25">
        <f>$B$2*Data!T$11</f>
        <v>-5778590903235.9961</v>
      </c>
      <c r="U2" s="25">
        <f>$B$2*Data!U$11</f>
        <v>-5776317720380.002</v>
      </c>
      <c r="V2" s="25">
        <f>$B$2*Data!V$11</f>
        <v>-5774044537524.0088</v>
      </c>
      <c r="W2" s="25">
        <f>$B$2*Data!W$11</f>
        <v>-5771771354668.0146</v>
      </c>
      <c r="X2" s="25">
        <f>$B$2*Data!X$11</f>
        <v>-5769498171812.0215</v>
      </c>
      <c r="Y2" s="25">
        <f>$B$2*Data!Y$11</f>
        <v>-5767224988956.0264</v>
      </c>
      <c r="Z2" s="25">
        <f>$B$2*Data!Z$11</f>
        <v>-5764951806100.0322</v>
      </c>
      <c r="AA2" s="25">
        <f>$B$2*Data!AA$11</f>
        <v>-5762678623244.0391</v>
      </c>
      <c r="AB2" s="25">
        <f>$B$2*Data!AB$11</f>
        <v>-5760405440388.0449</v>
      </c>
      <c r="AC2" s="25">
        <f>$B$2*Data!AC$11</f>
        <v>-5758132257532.0518</v>
      </c>
      <c r="AD2" s="25">
        <f>$B$2*Data!AD$11</f>
        <v>-5755859074676.0576</v>
      </c>
      <c r="AE2" s="25">
        <f>$B$2*Data!AE$11</f>
        <v>-5753585891820.0635</v>
      </c>
      <c r="AF2" s="25">
        <f>$B$2*Data!AF$11</f>
        <v>-5751312708964.0693</v>
      </c>
      <c r="AG2" s="25">
        <f>$B$2*Data!AG$11</f>
        <v>-5749039526108.0752</v>
      </c>
      <c r="AH2" s="25">
        <f>$B$2*Data!AH$11</f>
        <v>-5746766343252.082</v>
      </c>
      <c r="AI2" s="25">
        <f>$B$2*Data!AI$11</f>
        <v>-5744493160396.0879</v>
      </c>
      <c r="AJ2" s="25">
        <f>$B$2*Data!AJ$11</f>
        <v>-5742219977540.0938</v>
      </c>
      <c r="AK2" s="25">
        <f>$B$2*Data!AK$11</f>
        <v>-5739946794684.0996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2612835625.8521543</v>
      </c>
      <c r="C11" s="25">
        <f>(ABS(C$2)*'data from RPEpUACE'!$B11)+SUMIFS('Override Calcs'!$E$4:$E$6,'Override Calcs'!$A$4:$A$6,About!$B$2,'Override Calcs'!$B$4:$B$6,"CH4")</f>
        <v>2705620199.710115</v>
      </c>
      <c r="D11" s="25">
        <f>(ABS(D$2)*'data from RPEpUACE'!$B11)+SUMIFS('Override Calcs'!$E$4:$E$6,'Override Calcs'!$A$4:$A$6,About!$B$2,'Override Calcs'!$B$4:$B$6,"CH4")</f>
        <v>2798404773.5681133</v>
      </c>
      <c r="E11" s="25">
        <f>(ABS(E$2)*'data from RPEpUACE'!$B11)+SUMIFS('Override Calcs'!$E$4:$E$6,'Override Calcs'!$A$4:$A$6,About!$B$2,'Override Calcs'!$B$4:$B$6,"CH4")</f>
        <v>2891189347.426074</v>
      </c>
      <c r="F11" s="25">
        <f>(ABS(F$2)*'data from RPEpUACE'!$B11)+SUMIFS('Override Calcs'!$E$4:$E$6,'Override Calcs'!$A$4:$A$6,About!$B$2,'Override Calcs'!$B$4:$B$6,"CH4")</f>
        <v>2983973921.2840347</v>
      </c>
      <c r="G11" s="25">
        <f>(ABS(G$2)*'data from RPEpUACE'!$B11)+SUMIFS('Override Calcs'!$E$4:$E$6,'Override Calcs'!$A$4:$A$6,About!$B$2,'Override Calcs'!$B$4:$B$6,"CH4")</f>
        <v>3076758495.1420326</v>
      </c>
      <c r="H11" s="25">
        <f>(ABS(H$2)*'data from RPEpUACE'!$B11)+SUMIFS('Override Calcs'!$E$4:$E$6,'Override Calcs'!$A$4:$A$6,About!$B$2,'Override Calcs'!$B$4:$B$6,"CH4")</f>
        <v>3042067526.8746448</v>
      </c>
      <c r="I11" s="25">
        <f>(ABS(I$2)*'data from RPEpUACE'!$B11)+SUMIFS('Override Calcs'!$E$4:$E$6,'Override Calcs'!$A$4:$A$6,About!$B$2,'Override Calcs'!$B$4:$B$6,"CH4")</f>
        <v>3007376558.607275</v>
      </c>
      <c r="J11" s="25">
        <f>(ABS(J$2)*'data from RPEpUACE'!$B11)+SUMIFS('Override Calcs'!$E$4:$E$6,'Override Calcs'!$A$4:$A$6,About!$B$2,'Override Calcs'!$B$4:$B$6,"CH4")</f>
        <v>2972685590.3398957</v>
      </c>
      <c r="K11" s="25">
        <f>(ABS(K$2)*'data from RPEpUACE'!$B11)+SUMIFS('Override Calcs'!$E$4:$E$6,'Override Calcs'!$A$4:$A$6,About!$B$2,'Override Calcs'!$B$4:$B$6,"CH4")</f>
        <v>2937994622.0725265</v>
      </c>
      <c r="L11" s="25">
        <f>(ABS(L$2)*'data from RPEpUACE'!$B11)+SUMIFS('Override Calcs'!$E$4:$E$6,'Override Calcs'!$A$4:$A$6,About!$B$2,'Override Calcs'!$B$4:$B$6,"CH4")</f>
        <v>2903303653.8051567</v>
      </c>
      <c r="M11" s="25">
        <f>(ABS(M$2)*'data from RPEpUACE'!$B11)+SUMIFS('Override Calcs'!$E$4:$E$6,'Override Calcs'!$A$4:$A$6,About!$B$2,'Override Calcs'!$B$4:$B$6,"CH4")</f>
        <v>2820155460.0214467</v>
      </c>
      <c r="N11" s="25">
        <f>(ABS(N$2)*'data from RPEpUACE'!$B11)+SUMIFS('Override Calcs'!$E$4:$E$6,'Override Calcs'!$A$4:$A$6,About!$B$2,'Override Calcs'!$B$4:$B$6,"CH4")</f>
        <v>2737007266.2377276</v>
      </c>
      <c r="O11" s="25">
        <f>(ABS(O$2)*'data from RPEpUACE'!$B11)+SUMIFS('Override Calcs'!$E$4:$E$6,'Override Calcs'!$A$4:$A$6,About!$B$2,'Override Calcs'!$B$4:$B$6,"CH4")</f>
        <v>2653859072.4540453</v>
      </c>
      <c r="P11" s="25">
        <f>(ABS(P$2)*'data from RPEpUACE'!$B11)+SUMIFS('Override Calcs'!$E$4:$E$6,'Override Calcs'!$A$4:$A$6,About!$B$2,'Override Calcs'!$B$4:$B$6,"CH4")</f>
        <v>2570710878.6703258</v>
      </c>
      <c r="Q11" s="25">
        <f>(ABS(Q$2)*'data from RPEpUACE'!$B11)+SUMIFS('Override Calcs'!$E$4:$E$6,'Override Calcs'!$A$4:$A$6,About!$B$2,'Override Calcs'!$B$4:$B$6,"CH4")</f>
        <v>2487562684.8866434</v>
      </c>
      <c r="R11" s="25">
        <f>(ABS(R$2)*'data from RPEpUACE'!$B11)+SUMIFS('Override Calcs'!$E$4:$E$6,'Override Calcs'!$A$4:$A$6,About!$B$2,'Override Calcs'!$B$4:$B$6,"CH4")</f>
        <v>2486585280.6219645</v>
      </c>
      <c r="S11" s="25">
        <f>(ABS(S$2)*'data from RPEpUACE'!$B11)+SUMIFS('Override Calcs'!$E$4:$E$6,'Override Calcs'!$A$4:$A$6,About!$B$2,'Override Calcs'!$B$4:$B$6,"CH4")</f>
        <v>2485607876.3572884</v>
      </c>
      <c r="T11" s="25">
        <f>(ABS(T$2)*'data from RPEpUACE'!$B11)+SUMIFS('Override Calcs'!$E$4:$E$6,'Override Calcs'!$A$4:$A$6,About!$B$2,'Override Calcs'!$B$4:$B$6,"CH4")</f>
        <v>2484630472.0926123</v>
      </c>
      <c r="U11" s="25">
        <f>(ABS(U$2)*'data from RPEpUACE'!$B11)+SUMIFS('Override Calcs'!$E$4:$E$6,'Override Calcs'!$A$4:$A$6,About!$B$2,'Override Calcs'!$B$4:$B$6,"CH4")</f>
        <v>2483653067.8279362</v>
      </c>
      <c r="V11" s="25">
        <f>(ABS(V$2)*'data from RPEpUACE'!$B11)+SUMIFS('Override Calcs'!$E$4:$E$6,'Override Calcs'!$A$4:$A$6,About!$B$2,'Override Calcs'!$B$4:$B$6,"CH4")</f>
        <v>2482675663.5632606</v>
      </c>
      <c r="W11" s="25">
        <f>(ABS(W$2)*'data from RPEpUACE'!$B11)+SUMIFS('Override Calcs'!$E$4:$E$6,'Override Calcs'!$A$4:$A$6,About!$B$2,'Override Calcs'!$B$4:$B$6,"CH4")</f>
        <v>2481698259.298584</v>
      </c>
      <c r="X11" s="25">
        <f>(ABS(X$2)*'data from RPEpUACE'!$B11)+SUMIFS('Override Calcs'!$E$4:$E$6,'Override Calcs'!$A$4:$A$6,About!$B$2,'Override Calcs'!$B$4:$B$6,"CH4")</f>
        <v>2480720855.0339084</v>
      </c>
      <c r="Y11" s="25">
        <f>(ABS(Y$2)*'data from RPEpUACE'!$B11)+SUMIFS('Override Calcs'!$E$4:$E$6,'Override Calcs'!$A$4:$A$6,About!$B$2,'Override Calcs'!$B$4:$B$6,"CH4")</f>
        <v>2479743450.7692318</v>
      </c>
      <c r="Z11" s="25">
        <f>(ABS(Z$2)*'data from RPEpUACE'!$B11)+SUMIFS('Override Calcs'!$E$4:$E$6,'Override Calcs'!$A$4:$A$6,About!$B$2,'Override Calcs'!$B$4:$B$6,"CH4")</f>
        <v>2478766046.5045557</v>
      </c>
      <c r="AA11" s="25">
        <f>(ABS(AA$2)*'data from RPEpUACE'!$B11)+SUMIFS('Override Calcs'!$E$4:$E$6,'Override Calcs'!$A$4:$A$6,About!$B$2,'Override Calcs'!$B$4:$B$6,"CH4")</f>
        <v>2477788642.2398801</v>
      </c>
      <c r="AB11" s="25">
        <f>(ABS(AB$2)*'data from RPEpUACE'!$B11)+SUMIFS('Override Calcs'!$E$4:$E$6,'Override Calcs'!$A$4:$A$6,About!$B$2,'Override Calcs'!$B$4:$B$6,"CH4")</f>
        <v>2476811237.975204</v>
      </c>
      <c r="AC11" s="25">
        <f>(ABS(AC$2)*'data from RPEpUACE'!$B11)+SUMIFS('Override Calcs'!$E$4:$E$6,'Override Calcs'!$A$4:$A$6,About!$B$2,'Override Calcs'!$B$4:$B$6,"CH4")</f>
        <v>2475833833.7105284</v>
      </c>
      <c r="AD11" s="25">
        <f>(ABS(AD$2)*'data from RPEpUACE'!$B11)+SUMIFS('Override Calcs'!$E$4:$E$6,'Override Calcs'!$A$4:$A$6,About!$B$2,'Override Calcs'!$B$4:$B$6,"CH4")</f>
        <v>2474856429.4458523</v>
      </c>
      <c r="AE11" s="25">
        <f>(ABS(AE$2)*'data from RPEpUACE'!$B11)+SUMIFS('Override Calcs'!$E$4:$E$6,'Override Calcs'!$A$4:$A$6,About!$B$2,'Override Calcs'!$B$4:$B$6,"CH4")</f>
        <v>2473879025.1811762</v>
      </c>
      <c r="AF11" s="25">
        <f>(ABS(AF$2)*'data from RPEpUACE'!$B11)+SUMIFS('Override Calcs'!$E$4:$E$6,'Override Calcs'!$A$4:$A$6,About!$B$2,'Override Calcs'!$B$4:$B$6,"CH4")</f>
        <v>2472901620.9165001</v>
      </c>
      <c r="AG11" s="25">
        <f>(ABS(AG$2)*'data from RPEpUACE'!$B11)+SUMIFS('Override Calcs'!$E$4:$E$6,'Override Calcs'!$A$4:$A$6,About!$B$2,'Override Calcs'!$B$4:$B$6,"CH4")</f>
        <v>2471924216.6518235</v>
      </c>
      <c r="AH11" s="25">
        <f>(ABS(AH$2)*'data from RPEpUACE'!$B11)+SUMIFS('Override Calcs'!$E$4:$E$6,'Override Calcs'!$A$4:$A$6,About!$B$2,'Override Calcs'!$B$4:$B$6,"CH4")</f>
        <v>2470946812.3871479</v>
      </c>
      <c r="AI11" s="25">
        <f>(ABS(AI$2)*'data from RPEpUACE'!$B11)+SUMIFS('Override Calcs'!$E$4:$E$6,'Override Calcs'!$A$4:$A$6,About!$B$2,'Override Calcs'!$B$4:$B$6,"CH4")</f>
        <v>2469969408.1224718</v>
      </c>
      <c r="AJ11" s="25">
        <f>(ABS(AJ$2)*'data from RPEpUACE'!$B11)+SUMIFS('Override Calcs'!$E$4:$E$6,'Override Calcs'!$A$4:$A$6,About!$B$2,'Override Calcs'!$B$4:$B$6,"CH4")</f>
        <v>2468992003.8577957</v>
      </c>
      <c r="AK11" s="25">
        <f>(ABS(AK$2)*'data from RPEpUACE'!$B11)+SUMIFS('Override Calcs'!$E$4:$E$6,'Override Calcs'!$A$4:$A$6,About!$B$2,'Override Calcs'!$B$4:$B$6,"CH4")</f>
        <v>2468014599.5931196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212709479.99600932</v>
      </c>
      <c r="C12" s="25">
        <f>(ABS(C$2)*'data from RPEpUACE'!$B12)+SUMIFS('Override Calcs'!$E$4:$E$6,'Override Calcs'!$A$4:$A$6,About!$B$2,'Override Calcs'!$B$4:$B$6,"N2O")</f>
        <v>220263020.01272637</v>
      </c>
      <c r="D12" s="25">
        <f>(ABS(D$2)*'data from RPEpUACE'!$B12)+SUMIFS('Override Calcs'!$E$4:$E$6,'Override Calcs'!$A$4:$A$6,About!$B$2,'Override Calcs'!$B$4:$B$6,"N2O")</f>
        <v>227816560.02944642</v>
      </c>
      <c r="E12" s="25">
        <f>(ABS(E$2)*'data from RPEpUACE'!$B12)+SUMIFS('Override Calcs'!$E$4:$E$6,'Override Calcs'!$A$4:$A$6,About!$B$2,'Override Calcs'!$B$4:$B$6,"N2O")</f>
        <v>235370100.04616347</v>
      </c>
      <c r="F12" s="25">
        <f>(ABS(F$2)*'data from RPEpUACE'!$B12)+SUMIFS('Override Calcs'!$E$4:$E$6,'Override Calcs'!$A$4:$A$6,About!$B$2,'Override Calcs'!$B$4:$B$6,"N2O")</f>
        <v>242923640.06288052</v>
      </c>
      <c r="G12" s="25">
        <f>(ABS(G$2)*'data from RPEpUACE'!$B12)+SUMIFS('Override Calcs'!$E$4:$E$6,'Override Calcs'!$A$4:$A$6,About!$B$2,'Override Calcs'!$B$4:$B$6,"N2O")</f>
        <v>250477180.07960054</v>
      </c>
      <c r="H12" s="25">
        <f>(ABS(H$2)*'data from RPEpUACE'!$B12)+SUMIFS('Override Calcs'!$E$4:$E$6,'Override Calcs'!$A$4:$A$6,About!$B$2,'Override Calcs'!$B$4:$B$6,"N2O")</f>
        <v>247653007.84782937</v>
      </c>
      <c r="I12" s="25">
        <f>(ABS(I$2)*'data from RPEpUACE'!$B12)+SUMIFS('Override Calcs'!$E$4:$E$6,'Override Calcs'!$A$4:$A$6,About!$B$2,'Override Calcs'!$B$4:$B$6,"N2O")</f>
        <v>244828835.61605966</v>
      </c>
      <c r="J12" s="25">
        <f>(ABS(J$2)*'data from RPEpUACE'!$B12)+SUMIFS('Override Calcs'!$E$4:$E$6,'Override Calcs'!$A$4:$A$6,About!$B$2,'Override Calcs'!$B$4:$B$6,"N2O")</f>
        <v>242004663.38428921</v>
      </c>
      <c r="K12" s="25">
        <f>(ABS(K$2)*'data from RPEpUACE'!$B12)+SUMIFS('Override Calcs'!$E$4:$E$6,'Override Calcs'!$A$4:$A$6,About!$B$2,'Override Calcs'!$B$4:$B$6,"N2O")</f>
        <v>239180491.15251952</v>
      </c>
      <c r="L12" s="25">
        <f>(ABS(L$2)*'data from RPEpUACE'!$B12)+SUMIFS('Override Calcs'!$E$4:$E$6,'Override Calcs'!$A$4:$A$6,About!$B$2,'Override Calcs'!$B$4:$B$6,"N2O")</f>
        <v>236356318.92074981</v>
      </c>
      <c r="M12" s="25">
        <f>(ABS(M$2)*'data from RPEpUACE'!$B12)+SUMIFS('Override Calcs'!$E$4:$E$6,'Override Calcs'!$A$4:$A$6,About!$B$2,'Override Calcs'!$B$4:$B$6,"N2O")</f>
        <v>229587271.19063395</v>
      </c>
      <c r="N12" s="25">
        <f>(ABS(N$2)*'data from RPEpUACE'!$B12)+SUMIFS('Override Calcs'!$E$4:$E$6,'Override Calcs'!$A$4:$A$6,About!$B$2,'Override Calcs'!$B$4:$B$6,"N2O")</f>
        <v>222818223.46051735</v>
      </c>
      <c r="O12" s="25">
        <f>(ABS(O$2)*'data from RPEpUACE'!$B12)+SUMIFS('Override Calcs'!$E$4:$E$6,'Override Calcs'!$A$4:$A$6,About!$B$2,'Override Calcs'!$B$4:$B$6,"N2O")</f>
        <v>216049175.73040375</v>
      </c>
      <c r="P12" s="25">
        <f>(ABS(P$2)*'data from RPEpUACE'!$B12)+SUMIFS('Override Calcs'!$E$4:$E$6,'Override Calcs'!$A$4:$A$6,About!$B$2,'Override Calcs'!$B$4:$B$6,"N2O")</f>
        <v>209280128.00028712</v>
      </c>
      <c r="Q12" s="25">
        <f>(ABS(Q$2)*'data from RPEpUACE'!$B12)+SUMIFS('Override Calcs'!$E$4:$E$6,'Override Calcs'!$A$4:$A$6,About!$B$2,'Override Calcs'!$B$4:$B$6,"N2O")</f>
        <v>202511080.27017352</v>
      </c>
      <c r="R12" s="25">
        <f>(ABS(R$2)*'data from RPEpUACE'!$B12)+SUMIFS('Override Calcs'!$E$4:$E$6,'Override Calcs'!$A$4:$A$6,About!$B$2,'Override Calcs'!$B$4:$B$6,"N2O")</f>
        <v>202431510.33824643</v>
      </c>
      <c r="S12" s="25">
        <f>(ABS(S$2)*'data from RPEpUACE'!$B12)+SUMIFS('Override Calcs'!$E$4:$E$6,'Override Calcs'!$A$4:$A$6,About!$B$2,'Override Calcs'!$B$4:$B$6,"N2O")</f>
        <v>202351940.40631956</v>
      </c>
      <c r="T12" s="25">
        <f>(ABS(T$2)*'data from RPEpUACE'!$B12)+SUMIFS('Override Calcs'!$E$4:$E$6,'Override Calcs'!$A$4:$A$6,About!$B$2,'Override Calcs'!$B$4:$B$6,"N2O")</f>
        <v>202272370.47439268</v>
      </c>
      <c r="U12" s="25">
        <f>(ABS(U$2)*'data from RPEpUACE'!$B12)+SUMIFS('Override Calcs'!$E$4:$E$6,'Override Calcs'!$A$4:$A$6,About!$B$2,'Override Calcs'!$B$4:$B$6,"N2O")</f>
        <v>202192800.54246584</v>
      </c>
      <c r="V12" s="25">
        <f>(ABS(V$2)*'data from RPEpUACE'!$B12)+SUMIFS('Override Calcs'!$E$4:$E$6,'Override Calcs'!$A$4:$A$6,About!$B$2,'Override Calcs'!$B$4:$B$6,"N2O")</f>
        <v>202113230.61053899</v>
      </c>
      <c r="W12" s="25">
        <f>(ABS(W$2)*'data from RPEpUACE'!$B12)+SUMIFS('Override Calcs'!$E$4:$E$6,'Override Calcs'!$A$4:$A$6,About!$B$2,'Override Calcs'!$B$4:$B$6,"N2O")</f>
        <v>202033660.67861214</v>
      </c>
      <c r="X12" s="25">
        <f>(ABS(X$2)*'data from RPEpUACE'!$B12)+SUMIFS('Override Calcs'!$E$4:$E$6,'Override Calcs'!$A$4:$A$6,About!$B$2,'Override Calcs'!$B$4:$B$6,"N2O")</f>
        <v>201954090.7466853</v>
      </c>
      <c r="Y12" s="25">
        <f>(ABS(Y$2)*'data from RPEpUACE'!$B12)+SUMIFS('Override Calcs'!$E$4:$E$6,'Override Calcs'!$A$4:$A$6,About!$B$2,'Override Calcs'!$B$4:$B$6,"N2O")</f>
        <v>201874520.81475842</v>
      </c>
      <c r="Z12" s="25">
        <f>(ABS(Z$2)*'data from RPEpUACE'!$B12)+SUMIFS('Override Calcs'!$E$4:$E$6,'Override Calcs'!$A$4:$A$6,About!$B$2,'Override Calcs'!$B$4:$B$6,"N2O")</f>
        <v>201794950.88283154</v>
      </c>
      <c r="AA12" s="25">
        <f>(ABS(AA$2)*'data from RPEpUACE'!$B12)+SUMIFS('Override Calcs'!$E$4:$E$6,'Override Calcs'!$A$4:$A$6,About!$B$2,'Override Calcs'!$B$4:$B$6,"N2O")</f>
        <v>201715380.95090473</v>
      </c>
      <c r="AB12" s="25">
        <f>(ABS(AB$2)*'data from RPEpUACE'!$B12)+SUMIFS('Override Calcs'!$E$4:$E$6,'Override Calcs'!$A$4:$A$6,About!$B$2,'Override Calcs'!$B$4:$B$6,"N2O")</f>
        <v>201635811.01897785</v>
      </c>
      <c r="AC12" s="25">
        <f>(ABS(AC$2)*'data from RPEpUACE'!$B12)+SUMIFS('Override Calcs'!$E$4:$E$6,'Override Calcs'!$A$4:$A$6,About!$B$2,'Override Calcs'!$B$4:$B$6,"N2O")</f>
        <v>201556241.08705103</v>
      </c>
      <c r="AD12" s="25">
        <f>(ABS(AD$2)*'data from RPEpUACE'!$B12)+SUMIFS('Override Calcs'!$E$4:$E$6,'Override Calcs'!$A$4:$A$6,About!$B$2,'Override Calcs'!$B$4:$B$6,"N2O")</f>
        <v>201476671.15512416</v>
      </c>
      <c r="AE12" s="25">
        <f>(ABS(AE$2)*'data from RPEpUACE'!$B12)+SUMIFS('Override Calcs'!$E$4:$E$6,'Override Calcs'!$A$4:$A$6,About!$B$2,'Override Calcs'!$B$4:$B$6,"N2O")</f>
        <v>201397101.22319728</v>
      </c>
      <c r="AF12" s="25">
        <f>(ABS(AF$2)*'data from RPEpUACE'!$B12)+SUMIFS('Override Calcs'!$E$4:$E$6,'Override Calcs'!$A$4:$A$6,About!$B$2,'Override Calcs'!$B$4:$B$6,"N2O")</f>
        <v>201317531.29127043</v>
      </c>
      <c r="AG12" s="25">
        <f>(ABS(AG$2)*'data from RPEpUACE'!$B12)+SUMIFS('Override Calcs'!$E$4:$E$6,'Override Calcs'!$A$4:$A$6,About!$B$2,'Override Calcs'!$B$4:$B$6,"N2O")</f>
        <v>201237961.35934356</v>
      </c>
      <c r="AH12" s="25">
        <f>(ABS(AH$2)*'data from RPEpUACE'!$B12)+SUMIFS('Override Calcs'!$E$4:$E$6,'Override Calcs'!$A$4:$A$6,About!$B$2,'Override Calcs'!$B$4:$B$6,"N2O")</f>
        <v>201158391.42741674</v>
      </c>
      <c r="AI12" s="25">
        <f>(ABS(AI$2)*'data from RPEpUACE'!$B12)+SUMIFS('Override Calcs'!$E$4:$E$6,'Override Calcs'!$A$4:$A$6,About!$B$2,'Override Calcs'!$B$4:$B$6,"N2O")</f>
        <v>201078821.49548987</v>
      </c>
      <c r="AJ12" s="25">
        <f>(ABS(AJ$2)*'data from RPEpUACE'!$B12)+SUMIFS('Override Calcs'!$E$4:$E$6,'Override Calcs'!$A$4:$A$6,About!$B$2,'Override Calcs'!$B$4:$B$6,"N2O")</f>
        <v>200999251.56356302</v>
      </c>
      <c r="AK12" s="25">
        <f>(ABS(AK$2)*'data from RPEpUACE'!$B12)+SUMIFS('Override Calcs'!$E$4:$E$6,'Override Calcs'!$A$4:$A$6,About!$B$2,'Override Calcs'!$B$4:$B$6,"N2O")</f>
        <v>200919681.63163614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2021-06-01T20:51:23Z</dcterms:modified>
</cp:coreProperties>
</file>