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VT/bldgs/SYCEU/"/>
    </mc:Choice>
  </mc:AlternateContent>
  <xr:revisionPtr revIDLastSave="0" documentId="8_{B0DD40B5-934B-9C4F-AC08-7E10A1A7D273}"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G3" i="18"/>
  <c r="B6" i="18"/>
  <c r="E7" i="18"/>
  <c r="G8" i="18"/>
  <c r="C10" i="18"/>
  <c r="E11" i="18"/>
  <c r="B2" i="18"/>
  <c r="B2" i="1"/>
  <c r="B3" i="31" s="1"/>
  <c r="G8" i="39"/>
  <c r="G3" i="39"/>
  <c r="G4" i="39"/>
  <c r="B4" i="30" s="1"/>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<sst xmlns="http://schemas.openxmlformats.org/spreadsheetml/2006/main" count="26269" uniqueCount="759">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</sst>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750</v>
      </c>
      <c r="C1" s="84">
        <v>45357</v>
      </c>
      <c r="F1" s="82" t="s">
        <v>652</v>
      </c>
      <c r="G1" s="82" t="s">
        <v>652</v>
      </c>
    </row>
    <row r="2" spans="1:7" x14ac:dyDescent="0.2">
      <c r="A2" s="84">
        <v>45357</v>
      </c>
      <c r="B2" t="str">
        <f>LOOKUP(B1,F2:G51,G2:G51)</f>
        <v>VT</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443153649553.73199</v>
      </c>
      <c r="C2" s="14">
        <f>IFERROR(SUMIFS(BCEU!$C:$C,BCEU!$B:$B,$A2,BCEU!$H:$H,C$1,BCEU!$D:$D,About!$B$2,BCEU!$F:$F,"urban"),0)</f>
        <v>69548734234.788895</v>
      </c>
      <c r="D2" s="14">
        <f>IFERROR(SUMIFS(BCEU!$C:$C,BCEU!$B:$B,$A2,BCEU!$H:$H,D$1,BCEU!$D:$D,About!$B$2,BCEU!$F:$F,"urban"),0)</f>
        <v>0</v>
      </c>
      <c r="E2" s="14">
        <f>IFERROR(SUMIFS(BCEU!$C:$C,BCEU!$B:$B,$A2,BCEU!$H:$H,E$1,BCEU!$D:$D,About!$B$2,BCEU!$F:$F,"urban"),0)</f>
        <v>240402164796.586</v>
      </c>
      <c r="F2" s="14">
        <f>IFERROR(SUMIFS(BCEU!$C:$C,BCEU!$B:$B,$A2,BCEU!$H:$H,F$1,BCEU!$D:$D,About!$B$2,BCEU!$F:$F,"urban"),0)</f>
        <v>921568647718.47205</v>
      </c>
      <c r="G2" s="14">
        <f>IFERROR(SUMIFS(BCEU!$C:$C,BCEU!$B:$B,$A2,BCEU!$H:$H,G$1,BCEU!$D:$D,About!$B$2,BCEU!$F:$F,"urban"),0)</f>
        <v>1096328984376.8101</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986428850993.87695</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376586358525.14697</v>
      </c>
      <c r="G4" s="14">
        <f>IFERROR(SUMIFS(BCEU!$C:$C,BCEU!$B:$B,$A4,BCEU!$H:$H,G$1,BCEU!$D:$D,About!$B$2,BCEU!$F:$F,"urban"),0)</f>
        <v>0</v>
      </c>
    </row>
    <row r="5" spans="1:9" x14ac:dyDescent="0.2">
      <c r="A5" s="1" t="s">
        <v>79</v>
      </c>
      <c r="B5" s="14">
        <f>IFERROR(SUMIFS(BCEU!$C:$C,BCEU!$B:$B,$A5,BCEU!$H:$H,B$1,BCEU!$D:$D,About!$B$2,BCEU!$F:$F,"urban"),0)</f>
        <v>3143249596947.8101</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251118806835.866</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4257974394979.1299</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120462324107.377</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2051298002957.73</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231515719193.729</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811345933565.84399</v>
      </c>
      <c r="C2" s="14">
        <f>IFERROR(SUMIFS(BCEU!$C:$C,BCEU!$B:$B,$A2,BCEU!$G:$G,C$1,BCEU!$D:$D,About!$B$2,BCEU!$F:$F,"rural"),0)</f>
        <v>0</v>
      </c>
      <c r="D2" s="14">
        <f>IFERROR(SUMIFS(BCEU!$C:$C,BCEU!$B:$B,$A2,BCEU!$G:$G,D$1,BCEU!$D:$D,About!$B$2,BCEU!$F:$F,"rural"),0)</f>
        <v>0</v>
      </c>
      <c r="E2" s="14">
        <f>IFERROR(SUMIFS(BCEU!$C:$C,BCEU!$B:$B,$A2,BCEU!$G:$G,E$1,BCEU!$D:$D,About!$B$2,BCEU!$F:$F,"rural"),0)</f>
        <v>440139258752.70502</v>
      </c>
      <c r="F2" s="14">
        <f>IFERROR(SUMIFS(BCEU!$C:$C,BCEU!$B:$B,$A2,BCEU!$G:$G,F$1,BCEU!$D:$D,About!$B$2,BCEU!$F:$F,"rural"),0)</f>
        <v>0</v>
      </c>
      <c r="G2" s="14">
        <f>IFERROR(SUMIFS(BCEU!$C:$C,BCEU!$B:$B,$A2,BCEU!$G:$G,G$1,BCEU!$D:$D,About!$B$2,BCEU!$F:$F,"rural"),0)</f>
        <v>1860435426386.73</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1822292451687.5</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5806723929978.9502</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7866025605020.8604</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222537675892.62201</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3789492636174.6602</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178589331912.85001</v>
      </c>
      <c r="C2" s="14">
        <f>IFERROR(SUMIFS(BCEU!$C:$C,BCEU!$B:$B,$A2,BCEU!$G:$G,C$1,BCEU!$D:$D,About!$B$2,BCEU!$F:$F,"commercial"),0)</f>
        <v>0</v>
      </c>
      <c r="D2" s="14">
        <f>IFERROR(SUMIFS(BCEU!$C:$C,BCEU!$B:$B,$A2,BCEU!$G:$G,D$1,BCEU!$D:$D,About!$B$2,BCEU!$F:$F,"commercial"),0)</f>
        <v>0</v>
      </c>
      <c r="E2" s="14">
        <f>IFERROR(SUMIFS(BCEU!$C:$C,BCEU!$B:$B,$A2,BCEU!$G:$G,E$1,BCEU!$D:$D,About!$B$2,BCEU!$F:$F,"commercial"),0)</f>
        <v>569105117751.62</v>
      </c>
      <c r="F2" s="14">
        <f>IFERROR(SUMIFS(BCEU!$C:$C,BCEU!$B:$B,$A2,BCEU!$G:$G,F$1,BCEU!$D:$D,About!$B$2,BCEU!$F:$F,"commercial"),0)</f>
        <v>0</v>
      </c>
      <c r="G2" s="14">
        <f>IFERROR(SUMIFS(BCEU!$C:$C,BCEU!$B:$B,$A2,BCEU!$G:$G,G$1,BCEU!$D:$D,About!$B$2,BCEU!$F:$F,"commercial"),0)</f>
        <v>3862410819855.27</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3946431113136.1401</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2647423802395.2002</v>
      </c>
    </row>
    <row r="5" spans="1:9" x14ac:dyDescent="0.2">
      <c r="A5" s="1" t="s">
        <v>79</v>
      </c>
      <c r="B5" s="14">
        <f>IFERROR(SUMIFS(BCEU!$C:$C,BCEU!$B:$B,$A5,BCEU!$G:$G,B$1,BCEU!$D:$D,About!$B$2,BCEU!$F:$F,"commercial"),0)</f>
        <v>3769576321009.1401</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410110326181.27197</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2300000000000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24000000000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92000000000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3295000000000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2024-03-06T21:40:38Z</dcterms:modified>
</cp:coreProperties>
</file>