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SYTaDC\"/>
    </mc:Choice>
  </mc:AlternateContent>
  <xr:revisionPtr revIDLastSave="0" documentId="8_{3490FF27-2F42-4B21-956A-3F69838129E1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<sst xmlns="http://schemas.openxmlformats.org/spreadsheetml/2006/main" count="264" uniqueCount="144">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</sst>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106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VT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Vermont</v>
      </c>
    </row>
    <row r="44" spans="1:42" x14ac:dyDescent="0.25">
      <c r="A44" t="s">
        <v>143</v>
      </c>
      <c r="B44" s="15">
        <f>SUMIFS('HIFLD Outputs'!$F$2:$F$49,'HIFLD Outputs'!$B$2:$B$49,'Data National'!$A$43)*B34</f>
        <v>415351.36604882899</v>
      </c>
      <c r="C44" s="15">
        <f>SUMIFS('HIFLD Outputs'!$F$2:$F$49,'HIFLD Outputs'!$B$2:$B$49,'Data National'!$A$43)*C34</f>
        <v>415666.98258837976</v>
      </c>
      <c r="D44" s="15">
        <f>SUMIFS('HIFLD Outputs'!$F$2:$F$49,'HIFLD Outputs'!$B$2:$B$49,'Data National'!$A$43)*D34</f>
        <v>415982.59912793053</v>
      </c>
      <c r="E44" s="15">
        <f>SUMIFS('HIFLD Outputs'!$F$2:$F$49,'HIFLD Outputs'!$B$2:$B$49,'Data National'!$A$43)*E34</f>
        <v>416298.21566748136</v>
      </c>
      <c r="F44" s="15">
        <f>SUMIFS('HIFLD Outputs'!$F$2:$F$49,'HIFLD Outputs'!$B$2:$B$49,'Data National'!$A$43)*F34</f>
        <v>416613.83220703213</v>
      </c>
      <c r="G44" s="15">
        <f>SUMIFS('HIFLD Outputs'!$F$2:$F$49,'HIFLD Outputs'!$B$2:$B$49,'Data National'!$A$43)*G34</f>
        <v>416929.4487465829</v>
      </c>
      <c r="H44" s="15">
        <f>SUMIFS('HIFLD Outputs'!$F$2:$F$49,'HIFLD Outputs'!$B$2:$B$49,'Data National'!$A$43)*H34</f>
        <v>417245.06528613373</v>
      </c>
      <c r="I44" s="15">
        <f>SUMIFS('HIFLD Outputs'!$F$2:$F$49,'HIFLD Outputs'!$B$2:$B$49,'Data National'!$A$43)*I34</f>
        <v>417560.6818256845</v>
      </c>
      <c r="J44" s="15">
        <f>SUMIFS('HIFLD Outputs'!$F$2:$F$49,'HIFLD Outputs'!$B$2:$B$49,'Data National'!$A$43)*J34</f>
        <v>417876.29836523527</v>
      </c>
      <c r="K44" s="15">
        <f>SUMIFS('HIFLD Outputs'!$F$2:$F$49,'HIFLD Outputs'!$B$2:$B$49,'Data National'!$A$43)*K34</f>
        <v>418191.9149047861</v>
      </c>
      <c r="L44" s="15">
        <f>SUMIFS('HIFLD Outputs'!$F$2:$F$49,'HIFLD Outputs'!$B$2:$B$49,'Data National'!$A$43)*L34</f>
        <v>418507.53144433687</v>
      </c>
      <c r="M44" s="15">
        <f>SUMIFS('HIFLD Outputs'!$F$2:$F$49,'HIFLD Outputs'!$B$2:$B$49,'Data National'!$A$43)*M34</f>
        <v>418823.14798388764</v>
      </c>
      <c r="N44" s="15">
        <f>SUMIFS('HIFLD Outputs'!$F$2:$F$49,'HIFLD Outputs'!$B$2:$B$49,'Data National'!$A$43)*N34</f>
        <v>419138.76452343841</v>
      </c>
      <c r="O44" s="15">
        <f>SUMIFS('HIFLD Outputs'!$F$2:$F$49,'HIFLD Outputs'!$B$2:$B$49,'Data National'!$A$43)*O34</f>
        <v>419454.38106298924</v>
      </c>
      <c r="P44" s="15">
        <f>SUMIFS('HIFLD Outputs'!$F$2:$F$49,'HIFLD Outputs'!$B$2:$B$49,'Data National'!$A$43)*P34</f>
        <v>419769.99760254001</v>
      </c>
      <c r="Q44" s="15">
        <f>SUMIFS('HIFLD Outputs'!$F$2:$F$49,'HIFLD Outputs'!$B$2:$B$49,'Data National'!$A$43)*Q34</f>
        <v>420085.61414209078</v>
      </c>
      <c r="R44" s="15">
        <f>SUMIFS('HIFLD Outputs'!$F$2:$F$49,'HIFLD Outputs'!$B$2:$B$49,'Data National'!$A$43)*R34</f>
        <v>420401.23068164161</v>
      </c>
      <c r="S44" s="15">
        <f>SUMIFS('HIFLD Outputs'!$F$2:$F$49,'HIFLD Outputs'!$B$2:$B$49,'Data National'!$A$43)*S34</f>
        <v>420716.84722119238</v>
      </c>
      <c r="T44" s="15">
        <f>SUMIFS('HIFLD Outputs'!$F$2:$F$49,'HIFLD Outputs'!$B$2:$B$49,'Data National'!$A$43)*T34</f>
        <v>421032.46376074315</v>
      </c>
      <c r="U44" s="15">
        <f>SUMIFS('HIFLD Outputs'!$F$2:$F$49,'HIFLD Outputs'!$B$2:$B$49,'Data National'!$A$43)*U34</f>
        <v>421348.08030029398</v>
      </c>
      <c r="V44" s="15">
        <f>SUMIFS('HIFLD Outputs'!$F$2:$F$49,'HIFLD Outputs'!$B$2:$B$49,'Data National'!$A$43)*V34</f>
        <v>421663.69683984475</v>
      </c>
      <c r="W44" s="15">
        <f>SUMIFS('HIFLD Outputs'!$F$2:$F$49,'HIFLD Outputs'!$B$2:$B$49,'Data National'!$A$43)*W34</f>
        <v>421979.31337939552</v>
      </c>
      <c r="X44" s="15">
        <f>SUMIFS('HIFLD Outputs'!$F$2:$F$49,'HIFLD Outputs'!$B$2:$B$49,'Data National'!$A$43)*X34</f>
        <v>422294.92991894635</v>
      </c>
      <c r="Y44" s="15">
        <f>SUMIFS('HIFLD Outputs'!$F$2:$F$49,'HIFLD Outputs'!$B$2:$B$49,'Data National'!$A$43)*Y34</f>
        <v>422610.54645849712</v>
      </c>
      <c r="Z44" s="15">
        <f>SUMIFS('HIFLD Outputs'!$F$2:$F$49,'HIFLD Outputs'!$B$2:$B$49,'Data National'!$A$43)*Z34</f>
        <v>422926.16299804789</v>
      </c>
      <c r="AA44" s="15">
        <f>SUMIFS('HIFLD Outputs'!$F$2:$F$49,'HIFLD Outputs'!$B$2:$B$49,'Data National'!$A$43)*AA34</f>
        <v>423241.77953759872</v>
      </c>
      <c r="AB44" s="15">
        <f>SUMIFS('HIFLD Outputs'!$F$2:$F$49,'HIFLD Outputs'!$B$2:$B$49,'Data National'!$A$43)*AB34</f>
        <v>423557.39607714949</v>
      </c>
      <c r="AC44" s="15">
        <f>SUMIFS('HIFLD Outputs'!$F$2:$F$49,'HIFLD Outputs'!$B$2:$B$49,'Data National'!$A$43)*AC34</f>
        <v>423873.01261670026</v>
      </c>
      <c r="AD44" s="15">
        <f>SUMIFS('HIFLD Outputs'!$F$2:$F$49,'HIFLD Outputs'!$B$2:$B$49,'Data National'!$A$43)*AD34</f>
        <v>424188.62915625109</v>
      </c>
      <c r="AE44" s="15">
        <f>SUMIFS('HIFLD Outputs'!$F$2:$F$49,'HIFLD Outputs'!$B$2:$B$49,'Data National'!$A$43)*AE34</f>
        <v>424504.24569580186</v>
      </c>
      <c r="AF44" s="15">
        <f>SUMIFS('HIFLD Outputs'!$F$2:$F$49,'HIFLD Outputs'!$B$2:$B$49,'Data National'!$A$43)*AF34</f>
        <v>424819.86223535263</v>
      </c>
      <c r="AG44" s="15">
        <f>SUMIFS('HIFLD Outputs'!$F$2:$F$49,'HIFLD Outputs'!$B$2:$B$49,'Data National'!$A$43)*AG34</f>
        <v>425135.47877490346</v>
      </c>
      <c r="AH44" s="15">
        <f>SUMIFS('HIFLD Outputs'!$F$2:$F$49,'HIFLD Outputs'!$B$2:$B$49,'Data National'!$A$43)*AH34</f>
        <v>425451.09531445423</v>
      </c>
      <c r="AI44" s="15">
        <f>SUMIFS('HIFLD Outputs'!$F$2:$F$49,'HIFLD Outputs'!$B$2:$B$49,'Data National'!$A$43)*AI34</f>
        <v>425766.711854005</v>
      </c>
      <c r="AJ44" s="15">
        <f>SUMIFS('HIFLD Outputs'!$F$2:$F$49,'HIFLD Outputs'!$B$2:$B$49,'Data National'!$A$43)*AJ34</f>
        <v>426082.32839355583</v>
      </c>
      <c r="AK44" s="15">
        <f>SUMIFS('HIFLD Outputs'!$F$2:$F$49,'HIFLD Outputs'!$B$2:$B$49,'Data National'!$A$43)*AK34</f>
        <v>426397.9449331066</v>
      </c>
      <c r="AL44" s="15">
        <f>SUMIFS('HIFLD Outputs'!$F$2:$F$49,'HIFLD Outputs'!$B$2:$B$49,'Data National'!$A$43)*AL34</f>
        <v>426713.56147265737</v>
      </c>
      <c r="AM44" s="15">
        <f>SUMIFS('HIFLD Outputs'!$F$2:$F$49,'HIFLD Outputs'!$B$2:$B$49,'Data National'!$A$43)*AM34</f>
        <v>427029.1780122082</v>
      </c>
      <c r="AN44" s="15">
        <f>SUMIFS('HIFLD Outputs'!$F$2:$F$49,'HIFLD Outputs'!$B$2:$B$49,'Data National'!$A$43)*AN34</f>
        <v>427344.79455175897</v>
      </c>
      <c r="AO44" s="15">
        <f>SUMIFS('HIFLD Outputs'!$F$2:$F$49,'HIFLD Outputs'!$B$2:$B$49,'Data National'!$A$43)*AO34</f>
        <v>427660.41109130974</v>
      </c>
      <c r="AP44" s="15">
        <f>SUMIFS('HIFLD Outputs'!$F$2:$F$49,'HIFLD Outputs'!$B$2:$B$49,'Data National'!$A$43)*AP34</f>
        <v>427976.02763086057</v>
      </c>
    </row>
    <row r="45" spans="1:42" x14ac:dyDescent="0.25">
      <c r="A45" s="16" t="s">
        <v>15</v>
      </c>
      <c r="B45" s="17">
        <f>B37*SUMIFS('HIFLD Outputs'!$F$2:$F$49,'HIFLD Outputs'!$B$2:$B$49,$A$43)</f>
        <v>33382972.56961089</v>
      </c>
    </row>
    <row r="46" spans="1:42" x14ac:dyDescent="0.25">
      <c r="A46" s="16" t="s">
        <v>14</v>
      </c>
      <c r="B46" s="17">
        <f>B38*SUMIFS('HIFLD Outputs'!$F$2:$F$49,'HIFLD Outputs'!$B$2:$B$49,$A$43)</f>
        <v>52487685.787159286</v>
      </c>
    </row>
    <row r="47" spans="1:42" x14ac:dyDescent="0.25">
      <c r="A47" s="16" t="s">
        <v>16</v>
      </c>
      <c r="B47" s="17">
        <f>B39*SUMIFS('HIFLD Outputs'!$F$2:$F$49,'HIFLD Outputs'!$B$2:$B$49,$A$43)</f>
        <v>47259027.432882883</v>
      </c>
    </row>
    <row r="48" spans="1:42" x14ac:dyDescent="0.25">
      <c r="A48" s="16" t="s">
        <v>17</v>
      </c>
      <c r="B48" s="17">
        <f>B40*SUMIFS('HIFLD Outputs'!$F$2:$F$49,'HIFLD Outputs'!$B$2:$B$49,$A$43)</f>
        <v>63146104.740107343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33382972.56961089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52487685.787159286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47259027.432882883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63146104.740107343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2024-01-03T20:50:34Z</dcterms:modified>
</cp:coreProperties>
</file>