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vt/trans/syfafe/"/>
    </mc:Choice>
  </mc:AlternateContent>
  <xr:revisionPtr revIDLastSave="0" documentId="13_ncr:1_{300B8EF4-1B17-A74C-B21A-583D2AFB4382}"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7" l="1"/>
  <c r="D4" i="27" s="1"/>
  <c r="B28" i="23" s="1"/>
  <c r="H3" i="27"/>
  <c r="G3" i="27"/>
  <c r="F3" i="27"/>
  <c r="E3" i="27"/>
  <c r="D3" i="27"/>
  <c r="B3" i="27"/>
  <c r="G2" i="27"/>
  <c r="F2" i="27"/>
  <c r="E2" i="27"/>
  <c r="D2" i="27"/>
  <c r="B2" i="27"/>
  <c r="E6" i="26"/>
  <c r="D6" i="26"/>
  <c r="B6" i="26"/>
  <c r="G3" i="26"/>
  <c r="F3" i="26"/>
  <c r="E3" i="26"/>
  <c r="H3" i="26" s="1"/>
  <c r="D3" i="26"/>
  <c r="C3" i="26"/>
  <c r="B3" i="26"/>
  <c r="H2" i="26"/>
  <c r="G2" i="26"/>
  <c r="F2" i="26"/>
  <c r="E2" i="26"/>
  <c r="D2" i="26"/>
  <c r="C2" i="26"/>
  <c r="B2" i="26"/>
  <c r="E50" i="24"/>
  <c r="E49" i="24"/>
  <c r="E51" i="24" s="1"/>
  <c r="E48" i="24"/>
  <c r="E47" i="24"/>
  <c r="B43" i="24"/>
  <c r="B39" i="24"/>
  <c r="H6" i="26"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E30" i="23"/>
  <c r="D30" i="23"/>
  <c r="G30" i="23" s="1"/>
  <c r="F29" i="23"/>
  <c r="G29" i="23" s="1"/>
  <c r="E29" i="23"/>
  <c r="D29" i="23"/>
  <c r="G28" i="23"/>
  <c r="F28" i="23"/>
  <c r="E28" i="23"/>
  <c r="D28" i="23"/>
  <c r="F27" i="23"/>
  <c r="G27" i="23" s="1"/>
  <c r="E27" i="23"/>
  <c r="D27" i="23"/>
  <c r="B27" i="23"/>
  <c r="C27" i="23" s="1"/>
  <c r="F26" i="23"/>
  <c r="G26" i="23" s="1"/>
  <c r="E26" i="23"/>
  <c r="D26" i="23"/>
  <c r="B26" i="23"/>
  <c r="C26" i="23" s="1"/>
  <c r="E24" i="23"/>
  <c r="D24" i="23"/>
  <c r="G24" i="23" s="1"/>
  <c r="E23" i="23"/>
  <c r="D23" i="23"/>
  <c r="G23" i="23" s="1"/>
  <c r="B23" i="23"/>
  <c r="E22" i="23"/>
  <c r="D22" i="23"/>
  <c r="G22" i="23" s="1"/>
  <c r="E21" i="23"/>
  <c r="D21" i="23"/>
  <c r="G21" i="23" s="1"/>
  <c r="E20" i="23"/>
  <c r="G20" i="23" s="1"/>
  <c r="D20" i="23"/>
  <c r="B20" i="23"/>
  <c r="C20" i="23" s="1"/>
  <c r="E19" i="23"/>
  <c r="D19" i="23"/>
  <c r="G19" i="23" s="1"/>
  <c r="B19" i="23"/>
  <c r="C19" i="23" s="1"/>
  <c r="F35" i="14"/>
  <c r="E35" i="14"/>
  <c r="D35" i="14"/>
  <c r="E34" i="14"/>
  <c r="D34" i="14"/>
  <c r="F34" i="14" s="1"/>
  <c r="E33" i="14"/>
  <c r="D33" i="14"/>
  <c r="F33" i="14" s="1"/>
  <c r="E32" i="14"/>
  <c r="D32" i="14"/>
  <c r="F32" i="14" s="1"/>
  <c r="E31" i="14"/>
  <c r="D31" i="14"/>
  <c r="E30" i="14"/>
  <c r="D30" i="14"/>
  <c r="F30" i="14" s="1"/>
  <c r="E29" i="14"/>
  <c r="D29" i="14"/>
  <c r="F29" i="14" s="1"/>
  <c r="E28" i="14"/>
  <c r="D28" i="14"/>
  <c r="F28" i="14" s="1"/>
  <c r="E27" i="14"/>
  <c r="D27" i="14"/>
  <c r="E26" i="14"/>
  <c r="D26" i="14"/>
  <c r="F26" i="14" s="1"/>
  <c r="E25" i="14"/>
  <c r="D25" i="14"/>
  <c r="F25" i="14" s="1"/>
  <c r="E24" i="14"/>
  <c r="D24" i="14"/>
  <c r="F24" i="14" s="1"/>
  <c r="E23" i="14"/>
  <c r="D23" i="14"/>
  <c r="E22" i="14"/>
  <c r="D22" i="14"/>
  <c r="F22" i="14" s="1"/>
  <c r="E21" i="14"/>
  <c r="D21" i="14"/>
  <c r="F21" i="14" s="1"/>
  <c r="E20" i="14"/>
  <c r="D20" i="14"/>
  <c r="F20" i="14" s="1"/>
  <c r="F19" i="14"/>
  <c r="E19" i="14"/>
  <c r="D19" i="14"/>
  <c r="E18" i="14"/>
  <c r="D18" i="14"/>
  <c r="F18" i="14" s="1"/>
  <c r="E17" i="14"/>
  <c r="D17" i="14"/>
  <c r="F17" i="14" s="1"/>
  <c r="E16" i="14"/>
  <c r="D16" i="14"/>
  <c r="F16" i="14" s="1"/>
  <c r="Q3" i="14" s="1"/>
  <c r="Q4" i="14" s="1"/>
  <c r="E15" i="14"/>
  <c r="D15" i="14"/>
  <c r="E14" i="14"/>
  <c r="F31" i="14" s="1"/>
  <c r="D14" i="14"/>
  <c r="F14" i="14" s="1"/>
  <c r="E13" i="14"/>
  <c r="D13" i="14"/>
  <c r="F13" i="14" s="1"/>
  <c r="E12" i="14"/>
  <c r="D12" i="14"/>
  <c r="F12" i="14" s="1"/>
  <c r="L3" i="14" s="1"/>
  <c r="L4" i="14" s="1"/>
  <c r="F11" i="14"/>
  <c r="E11" i="14"/>
  <c r="D11" i="14"/>
  <c r="E10" i="14"/>
  <c r="F27" i="14" s="1"/>
  <c r="D10" i="14"/>
  <c r="F10" i="14" s="1"/>
  <c r="E9" i="14"/>
  <c r="D9" i="14"/>
  <c r="F9" i="14" s="1"/>
  <c r="E8" i="14"/>
  <c r="D8" i="14"/>
  <c r="F8" i="14" s="1"/>
  <c r="F7" i="14"/>
  <c r="E7" i="14"/>
  <c r="D7" i="14"/>
  <c r="E6" i="14"/>
  <c r="F23" i="14" s="1"/>
  <c r="D6" i="14"/>
  <c r="F6" i="14" s="1"/>
  <c r="E5" i="14"/>
  <c r="D5" i="14"/>
  <c r="F5" i="14" s="1"/>
  <c r="K3" i="14" s="1"/>
  <c r="K4" i="14" s="1"/>
  <c r="F4" i="14"/>
  <c r="E4" i="14"/>
  <c r="D4" i="14"/>
  <c r="E3" i="14"/>
  <c r="D3" i="14"/>
  <c r="F3" i="14" s="1"/>
  <c r="E2" i="14"/>
  <c r="D2" i="14"/>
  <c r="F2" i="14" s="1"/>
  <c r="M3" i="14" s="1"/>
  <c r="M4" i="14" s="1"/>
  <c r="A72" i="1"/>
  <c r="A71" i="1"/>
  <c r="N3" i="14" l="1"/>
  <c r="N4" i="14" s="1"/>
  <c r="O3" i="14"/>
  <c r="O4" i="14" s="1"/>
  <c r="H17" i="23"/>
  <c r="E53" i="24"/>
  <c r="E5" i="26" s="1"/>
  <c r="H6" i="27"/>
  <c r="B6" i="27"/>
  <c r="C6" i="27"/>
  <c r="D6" i="27"/>
  <c r="B30" i="23" s="1"/>
  <c r="E4" i="26"/>
  <c r="H2" i="27"/>
  <c r="B4" i="27"/>
  <c r="H4" i="27"/>
  <c r="E5" i="27"/>
  <c r="F15" i="14"/>
  <c r="P3" i="14" s="1"/>
  <c r="P4" i="14" s="1"/>
  <c r="B7" i="24"/>
  <c r="E52" i="24"/>
  <c r="B5" i="26" s="1"/>
  <c r="D7" i="26"/>
  <c r="C4" i="27"/>
  <c r="E7" i="26" l="1"/>
  <c r="H7" i="26"/>
  <c r="B24" i="23"/>
  <c r="G7" i="26"/>
  <c r="C7" i="26"/>
  <c r="F7" i="26"/>
  <c r="B7" i="26"/>
  <c r="H19" i="23"/>
  <c r="J19" i="23" s="1"/>
  <c r="H20" i="23"/>
  <c r="J20" i="23" s="1"/>
  <c r="H27" i="23"/>
  <c r="C5" i="27"/>
  <c r="H5" i="27"/>
  <c r="B5" i="27"/>
  <c r="D5" i="27"/>
  <c r="B29" i="23" s="1"/>
  <c r="H26" i="23"/>
  <c r="H5" i="26"/>
  <c r="D5" i="26"/>
  <c r="B22" i="23" s="1"/>
  <c r="C5" i="26"/>
  <c r="C4" i="26"/>
  <c r="H4" i="26"/>
  <c r="B4" i="26"/>
  <c r="D4" i="26"/>
  <c r="B21" i="23" s="1"/>
  <c r="J32" i="23" l="1"/>
  <c r="C2" i="27"/>
  <c r="J26" i="23"/>
  <c r="C3" i="27"/>
  <c r="J27"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<sst xmlns="http://schemas.openxmlformats.org/spreadsheetml/2006/main" count="4739" uniqueCount="2415">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</sst>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1260</v>
      </c>
      <c r="C6" s="80">
        <v>286</v>
      </c>
      <c r="D6" s="80">
        <v>555436</v>
      </c>
      <c r="E6" s="80">
        <v>2795</v>
      </c>
      <c r="F6" s="80">
        <v>1169</v>
      </c>
      <c r="G6" s="80">
        <v>219</v>
      </c>
      <c r="H6" s="80">
        <v>0</v>
      </c>
    </row>
    <row r="7" spans="1:8">
      <c r="A7" t="s">
        <v>2204</v>
      </c>
      <c r="B7" s="80">
        <v>1</v>
      </c>
      <c r="C7" s="80">
        <v>179</v>
      </c>
      <c r="D7" s="80">
        <v>196</v>
      </c>
      <c r="E7" s="80">
        <v>1592</v>
      </c>
      <c r="F7" s="80">
        <v>0</v>
      </c>
      <c r="G7" s="80">
        <v>13</v>
      </c>
      <c r="H7" s="80">
        <v>0</v>
      </c>
    </row>
    <row r="8" spans="1:8">
      <c r="A8" t="s">
        <v>2205</v>
      </c>
      <c r="B8" s="80">
        <v>0</v>
      </c>
      <c r="C8" s="80">
        <v>0</v>
      </c>
      <c r="D8" s="80">
        <v>0</v>
      </c>
      <c r="E8" s="80">
        <v>92</v>
      </c>
      <c r="F8" s="80">
        <v>0</v>
      </c>
      <c r="G8" s="80">
        <v>0</v>
      </c>
      <c r="H8" s="80">
        <v>0</v>
      </c>
    </row>
    <row r="9" spans="1:8">
      <c r="A9" t="s">
        <v>2206</v>
      </c>
      <c r="B9" s="80">
        <v>69.92</v>
      </c>
      <c r="C9" s="80">
        <v>0</v>
      </c>
      <c r="D9" s="80">
        <v>0</v>
      </c>
      <c r="E9" s="80">
        <v>22.08</v>
      </c>
      <c r="F9" s="80">
        <v>0</v>
      </c>
      <c r="G9" s="80">
        <v>0</v>
      </c>
      <c r="H9" s="80">
        <v>0</v>
      </c>
    </row>
    <row r="10" spans="1:8">
      <c r="A10" t="s">
        <v>2207</v>
      </c>
      <c r="B10" s="80">
        <v>0</v>
      </c>
      <c r="C10" s="80">
        <v>0</v>
      </c>
      <c r="D10" s="80">
        <v>22955.4</v>
      </c>
      <c r="E10" s="80">
        <v>6474.6</v>
      </c>
      <c r="F10" s="80">
        <v>0</v>
      </c>
      <c r="G10" s="80">
        <v>0</v>
      </c>
      <c r="H10" s="80">
        <v>0</v>
      </c>
    </row>
    <row r="11" spans="1:8">
      <c r="A11" t="s">
        <v>2208</v>
      </c>
      <c r="B11" s="80">
        <v>0</v>
      </c>
      <c r="C11" s="80">
        <v>0</v>
      </c>
      <c r="D11" s="80">
        <v>30828</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25</v>
      </c>
      <c r="D15" s="80">
        <v>25394</v>
      </c>
      <c r="E15" s="80">
        <v>0</v>
      </c>
      <c r="F15" s="80">
        <v>0</v>
      </c>
      <c r="G15" s="80">
        <v>2</v>
      </c>
      <c r="H15" s="80">
        <v>0</v>
      </c>
    </row>
    <row r="16" spans="1:8">
      <c r="A16" t="s">
        <v>2204</v>
      </c>
      <c r="B16">
        <v>7</v>
      </c>
      <c r="C16">
        <v>81</v>
      </c>
      <c r="D16">
        <v>0</v>
      </c>
      <c r="E16">
        <v>31365</v>
      </c>
      <c r="F16">
        <v>3</v>
      </c>
      <c r="G16">
        <v>17</v>
      </c>
      <c r="H16">
        <v>0</v>
      </c>
    </row>
    <row r="17" spans="1:8">
      <c r="A17" t="s">
        <v>2205</v>
      </c>
      <c r="B17">
        <v>0</v>
      </c>
      <c r="C17">
        <v>0</v>
      </c>
      <c r="D17">
        <v>0</v>
      </c>
      <c r="E17">
        <v>70</v>
      </c>
      <c r="F17">
        <v>0</v>
      </c>
      <c r="G17">
        <v>0</v>
      </c>
      <c r="H17">
        <v>0</v>
      </c>
    </row>
    <row r="18" spans="1:8">
      <c r="A18" t="s">
        <v>2206</v>
      </c>
      <c r="B18">
        <v>0</v>
      </c>
      <c r="C18">
        <v>0</v>
      </c>
      <c r="D18">
        <v>0</v>
      </c>
      <c r="E18" s="80">
        <v>112</v>
      </c>
      <c r="F18">
        <v>0</v>
      </c>
      <c r="G18" s="80">
        <v>0</v>
      </c>
      <c r="H18" s="80">
        <v>0</v>
      </c>
    </row>
    <row r="19" spans="1:8">
      <c r="A19" t="s">
        <v>2207</v>
      </c>
      <c r="B19">
        <v>0</v>
      </c>
      <c r="C19">
        <v>0</v>
      </c>
      <c r="D19">
        <v>0</v>
      </c>
      <c r="E19" s="80">
        <v>0</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10616.806663518089</v>
      </c>
      <c r="C6">
        <v>10616.806663518089</v>
      </c>
      <c r="D6">
        <v>10616.806663518089</v>
      </c>
      <c r="E6">
        <v>10616.806663518089</v>
      </c>
      <c r="F6">
        <v>10616.806663518089</v>
      </c>
      <c r="G6">
        <v>10616.806663518089</v>
      </c>
      <c r="H6">
        <v>10616.806663518089</v>
      </c>
      <c r="I6">
        <v>10616.806663518089</v>
      </c>
      <c r="J6">
        <v>10616.806663518089</v>
      </c>
      <c r="K6">
        <v>10616.806663518089</v>
      </c>
      <c r="L6">
        <v>10616.806663518089</v>
      </c>
      <c r="M6">
        <v>10616.806663518089</v>
      </c>
      <c r="N6">
        <v>10616.806663518089</v>
      </c>
      <c r="O6">
        <v>10616.806663518089</v>
      </c>
      <c r="P6">
        <v>10616.806663518089</v>
      </c>
      <c r="Q6">
        <v>10616.806663518089</v>
      </c>
      <c r="R6">
        <v>10616.806663518089</v>
      </c>
      <c r="S6">
        <v>10616.806663518089</v>
      </c>
      <c r="T6">
        <v>10616.806663518089</v>
      </c>
      <c r="U6">
        <v>10616.806663518089</v>
      </c>
      <c r="V6">
        <v>10616.806663518089</v>
      </c>
      <c r="W6">
        <v>10616.806663518089</v>
      </c>
      <c r="X6">
        <v>10616.806663518089</v>
      </c>
      <c r="Y6">
        <v>10616.806663518089</v>
      </c>
      <c r="Z6">
        <v>10616.806663518089</v>
      </c>
      <c r="AA6">
        <v>10616.806663518089</v>
      </c>
      <c r="AB6">
        <v>10616.806663518089</v>
      </c>
      <c r="AC6">
        <v>10616.806663518089</v>
      </c>
      <c r="AD6">
        <v>10616.806663518089</v>
      </c>
      <c r="AE6">
        <v>10616.806663518089</v>
      </c>
      <c r="AF6">
        <v>10616.806663518089</v>
      </c>
      <c r="AG6">
        <v>10616.806663518089</v>
      </c>
      <c r="AH6">
        <v>10616.806663518089</v>
      </c>
    </row>
    <row r="7" spans="1:34">
      <c r="A7" t="s">
        <v>2204</v>
      </c>
      <c r="B7">
        <v>17600.93412546219</v>
      </c>
      <c r="C7">
        <v>17600.93412546219</v>
      </c>
      <c r="D7">
        <v>17600.93412546219</v>
      </c>
      <c r="E7">
        <v>17600.93412546219</v>
      </c>
      <c r="F7">
        <v>17600.93412546219</v>
      </c>
      <c r="G7">
        <v>17600.93412546219</v>
      </c>
      <c r="H7">
        <v>17600.93412546219</v>
      </c>
      <c r="I7">
        <v>17600.93412546219</v>
      </c>
      <c r="J7">
        <v>17600.93412546219</v>
      </c>
      <c r="K7">
        <v>17600.93412546219</v>
      </c>
      <c r="L7">
        <v>17600.93412546219</v>
      </c>
      <c r="M7">
        <v>17600.93412546219</v>
      </c>
      <c r="N7">
        <v>17600.93412546219</v>
      </c>
      <c r="O7">
        <v>17600.93412546219</v>
      </c>
      <c r="P7">
        <v>17600.93412546219</v>
      </c>
      <c r="Q7">
        <v>17600.93412546219</v>
      </c>
      <c r="R7">
        <v>17600.93412546219</v>
      </c>
      <c r="S7">
        <v>17600.93412546219</v>
      </c>
      <c r="T7">
        <v>17600.93412546219</v>
      </c>
      <c r="U7">
        <v>17600.93412546219</v>
      </c>
      <c r="V7">
        <v>17600.93412546219</v>
      </c>
      <c r="W7">
        <v>17600.93412546219</v>
      </c>
      <c r="X7">
        <v>17600.93412546219</v>
      </c>
      <c r="Y7">
        <v>17600.93412546219</v>
      </c>
      <c r="Z7">
        <v>17600.93412546219</v>
      </c>
      <c r="AA7">
        <v>17600.93412546219</v>
      </c>
      <c r="AB7">
        <v>17600.93412546219</v>
      </c>
      <c r="AC7">
        <v>17600.93412546219</v>
      </c>
      <c r="AD7">
        <v>17600.93412546219</v>
      </c>
      <c r="AE7">
        <v>17600.93412546219</v>
      </c>
      <c r="AF7">
        <v>17600.93412546219</v>
      </c>
      <c r="AG7">
        <v>17600.93412546219</v>
      </c>
      <c r="AH7">
        <v>17600.93412546219</v>
      </c>
    </row>
    <row r="8" spans="1:34">
      <c r="A8" t="s">
        <v>2205</v>
      </c>
      <c r="B8">
        <v>22191.922587155212</v>
      </c>
      <c r="C8">
        <v>22191.922587155212</v>
      </c>
      <c r="D8">
        <v>22191.922587155212</v>
      </c>
      <c r="E8">
        <v>22191.922587155212</v>
      </c>
      <c r="F8">
        <v>22191.922587155212</v>
      </c>
      <c r="G8">
        <v>22191.922587155212</v>
      </c>
      <c r="H8">
        <v>22191.922587155212</v>
      </c>
      <c r="I8">
        <v>22191.922587155212</v>
      </c>
      <c r="J8">
        <v>22191.922587155212</v>
      </c>
      <c r="K8">
        <v>22191.922587155212</v>
      </c>
      <c r="L8">
        <v>22191.922587155212</v>
      </c>
      <c r="M8">
        <v>22191.922587155212</v>
      </c>
      <c r="N8">
        <v>22191.922587155212</v>
      </c>
      <c r="O8">
        <v>22191.922587155212</v>
      </c>
      <c r="P8">
        <v>22191.922587155212</v>
      </c>
      <c r="Q8">
        <v>22191.922587155212</v>
      </c>
      <c r="R8">
        <v>22191.922587155212</v>
      </c>
      <c r="S8">
        <v>22191.922587155212</v>
      </c>
      <c r="T8">
        <v>22191.922587155212</v>
      </c>
      <c r="U8">
        <v>22191.922587155212</v>
      </c>
      <c r="V8">
        <v>22191.922587155212</v>
      </c>
      <c r="W8">
        <v>22191.922587155212</v>
      </c>
      <c r="X8">
        <v>22191.922587155212</v>
      </c>
      <c r="Y8">
        <v>22191.922587155212</v>
      </c>
      <c r="Z8">
        <v>22191.922587155212</v>
      </c>
      <c r="AA8">
        <v>22191.922587155212</v>
      </c>
      <c r="AB8">
        <v>22191.922587155212</v>
      </c>
      <c r="AC8">
        <v>22191.922587155212</v>
      </c>
      <c r="AD8">
        <v>22191.922587155212</v>
      </c>
      <c r="AE8">
        <v>22191.922587155212</v>
      </c>
      <c r="AF8">
        <v>22191.922587155212</v>
      </c>
      <c r="AG8">
        <v>22191.922587155212</v>
      </c>
      <c r="AH8">
        <v>22191.922587155212</v>
      </c>
    </row>
    <row r="9" spans="1:34">
      <c r="A9" t="s">
        <v>2206</v>
      </c>
      <c r="B9">
        <v>40587.576683880972</v>
      </c>
      <c r="C9">
        <v>40587.576683880972</v>
      </c>
      <c r="D9">
        <v>40587.576683880972</v>
      </c>
      <c r="E9">
        <v>40587.576683880972</v>
      </c>
      <c r="F9">
        <v>40587.576683880972</v>
      </c>
      <c r="G9">
        <v>40587.576683880972</v>
      </c>
      <c r="H9">
        <v>40587.576683880972</v>
      </c>
      <c r="I9">
        <v>40587.576683880972</v>
      </c>
      <c r="J9">
        <v>40587.576683880972</v>
      </c>
      <c r="K9">
        <v>40587.576683880972</v>
      </c>
      <c r="L9">
        <v>40587.576683880972</v>
      </c>
      <c r="M9">
        <v>40587.576683880972</v>
      </c>
      <c r="N9">
        <v>40587.576683880972</v>
      </c>
      <c r="O9">
        <v>40587.576683880972</v>
      </c>
      <c r="P9">
        <v>40587.576683880972</v>
      </c>
      <c r="Q9">
        <v>40587.576683880972</v>
      </c>
      <c r="R9">
        <v>40587.576683880972</v>
      </c>
      <c r="S9">
        <v>40587.576683880972</v>
      </c>
      <c r="T9">
        <v>40587.576683880972</v>
      </c>
      <c r="U9">
        <v>40587.576683880972</v>
      </c>
      <c r="V9">
        <v>40587.576683880972</v>
      </c>
      <c r="W9">
        <v>40587.576683880972</v>
      </c>
      <c r="X9">
        <v>40587.576683880972</v>
      </c>
      <c r="Y9">
        <v>40587.576683880972</v>
      </c>
      <c r="Z9">
        <v>40587.576683880972</v>
      </c>
      <c r="AA9">
        <v>40587.576683880972</v>
      </c>
      <c r="AB9">
        <v>40587.576683880972</v>
      </c>
      <c r="AC9">
        <v>40587.576683880972</v>
      </c>
      <c r="AD9">
        <v>40587.576683880972</v>
      </c>
      <c r="AE9">
        <v>40587.576683880972</v>
      </c>
      <c r="AF9">
        <v>40587.576683880972</v>
      </c>
      <c r="AG9">
        <v>40587.576683880972</v>
      </c>
      <c r="AH9">
        <v>40587.576683880972</v>
      </c>
    </row>
    <row r="10" spans="1:34">
      <c r="A10" t="s">
        <v>2207</v>
      </c>
      <c r="B10">
        <v>470.2258950519917</v>
      </c>
      <c r="C10">
        <v>470.2258950519917</v>
      </c>
      <c r="D10">
        <v>470.2258950519917</v>
      </c>
      <c r="E10">
        <v>470.2258950519917</v>
      </c>
      <c r="F10">
        <v>470.2258950519917</v>
      </c>
      <c r="G10">
        <v>470.2258950519917</v>
      </c>
      <c r="H10">
        <v>470.2258950519917</v>
      </c>
      <c r="I10">
        <v>470.2258950519917</v>
      </c>
      <c r="J10">
        <v>470.2258950519917</v>
      </c>
      <c r="K10">
        <v>470.2258950519917</v>
      </c>
      <c r="L10">
        <v>470.2258950519917</v>
      </c>
      <c r="M10">
        <v>470.2258950519917</v>
      </c>
      <c r="N10">
        <v>470.2258950519917</v>
      </c>
      <c r="O10">
        <v>470.2258950519917</v>
      </c>
      <c r="P10">
        <v>470.2258950519917</v>
      </c>
      <c r="Q10">
        <v>470.2258950519917</v>
      </c>
      <c r="R10">
        <v>470.2258950519917</v>
      </c>
      <c r="S10">
        <v>470.2258950519917</v>
      </c>
      <c r="T10">
        <v>470.2258950519917</v>
      </c>
      <c r="U10">
        <v>470.2258950519917</v>
      </c>
      <c r="V10">
        <v>470.2258950519917</v>
      </c>
      <c r="W10">
        <v>470.2258950519917</v>
      </c>
      <c r="X10">
        <v>470.2258950519917</v>
      </c>
      <c r="Y10">
        <v>470.2258950519917</v>
      </c>
      <c r="Z10">
        <v>470.2258950519917</v>
      </c>
      <c r="AA10">
        <v>470.2258950519917</v>
      </c>
      <c r="AB10">
        <v>470.2258950519917</v>
      </c>
      <c r="AC10">
        <v>470.2258950519917</v>
      </c>
      <c r="AD10">
        <v>470.2258950519917</v>
      </c>
      <c r="AE10">
        <v>470.2258950519917</v>
      </c>
      <c r="AF10">
        <v>470.2258950519917</v>
      </c>
      <c r="AG10">
        <v>470.2258950519917</v>
      </c>
      <c r="AH10">
        <v>470.2258950519917</v>
      </c>
    </row>
    <row r="11" spans="1:34">
      <c r="A11" t="s">
        <v>2208</v>
      </c>
      <c r="B11">
        <v>930.49729311119165</v>
      </c>
      <c r="C11">
        <v>930.49729311119165</v>
      </c>
      <c r="D11">
        <v>930.49729311119165</v>
      </c>
      <c r="E11">
        <v>930.49729311119165</v>
      </c>
      <c r="F11">
        <v>930.49729311119165</v>
      </c>
      <c r="G11">
        <v>930.49729311119165</v>
      </c>
      <c r="H11">
        <v>930.49729311119165</v>
      </c>
      <c r="I11">
        <v>930.49729311119165</v>
      </c>
      <c r="J11">
        <v>930.49729311119165</v>
      </c>
      <c r="K11">
        <v>930.49729311119165</v>
      </c>
      <c r="L11">
        <v>930.49729311119165</v>
      </c>
      <c r="M11">
        <v>930.49729311119165</v>
      </c>
      <c r="N11">
        <v>930.49729311119165</v>
      </c>
      <c r="O11">
        <v>930.49729311119165</v>
      </c>
      <c r="P11">
        <v>930.49729311119165</v>
      </c>
      <c r="Q11">
        <v>930.49729311119165</v>
      </c>
      <c r="R11">
        <v>930.49729311119165</v>
      </c>
      <c r="S11">
        <v>930.49729311119165</v>
      </c>
      <c r="T11">
        <v>930.49729311119165</v>
      </c>
      <c r="U11">
        <v>930.49729311119165</v>
      </c>
      <c r="V11">
        <v>930.49729311119165</v>
      </c>
      <c r="W11">
        <v>930.49729311119165</v>
      </c>
      <c r="X11">
        <v>930.49729311119165</v>
      </c>
      <c r="Y11">
        <v>930.49729311119165</v>
      </c>
      <c r="Z11">
        <v>930.49729311119165</v>
      </c>
      <c r="AA11">
        <v>930.49729311119165</v>
      </c>
      <c r="AB11">
        <v>930.49729311119165</v>
      </c>
      <c r="AC11">
        <v>930.49729311119165</v>
      </c>
      <c r="AD11">
        <v>930.49729311119165</v>
      </c>
      <c r="AE11">
        <v>930.49729311119165</v>
      </c>
      <c r="AF11">
        <v>930.49729311119165</v>
      </c>
      <c r="AG11">
        <v>930.49729311119165</v>
      </c>
      <c r="AH11">
        <v>930.49729311119165</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885000000000</v>
      </c>
    </row>
    <row r="6" spans="1:6">
      <c r="A6" t="s">
        <v>2215</v>
      </c>
      <c r="B6" t="s">
        <v>2323</v>
      </c>
      <c r="C6" s="72">
        <v>10000000000</v>
      </c>
      <c r="D6" s="72">
        <v>136180000000000</v>
      </c>
    </row>
    <row r="7" spans="1:6">
      <c r="A7" t="s">
        <v>2215</v>
      </c>
      <c r="B7" t="s">
        <v>2324</v>
      </c>
      <c r="C7" s="72">
        <v>0</v>
      </c>
    </row>
    <row r="8" spans="1:6">
      <c r="A8" t="s">
        <v>2215</v>
      </c>
      <c r="B8" t="s">
        <v>2325</v>
      </c>
      <c r="C8" s="72">
        <v>350000000000</v>
      </c>
    </row>
    <row r="9" spans="1:6">
      <c r="A9" t="s">
        <v>2215</v>
      </c>
      <c r="B9" t="s">
        <v>2326</v>
      </c>
      <c r="C9" s="72">
        <v>0</v>
      </c>
    </row>
    <row r="10" spans="1:6">
      <c r="A10" t="s">
        <v>2215</v>
      </c>
      <c r="B10" t="s">
        <v>2327</v>
      </c>
      <c r="C10" s="72">
        <v>10101000000000</v>
      </c>
    </row>
    <row r="11" spans="1:6">
      <c r="A11" t="s">
        <v>2215</v>
      </c>
      <c r="B11" t="s">
        <v>2328</v>
      </c>
      <c r="C11" s="72">
        <v>2286000000000</v>
      </c>
    </row>
    <row r="12" spans="1:6">
      <c r="A12" t="s">
        <v>2215</v>
      </c>
      <c r="B12" t="s">
        <v>2329</v>
      </c>
      <c r="C12" s="72">
        <v>33293000000000</v>
      </c>
    </row>
    <row r="13" spans="1:6">
      <c r="A13" t="s">
        <v>2215</v>
      </c>
      <c r="B13" t="s">
        <v>2330</v>
      </c>
      <c r="C13" s="72">
        <v>4000000000</v>
      </c>
    </row>
    <row r="14" spans="1:6">
      <c r="A14" t="s">
        <v>2215</v>
      </c>
      <c r="B14" t="s">
        <v>2331</v>
      </c>
      <c r="C14" s="72">
        <v>0</v>
      </c>
    </row>
    <row r="17" spans="1:12">
      <c r="G17" s="73" t="s">
        <v>2332</v>
      </c>
      <c r="H17" s="74">
        <f>C6/((G19*C19)+(G20*C20)+(G26*C26) +(G27*C27))</f>
        <v>344.8968302823248</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286</v>
      </c>
      <c r="E19">
        <f>BAADTbVT!B6</f>
        <v>10616.806663518089</v>
      </c>
      <c r="F19">
        <v>1.67</v>
      </c>
      <c r="G19">
        <f t="shared" ref="G19:G24" si="0">PRODUCT(D19:F19)</f>
        <v>5070799.1986295097</v>
      </c>
      <c r="H19" s="81">
        <f>1/(H17*C19)</f>
        <v>7.4180580873500074E-2</v>
      </c>
      <c r="J19" s="82">
        <f>G19/H19</f>
        <v>68357501.908440545</v>
      </c>
    </row>
    <row r="20" spans="1:12">
      <c r="A20" t="s">
        <v>2204</v>
      </c>
      <c r="B20" s="79">
        <f>'SYFAFE-psgr'!D3/'SYFAFE-psgr'!$D$2</f>
        <v>2.822546816229218</v>
      </c>
      <c r="C20">
        <f>B20/SUM($B$19:$B$20,$B$26:$B$27)</f>
        <v>0.11032189706843125</v>
      </c>
      <c r="D20" s="80">
        <f>SYVbT!C7</f>
        <v>179</v>
      </c>
      <c r="E20">
        <f>BAADTbVT!B7</f>
        <v>17600.93412546219</v>
      </c>
      <c r="F20">
        <v>21.196137258578659</v>
      </c>
      <c r="G20">
        <f t="shared" si="0"/>
        <v>66779854.992847092</v>
      </c>
      <c r="H20" s="81">
        <f>1/(H17*C20)</f>
        <v>2.6281435066718092E-2</v>
      </c>
      <c r="J20" s="82">
        <f>G20/H20</f>
        <v>2540951619.3967204</v>
      </c>
    </row>
    <row r="21" spans="1:12">
      <c r="A21" t="s">
        <v>2205</v>
      </c>
      <c r="B21" s="79">
        <f>'SYFAFE-psgr'!D4/'SYFAFE-psgr'!$D$2</f>
        <v>1.394657104551186</v>
      </c>
      <c r="D21" s="80">
        <f>SYVbT!C8</f>
        <v>0</v>
      </c>
      <c r="E21">
        <f>BAADTbVT!B8</f>
        <v>22191.922587155212</v>
      </c>
      <c r="F21">
        <v>111.39416306433711</v>
      </c>
      <c r="G21">
        <f t="shared" si="0"/>
        <v>0</v>
      </c>
      <c r="H21" s="81"/>
      <c r="J21" s="82"/>
    </row>
    <row r="22" spans="1:12">
      <c r="A22" t="s">
        <v>2206</v>
      </c>
      <c r="B22" s="79">
        <f>'SYFAFE-psgr'!D5/'SYFAFE-psgr'!$D$2</f>
        <v>1.340763785059929</v>
      </c>
      <c r="D22" s="80">
        <f>SYVbT!C9</f>
        <v>0</v>
      </c>
      <c r="E22">
        <f>BAADTbVT!B9</f>
        <v>40587.576683880972</v>
      </c>
      <c r="F22">
        <v>4.8656731685074099</v>
      </c>
      <c r="G22">
        <f t="shared" si="0"/>
        <v>0</v>
      </c>
      <c r="H22" s="81"/>
      <c r="J22" s="82"/>
    </row>
    <row r="23" spans="1:12">
      <c r="A23" t="s">
        <v>2207</v>
      </c>
      <c r="B23" s="79">
        <f>'SYFAFE-psgr'!D6/'SYFAFE-psgr'!$D$2</f>
        <v>3.1748880380521809E-2</v>
      </c>
      <c r="D23" s="80">
        <f>SYVbT!C10</f>
        <v>0</v>
      </c>
      <c r="E23">
        <f>BAADTbVT!B10</f>
        <v>470.2258950519917</v>
      </c>
      <c r="F23">
        <v>1</v>
      </c>
      <c r="G23">
        <f t="shared" si="0"/>
        <v>0</v>
      </c>
      <c r="H23" s="81"/>
      <c r="J23" s="82"/>
    </row>
    <row r="24" spans="1:12">
      <c r="A24" t="s">
        <v>2208</v>
      </c>
      <c r="B24" s="83">
        <f>'SYFAFE-psgr'!D7/'SYFAFE-psgr'!$D$2</f>
        <v>3.5090482314241016</v>
      </c>
      <c r="C24" s="84"/>
      <c r="D24" s="85">
        <f>SYVbT!C11</f>
        <v>0</v>
      </c>
      <c r="E24" s="84">
        <f>BAADTbVT!B11</f>
        <v>930.49729311119165</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25</v>
      </c>
      <c r="E26">
        <f>BAADTbVT!B15</f>
        <v>8564.6689345872073</v>
      </c>
      <c r="F26">
        <f>BAADTbVT!B30</f>
        <v>1</v>
      </c>
      <c r="G26">
        <f t="shared" ref="G26:G31" si="1">PRODUCT(D26:F26)</f>
        <v>214116.72336468019</v>
      </c>
      <c r="H26" s="81">
        <f>1/(C26*H17)</f>
        <v>0.22491150977792426</v>
      </c>
      <c r="J26" s="82">
        <f>G26/H26</f>
        <v>952004.29527193715</v>
      </c>
    </row>
    <row r="27" spans="1:12">
      <c r="A27" t="s">
        <v>2204</v>
      </c>
      <c r="B27" s="79">
        <f>'SYFAFE-frgt'!D3/'SYFAFE-psgr'!$D$2</f>
        <v>21.432279209660457</v>
      </c>
      <c r="C27">
        <f>B27/SUM($B$19:$B$20,$B$26:$B$27)</f>
        <v>0.8377007911134764</v>
      </c>
      <c r="D27" s="80">
        <f>SYVbT!C16</f>
        <v>81</v>
      </c>
      <c r="E27">
        <f>BAADTbVT!B16</f>
        <v>19735.40131660286</v>
      </c>
      <c r="F27">
        <f>BAADTbVT!B31</f>
        <v>16</v>
      </c>
      <c r="G27">
        <f t="shared" si="1"/>
        <v>25577080.106317308</v>
      </c>
      <c r="H27" s="81">
        <f>1/(C27*H17)</f>
        <v>3.4611615567262523E-3</v>
      </c>
      <c r="J27" s="82">
        <f>G27/H27</f>
        <v>7389738874.3995667</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10000000000</v>
      </c>
      <c r="K32" s="91">
        <f>C6</f>
        <v>10000000000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0.22491150977792426</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3.4611615567262523E-3</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2021-05-07T14:34:24Z</dcterms:modified>
</cp:coreProperties>
</file>