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elec\BGDPbES\"/>
    </mc:Choice>
  </mc:AlternateContent>
  <xr:revisionPtr revIDLastSave="0" documentId="8_{8257A581-6671-40B4-A7F8-7C48157A58E0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D31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<sst xmlns="http://schemas.openxmlformats.org/spreadsheetml/2006/main" count="4985" uniqueCount="142">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</sst>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VA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VA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0.15211816</v>
      </c>
      <c r="D4" s="13">
        <f>MIN(C4/SUMIFS(PTCF!B:B,PTCF!A:A,calcs!B4),1)</f>
        <v>0.16902017777777778</v>
      </c>
      <c r="E4" s="12">
        <f>SUMIFS('all_csv_BECF-pre-ret'!$E:$E,'all_csv_BECF-pre-ret'!$B:$B,$B4,'all_csv_BECF-pre-ret'!$AI:$AI,$C$1)</f>
        <v>0.142530146</v>
      </c>
      <c r="F4" s="13">
        <f>MIN(E4/SUMIFS(PTCF!B:B,PTCF!A:A,calcs!B4),1)</f>
        <v>0.15836682888888889</v>
      </c>
    </row>
    <row r="5" spans="1:6" x14ac:dyDescent="0.25">
      <c r="A5" t="s">
        <v>141</v>
      </c>
      <c r="B5" t="s">
        <v>10</v>
      </c>
      <c r="C5" s="12">
        <f>E28</f>
        <v>0.69132445898848982</v>
      </c>
      <c r="D5" s="13">
        <f>MIN(C5/SUMIFS(PTCF!B:B,PTCF!A:A,calcs!B5),1)</f>
        <v>0.76813828776498871</v>
      </c>
      <c r="E5" s="12">
        <f>E32</f>
        <v>0.69223694540701264</v>
      </c>
      <c r="F5" s="13">
        <f>MIN(E5/SUMIFS(PTCF!B:B,PTCF!A:A,calcs!B5),1)</f>
        <v>0.76915216156334731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0.96430645599999998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0.91412236099999999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0.27491701600000001</v>
      </c>
      <c r="D7" s="14">
        <f>MIN(C7/SUMIFS(PTCF!B:B,PTCF!A:A,calcs!B7),1)</f>
        <v>0.58742952136752136</v>
      </c>
      <c r="E7" s="12">
        <f>SUMIFS('all_csv_BECF-pre-ret'!$E:$E,'all_csv_BECF-pre-ret'!$B:$B,$B7,'all_csv_BECF-pre-ret'!$AI:$AI,$C$1)</f>
        <v>0.17626941600000001</v>
      </c>
      <c r="F7" s="14">
        <f>MIN(E7/SUMIFS(PTCF!B:B,PTCF!A:A,calcs!B7),1)</f>
        <v>0.37664405128205131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0.12671427199999999</v>
      </c>
      <c r="D9" s="14">
        <f>MIN(C9/SUMIFS(PTCF!B:B,PTCF!A:A,calcs!B9),1)</f>
        <v>0.71227808881394039</v>
      </c>
      <c r="E9" s="12">
        <f>SUMIFS('all_csv_BECF-pre-ret'!$E:$E,'all_csv_BECF-pre-ret'!$B:$B,$B9,'all_csv_BECF-pre-ret'!$AI:$AI,$C$1)</f>
        <v>0.174553139</v>
      </c>
      <c r="F9" s="14">
        <f>MIN(E9/SUMIFS(PTCF!B:B,PTCF!A:A,calcs!B9),1)</f>
        <v>0.98118684092186614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0.54198992000000001</v>
      </c>
      <c r="D11" s="13">
        <f>MIN(C11/SUMIFS(PTCF!B:B,PTCF!A:A,calcs!B11),1)</f>
        <v>0.60221102222222223</v>
      </c>
      <c r="E11" s="12">
        <f>SUMIFS('all_csv_BECF-pre-ret'!$E:$E,'all_csv_BECF-pre-ret'!$B:$B,$B11,'all_csv_BECF-pre-ret'!$AI:$AI,$C$1)</f>
        <v>0.625203646</v>
      </c>
      <c r="F11" s="13">
        <f>MIN(E11/SUMIFS(PTCF!B:B,PTCF!A:A,calcs!B11),1)</f>
        <v>0.69467071777777778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5.6620045000000001E-2</v>
      </c>
      <c r="D13" s="14">
        <f>MIN(C13/SUMIFS(PTCF!B:B,PTCF!A:A,calcs!B13),1)</f>
        <v>6.2911161111111114E-2</v>
      </c>
      <c r="E13" s="12">
        <f>SUMIFS('all_csv_BECF-pre-ret'!$E:$E,'all_csv_BECF-pre-ret'!$B:$B,$B13,'all_csv_BECF-pre-ret'!$AI:$AI,$C$1)</f>
        <v>2.8358215999999999E-2</v>
      </c>
      <c r="F13" s="14">
        <f>MIN(E13/SUMIFS(PTCF!B:B,PTCF!A:A,calcs!B13),1)</f>
        <v>3.1509128888888883E-2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0.139277277</v>
      </c>
      <c r="D14" s="13">
        <f>MIN(C14/SUMIFS(PTCF!B:B,PTCF!A:A,calcs!B14),1)</f>
        <v>0.15475253</v>
      </c>
      <c r="E14" s="12">
        <f>SUMIFS('all_csv_BECF-pre-ret'!$E:$E,'all_csv_BECF-pre-ret'!$B:$B,$B14,'all_csv_BECF-pre-ret'!$AI:$AI,$C$1)</f>
        <v>0.10360412500000001</v>
      </c>
      <c r="F14" s="13">
        <f>MIN(E14/SUMIFS(PTCF!B:B,PTCF!A:A,calcs!B14),1)</f>
        <v>0.11511569444444444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0.47167998500000002</v>
      </c>
      <c r="F16" s="14">
        <f>MIN(E16/SUMIFS(PTCF!B:B,PTCF!A:A,calcs!B16),1)</f>
        <v>1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0.83441275299999995</v>
      </c>
      <c r="D19" s="16">
        <f>MIN(C19/SUMIFS(PTCF!B:B,PTCF!A:A,calcs!B19),1)</f>
        <v>0.92712528111111103</v>
      </c>
      <c r="E19" s="15">
        <f>SUMIFS('all_csv_BECF-pre-ret'!$E:$E,'all_csv_BECF-pre-ret'!$B:$B,$B19,'all_csv_BECF-pre-ret'!$AI:$AI,$C$1)</f>
        <v>0.80184093999999995</v>
      </c>
      <c r="F19" s="16">
        <f>MIN(E19/SUMIFS(PTCF!B:B,PTCF!A:A,calcs!B19),1)</f>
        <v>0.89093437777777773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515</v>
      </c>
      <c r="D24">
        <f>SUMIFS('all_csv_SYC-SYEGC'!D:D,'all_csv_SYC-SYEGC'!$B:$B,calcs!$B$24,'all_csv_SYC-SYEGC'!$F:$F,calcs!$C$1)</f>
        <v>8867.9999999999909</v>
      </c>
      <c r="E24">
        <f>SUM(C24:D24)</f>
        <v>9382.9999999999909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3.0717882999999901E-2</v>
      </c>
      <c r="D27">
        <f>SUMIFS('all_csv_BECF-pre-nonret'!$D:$D,'all_csv_BECF-pre-nonret'!B:B,calcs!B27,'all_csv_BECF-pre-nonret'!AI:AI,calcs!C1)</f>
        <v>0.72968850799999996</v>
      </c>
    </row>
    <row r="28" spans="1:6" x14ac:dyDescent="0.25">
      <c r="C28">
        <f>$C$27*($C$24/$E$24)</f>
        <v>1.6859969887029697E-3</v>
      </c>
      <c r="D28">
        <f>$D$27*($D$24/$E$24)</f>
        <v>0.68963846199978684</v>
      </c>
      <c r="E28" s="9">
        <f>SUM(C28:D28)</f>
        <v>0.69132445898848982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4.7342853999999997E-2</v>
      </c>
      <c r="D31">
        <f>SUMIFS('all_csv_BECF-pre-nonret'!$D:$D,'all_csv_BECF-pre-nonret'!B:B,calcs!B31,'all_csv_BECF-pre-nonret'!AI:AI,calcs!C1)</f>
        <v>0.72968850799999996</v>
      </c>
    </row>
    <row r="32" spans="1:6" x14ac:dyDescent="0.25">
      <c r="C32">
        <f>$C$31*($C$24/$E$24)</f>
        <v>2.5984834072258363E-3</v>
      </c>
      <c r="D32">
        <f>$D$31*($D$24/$E$24)</f>
        <v>0.68963846199978684</v>
      </c>
      <c r="E32" s="9">
        <f>SUM(C32:D32)</f>
        <v>0.69223694540701264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0.16902017777777778</v>
      </c>
      <c r="H2" s="8">
        <f>SUMIFS(calcs!$F$4:$F$19,calcs!$B$4:$B$19,$A2)</f>
        <v>0.15836682888888889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0.76813828776498871</v>
      </c>
      <c r="H3" s="8">
        <f>SUMIFS(calcs!$F$4:$F$19,calcs!$B$4:$B$19,$A3)</f>
        <v>0.76915216156334731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0.60221102222222223</v>
      </c>
      <c r="H9" s="8">
        <f>SUMIFS(calcs!$F$4:$F$19,calcs!$B$4:$B$19,$A9)</f>
        <v>0.69467071777777778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0.15475253</v>
      </c>
      <c r="H12" s="8">
        <f>SUMIFS(calcs!$F$4:$F$19,calcs!$B$4:$B$19,$A12)</f>
        <v>0.11511569444444444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2022-11-30T00:48:08Z</dcterms:modified>
</cp:coreProperties>
</file>