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VA/fuels/BCTR/"/>
    </mc:Choice>
  </mc:AlternateContent>
  <xr:revisionPtr revIDLastSave="0" documentId="8_{E5E5F4C5-BE85-5447-8323-7E5C6DFE1E45}" xr6:coauthVersionLast="47" xr6:coauthVersionMax="47" xr10:uidLastSave="{00000000-0000-0000-0000-000000000000}"/>
  <bookViews>
    <workbookView xWindow="0" yWindow="760" windowWidth="30240" windowHeight="18880" activeTab="5" xr2:uid="{061459C3-F8E3-40F7-8A92-425A32688CAD}"/>
  </bookViews>
  <sheets>
    <sheet name="About" sheetId="1" r:id="rId1"/>
    <sheet name="RGGI" sheetId="23" r:id="rId2"/>
    <sheet name="WA" sheetId="24" r:id="rId3"/>
    <sheet name="CA" sheetId="19" r:id="rId4"/>
    <sheet name="state calcs" sheetId="20" r:id="rId5"/>
    <sheet name="BCTR" sheetId="2" r:id="rId6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20" l="1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F25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D26" i="20" s="1"/>
  <c r="AE24" i="20"/>
  <c r="AF24" i="20"/>
  <c r="AG24" i="20"/>
  <c r="AG26" i="20" s="1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F28" i="20"/>
  <c r="U26" i="20"/>
  <c r="AC26" i="20"/>
  <c r="P26" i="20"/>
  <c r="O26" i="20"/>
  <c r="N26" i="20"/>
  <c r="M26" i="20"/>
  <c r="L26" i="20"/>
  <c r="K26" i="20"/>
  <c r="J26" i="20"/>
  <c r="I26" i="20"/>
  <c r="H26" i="20"/>
  <c r="G26" i="20"/>
  <c r="F26" i="20"/>
  <c r="V26" i="20"/>
  <c r="W26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R26" i="20" s="1"/>
  <c r="S23" i="20"/>
  <c r="T23" i="20"/>
  <c r="U23" i="20"/>
  <c r="V23" i="20"/>
  <c r="W23" i="20"/>
  <c r="X23" i="20"/>
  <c r="X26" i="20" s="1"/>
  <c r="Y23" i="20"/>
  <c r="Z23" i="20"/>
  <c r="AA23" i="20"/>
  <c r="AB23" i="20"/>
  <c r="AC23" i="20"/>
  <c r="AD23" i="20"/>
  <c r="AE23" i="20"/>
  <c r="AF23" i="20"/>
  <c r="AF26" i="20" s="1"/>
  <c r="AG23" i="20"/>
  <c r="F23" i="20"/>
  <c r="F27" i="20" s="1"/>
  <c r="F39" i="19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E4" i="2" s="1"/>
  <c r="AE26" i="20" l="1"/>
  <c r="AB26" i="20"/>
  <c r="T26" i="20"/>
  <c r="AA26" i="20"/>
  <c r="Z26" i="20"/>
  <c r="F24" i="20"/>
  <c r="Y26" i="20"/>
  <c r="Q26" i="20"/>
  <c r="S26" i="20"/>
  <c r="L10" i="23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l="1"/>
  <c r="C2" i="2"/>
  <c r="E2" i="2"/>
  <c r="F2" i="2"/>
  <c r="D2" i="2"/>
  <c r="E16" i="20"/>
  <c r="L16" i="20"/>
  <c r="Y16" i="20"/>
  <c r="U16" i="20"/>
  <c r="S16" i="20"/>
  <c r="Q16" i="20"/>
  <c r="P16" i="20"/>
  <c r="O16" i="20"/>
  <c r="AG16" i="20"/>
  <c r="K16" i="20"/>
  <c r="AF16" i="20"/>
  <c r="J16" i="20"/>
  <c r="AE16" i="20"/>
  <c r="AC16" i="20"/>
  <c r="AD16" i="20"/>
  <c r="I16" i="20"/>
  <c r="AA16" i="20"/>
  <c r="AB16" i="20"/>
  <c r="X16" i="20"/>
  <c r="G16" i="20"/>
  <c r="C15" i="20"/>
  <c r="Z16" i="20"/>
  <c r="F16" i="20"/>
  <c r="T16" i="20"/>
  <c r="R16" i="20"/>
  <c r="W16" i="20"/>
  <c r="N16" i="20"/>
  <c r="V16" i="20"/>
  <c r="M16" i="20"/>
  <c r="H16" i="20"/>
  <c r="T17" i="20" l="1"/>
  <c r="I17" i="20"/>
  <c r="O17" i="20"/>
  <c r="R17" i="20"/>
  <c r="E17" i="20"/>
  <c r="D3" i="2"/>
  <c r="F17" i="20"/>
  <c r="E3" i="2"/>
  <c r="P17" i="20"/>
  <c r="S17" i="20"/>
  <c r="AG17" i="20"/>
  <c r="AC17" i="20"/>
  <c r="M17" i="20"/>
  <c r="C16" i="20"/>
  <c r="B2" i="2"/>
  <c r="AE17" i="20"/>
  <c r="V17" i="20"/>
  <c r="G17" i="20"/>
  <c r="F3" i="2"/>
  <c r="J17" i="20"/>
  <c r="U17" i="20"/>
  <c r="AD17" i="20"/>
  <c r="H17" i="20"/>
  <c r="Q17" i="20"/>
  <c r="AA17" i="20"/>
  <c r="Z17" i="20"/>
  <c r="N17" i="20"/>
  <c r="X17" i="20"/>
  <c r="AF17" i="20"/>
  <c r="Y17" i="20"/>
  <c r="W17" i="20"/>
  <c r="AB17" i="20"/>
  <c r="K17" i="20"/>
  <c r="L17" i="20"/>
  <c r="D17" i="20"/>
  <c r="C3" i="2"/>
  <c r="AB18" i="20" l="1"/>
  <c r="X18" i="20"/>
  <c r="Q18" i="20"/>
  <c r="J18" i="20"/>
  <c r="C17" i="20"/>
  <c r="B3" i="2"/>
  <c r="S18" i="20"/>
  <c r="R18" i="20"/>
  <c r="D18" i="20"/>
  <c r="C4" i="2"/>
  <c r="W18" i="20"/>
  <c r="N18" i="20"/>
  <c r="H18" i="20"/>
  <c r="G18" i="20"/>
  <c r="F4" i="2"/>
  <c r="M18" i="20"/>
  <c r="P18" i="20"/>
  <c r="O18" i="20"/>
  <c r="L18" i="20"/>
  <c r="Y18" i="20"/>
  <c r="Z18" i="20"/>
  <c r="AD18" i="20"/>
  <c r="V18" i="20"/>
  <c r="AC18" i="20"/>
  <c r="F18" i="20"/>
  <c r="I18" i="20"/>
  <c r="K18" i="20"/>
  <c r="AF18" i="20"/>
  <c r="AA18" i="20"/>
  <c r="U18" i="20"/>
  <c r="AE18" i="20"/>
  <c r="AG18" i="20"/>
  <c r="E18" i="20"/>
  <c r="D4" i="2"/>
  <c r="T18" i="20"/>
  <c r="AE19" i="20" l="1"/>
  <c r="K19" i="20"/>
  <c r="V19" i="20"/>
  <c r="L19" i="20"/>
  <c r="G19" i="20"/>
  <c r="F5" i="2"/>
  <c r="D19" i="20"/>
  <c r="C5" i="2"/>
  <c r="J19" i="20"/>
  <c r="Q19" i="20"/>
  <c r="U19" i="20"/>
  <c r="AD19" i="20"/>
  <c r="H19" i="20"/>
  <c r="E19" i="20"/>
  <c r="D5" i="2"/>
  <c r="AA19" i="20"/>
  <c r="F19" i="20"/>
  <c r="E5" i="2"/>
  <c r="Z19" i="20"/>
  <c r="P19" i="20"/>
  <c r="N19" i="20"/>
  <c r="S19" i="20"/>
  <c r="X19" i="20"/>
  <c r="O19" i="20"/>
  <c r="T19" i="20"/>
  <c r="I19" i="20"/>
  <c r="R19" i="20"/>
  <c r="AG19" i="20"/>
  <c r="AF19" i="20"/>
  <c r="AC19" i="20"/>
  <c r="Y19" i="20"/>
  <c r="M19" i="20"/>
  <c r="W19" i="20"/>
  <c r="C18" i="20"/>
  <c r="B4" i="2"/>
  <c r="AB19" i="20"/>
  <c r="M20" i="20" l="1"/>
  <c r="AG20" i="20"/>
  <c r="O20" i="20"/>
  <c r="P20" i="20"/>
  <c r="E20" i="20"/>
  <c r="D6" i="2"/>
  <c r="Q20" i="20"/>
  <c r="L20" i="20"/>
  <c r="AB20" i="20"/>
  <c r="C19" i="20"/>
  <c r="B5" i="2"/>
  <c r="AC20" i="20"/>
  <c r="I20" i="20"/>
  <c r="S20" i="20"/>
  <c r="F20" i="20"/>
  <c r="E6" i="2"/>
  <c r="AD20" i="20"/>
  <c r="D20" i="20"/>
  <c r="C6" i="2"/>
  <c r="K20" i="20"/>
  <c r="J20" i="20"/>
  <c r="Y20" i="20"/>
  <c r="R20" i="20"/>
  <c r="X20" i="20"/>
  <c r="Z20" i="20"/>
  <c r="H20" i="20"/>
  <c r="V20" i="20"/>
  <c r="W20" i="20"/>
  <c r="AF20" i="20"/>
  <c r="T20" i="20"/>
  <c r="N20" i="20"/>
  <c r="AA20" i="20"/>
  <c r="U20" i="20"/>
  <c r="G20" i="20"/>
  <c r="F6" i="2"/>
  <c r="AE20" i="20"/>
  <c r="AA21" i="20" l="1"/>
  <c r="W21" i="20"/>
  <c r="X21" i="20"/>
  <c r="K21" i="20"/>
  <c r="S21" i="20"/>
  <c r="AB21" i="20"/>
  <c r="P21" i="20"/>
  <c r="AE21" i="20"/>
  <c r="N21" i="20"/>
  <c r="V21" i="20"/>
  <c r="R21" i="20"/>
  <c r="D21" i="20"/>
  <c r="C7" i="2"/>
  <c r="I21" i="20"/>
  <c r="L21" i="20"/>
  <c r="O21" i="20"/>
  <c r="G21" i="20"/>
  <c r="F7" i="2"/>
  <c r="T21" i="20"/>
  <c r="H21" i="20"/>
  <c r="Y21" i="20"/>
  <c r="AD21" i="20"/>
  <c r="AC21" i="20"/>
  <c r="Q21" i="20"/>
  <c r="AG21" i="20"/>
  <c r="U21" i="20"/>
  <c r="AF21" i="20"/>
  <c r="Z21" i="20"/>
  <c r="J21" i="20"/>
  <c r="F21" i="20"/>
  <c r="E7" i="2"/>
  <c r="C20" i="20"/>
  <c r="B6" i="2"/>
  <c r="E21" i="20"/>
  <c r="D7" i="2"/>
  <c r="M21" i="20"/>
  <c r="F22" i="20" l="1"/>
  <c r="E9" i="2" s="1"/>
  <c r="E8" i="2"/>
  <c r="U22" i="20"/>
  <c r="AD22" i="20"/>
  <c r="G22" i="20"/>
  <c r="F9" i="2" s="1"/>
  <c r="F8" i="2"/>
  <c r="D22" i="20"/>
  <c r="C9" i="2" s="1"/>
  <c r="C8" i="2"/>
  <c r="AE22" i="20"/>
  <c r="K22" i="20"/>
  <c r="R22" i="20"/>
  <c r="AG22" i="20"/>
  <c r="P22" i="20"/>
  <c r="E22" i="20"/>
  <c r="D9" i="2" s="1"/>
  <c r="D8" i="2"/>
  <c r="Z22" i="20"/>
  <c r="Q22" i="20"/>
  <c r="H22" i="20"/>
  <c r="L22" i="20"/>
  <c r="V22" i="20"/>
  <c r="AB22" i="20"/>
  <c r="W22" i="20"/>
  <c r="M22" i="20"/>
  <c r="J22" i="20"/>
  <c r="Y22" i="20"/>
  <c r="O22" i="20"/>
  <c r="X22" i="20"/>
  <c r="C21" i="20"/>
  <c r="B7" i="2"/>
  <c r="AF22" i="20"/>
  <c r="AC22" i="20"/>
  <c r="T22" i="20"/>
  <c r="I22" i="20"/>
  <c r="N22" i="20"/>
  <c r="S22" i="20"/>
  <c r="AA22" i="20"/>
  <c r="C22" i="20" l="1"/>
  <c r="B9" i="2" s="1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<sst xmlns="http://schemas.openxmlformats.org/spreadsheetml/2006/main" count="377" uniqueCount="272">
  <si>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</si>
  <si>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</si>
  <si>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</si>
  <si>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</si>
  <si>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</si>
  <si>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</si>
  <si>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</si>
  <si>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</si>
  <si>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</si>
  <si>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</si>
  <si>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</si>
  <si>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</si>
  <si>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</si>
  <si>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</si>
  <si>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</si>
  <si>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</si>
  <si>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</si>
  <si>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</si>
  <si>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</si>
  <si>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</si>
  <si>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</si>
  <si>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</si>
  <si>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</si>
  <si>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</si>
  <si>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</si>
  <si>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</si>
  <si>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</si>
  <si>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</si>
  <si>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</si>
  <si>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</si>
  <si>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</si>
  <si>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</si>
  <si>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</si>
  <si>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</si>
  <si>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</si>
  <si>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</si>
  <si>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</si>
  <si>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</si>
  <si>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</si>
  <si>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</si>
  <si>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</si>
  <si>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</si>
  <si>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</si>
  <si>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</si>
  <si>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</si>
  <si>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</si>
  <si>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</si>
  <si>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</si>
  <si>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</si>
  <si>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</si>
  <si>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</si>
  <si>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</si>
  <si>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</si>
  <si>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</si>
  <si>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</si>
  <si>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</si>
  <si>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</si>
  <si>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</si>
  <si>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</si>
  <si>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</si>
  <si>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</si>
  <si>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</si>
  <si>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</si>
  <si>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</si>
  <si>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</si>
  <si>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</si>
  <si>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</si>
  <si>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</si>
  <si>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</si>
  <si>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</si>
  <si>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</si>
  <si>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</si>
  <si>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</si>
  <si>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</si>
  <si>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</si>
  <si>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</si>
  <si>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</si>
  <si>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</si>
  <si>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</si>
  <si>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</si>
  <si>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</si>
  <si>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</si>
  <si>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</si>
  <si>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</si>
  <si>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</si>
  <si>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</si>
  <si>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</si>
  <si>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</si>
  <si>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</si>
  <si>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</si>
  <si>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</si>
  <si>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</si>
  <si>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</si>
  <si>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</si>
  <si>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</si>
  <si>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</si>
  <si>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</si>
  <si>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</si>
  <si>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</si>
  <si>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</si>
  <si>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</si>
  <si>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</si>
  <si>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</si>
  <si>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</si>
  <si>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</si>
  <si>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</si>
  <si>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</si>
  <si>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</si>
  <si>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</si>
  <si>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</si>
  <si>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</si>
  <si>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</si>
  <si>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</si>
  <si>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</si>
  <si>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</si>
  <si>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</si>
  <si>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</si>
  <si>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</si>
  <si>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</si>
  <si>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</si>
  <si>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</si>
  <si>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</si>
  <si>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</si>
  <si>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</si>
  <si>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</si>
  <si>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</si>
  <si>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</si>
  <si>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</si>
  <si>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</si>
  <si>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</si>
  <si>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</si>
  <si>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</si>
  <si>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</si>
  <si>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</si>
  <si>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</si>
  <si>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</si>
  <si>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</si>
  <si>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</si>
  <si>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</si>
  <si>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</si>
  <si>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</si>
  <si>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</si>
  <si>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</si>
  <si>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</si>
  <si>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</si>
  <si>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</si>
  <si>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</si>
  <si>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</si>
  <si>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</si>
  <si>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</si>
  <si>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</si>
  <si>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</si>
  <si>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</si>
  <si>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</si>
  <si>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</si>
  <si>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</si>
  <si>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</si>
  <si>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</si>
  <si>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</si>
  <si>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</si>
  <si>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</si>
  <si>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</si>
  <si>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</si>
  <si>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</si>
  <si>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</si>
  <si>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</si>
  <si>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</si>
  <si>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</si>
  <si>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</si>
  <si>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</si>
  <si>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</si>
  <si>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</si>
  <si>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</si>
  <si>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</si>
  <si>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</si>
  <si>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</si>
  <si>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</si>
  <si>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</si>
  <si>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</si>
  <si>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</si>
  <si>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</si>
  <si>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</si>
  <si>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</si>
  <si>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</si>
  <si>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</si>
  <si>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</si>
  <si>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</si>
  <si>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</si>
  <si>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</si>
  <si>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</si>
  <si>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</si>
  <si>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</si>
  <si>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</si>
  <si>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</si>
  <si>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</si>
  <si>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</si>
  <si>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</si>
  <si>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</si>
  <si>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</si>
  <si>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</si>
  <si>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</si>
  <si>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</si>
  <si>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</si>
  <si>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</si>
  <si>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</si>
  <si>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</si>
  <si>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</si>
  <si>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</si>
  <si>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</si>
  <si>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</si>
  <si>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</si>
  <si>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</si>
  <si>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</si>
  <si>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</si>
  <si>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</si>
  <si>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</si>
  <si>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</si>
  <si>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</si>
  <si>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</si>
  <si>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</si>
  <si>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</si>
  <si>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</si>
  <si>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</si>
  <si>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</si>
  <si>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</si>
  <si>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</si>
  <si>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</si>
  <si>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</si>
  <si>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</si>
  <si>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</si>
  <si>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</si>
  <si>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</si>
  <si>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</si>
  <si>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</si>
  <si>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</si>
  <si>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</si>
  <si>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</si>
  <si>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</si>
  <si>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</si>
  <si>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</si>
  <si>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</si>
  <si>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</si>
  <si>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</si>
  <si>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</si>
  <si>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</si>
  <si>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</si>
  <si>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</si>
  <si>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</si>
  <si>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</si>
  <si>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</si>
  <si>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</si>
  <si>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</si>
  <si>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</si>
  <si>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</si>
  <si>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</si>
  <si>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</si>
  <si>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</si>
  <si>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</si>
  <si>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</si>
  <si>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</si>
  <si>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</si>
  <si>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</si>
  <si>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</si>
  <si>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</si>
  <si>
    <t>Year</t>
  </si>
  <si>
    <t>$/MMT CO2e</t>
  </si>
  <si>
    <t>Washington - values from RMI reflecting Washington state predicted carbon allowance prices</t>
  </si>
  <si>
    <t>Sectors:</t>
  </si>
  <si>
    <t>fuel suppliers, natural gas and electric utilities, waste-to-energy facilities (starting in 2027), and railroads (starting in 2031).</t>
  </si>
  <si>
    <t>https://ecology.wa.gov/air-climate/climate-commitment-act/cap-and-invest</t>
  </si>
  <si>
    <t>https://apps.ecology.wa.gov/publications/documents/2302010.pdf</t>
  </si>
  <si>
    <t>&lt;-- nearly 100% free allowances until 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</si>
</sst>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D1C1D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  <xf numFmtId="0" fontId="6" fillId="0" borderId="0" xfId="0" applyFont="1"/>
    <xf numFmtId="0" fontId="0" fillId="10" borderId="0" xfId="0" applyFill="1"/>
    <xf numFmtId="0" fontId="7" fillId="0" borderId="0" xfId="0" applyFont="1"/>
    <xf numFmtId="0" fontId="8" fillId="0" borderId="0" xfId="3"/>
    <xf numFmtId="0" fontId="9" fillId="0" borderId="0" xfId="0" applyFont="1"/>
    <xf numFmtId="0" fontId="10" fillId="0" borderId="0" xfId="0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201612</xdr:colOff>
      <xdr:row>31</xdr:row>
      <xdr:rowOff>138112</xdr:rowOff>
    </xdr:from>
    <xdr:to>
      <xdr:col>9</xdr:col>
      <xdr:colOff>506412</xdr:colOff>
      <xdr:row>46</xdr:row>
      <xdr:rowOff>68262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ecology.wa.gov/publications/documents/230201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7" t="s">
        <v>154</v>
      </c>
      <c r="C1" s="18">
        <v>45576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2">
      <c r="B2" s="19" t="str">
        <f>LOOKUP(B1,K1:L51,L1:L51)</f>
        <v>VA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2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2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2">
      <c r="K5" s="17" t="s">
        <v>73</v>
      </c>
      <c r="L5" s="17" t="s">
        <v>74</v>
      </c>
      <c r="M5" t="b">
        <v>1</v>
      </c>
    </row>
    <row r="6" spans="1:13" x14ac:dyDescent="0.2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2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2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2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2">
      <c r="A10" s="1"/>
      <c r="K10" s="17" t="s">
        <v>83</v>
      </c>
      <c r="L10" s="17" t="s">
        <v>84</v>
      </c>
      <c r="M10" t="b">
        <v>0</v>
      </c>
    </row>
    <row r="11" spans="1:13" x14ac:dyDescent="0.2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2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2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2">
      <c r="A14" s="1"/>
      <c r="K14" s="17" t="s">
        <v>90</v>
      </c>
      <c r="L14" s="17" t="s">
        <v>91</v>
      </c>
      <c r="M14" t="b">
        <v>0</v>
      </c>
    </row>
    <row r="15" spans="1:13" x14ac:dyDescent="0.2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2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2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2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2">
      <c r="K19" s="17" t="s">
        <v>100</v>
      </c>
      <c r="L19" s="17" t="s">
        <v>101</v>
      </c>
      <c r="M19" t="b">
        <v>1</v>
      </c>
    </row>
    <row r="20" spans="1:13" x14ac:dyDescent="0.2">
      <c r="B20" t="s">
        <v>266</v>
      </c>
      <c r="K20" s="17" t="s">
        <v>102</v>
      </c>
      <c r="L20" s="17" t="s">
        <v>103</v>
      </c>
      <c r="M20" t="b">
        <v>1</v>
      </c>
    </row>
    <row r="21" spans="1:13" x14ac:dyDescent="0.2">
      <c r="B21" t="s">
        <v>270</v>
      </c>
      <c r="K21" s="17" t="s">
        <v>104</v>
      </c>
      <c r="L21" s="17" t="s">
        <v>105</v>
      </c>
      <c r="M21" t="b">
        <v>1</v>
      </c>
    </row>
    <row r="22" spans="1:13" x14ac:dyDescent="0.2">
      <c r="K22" s="17" t="s">
        <v>106</v>
      </c>
      <c r="L22" s="17" t="s">
        <v>107</v>
      </c>
      <c r="M22" t="b">
        <v>0</v>
      </c>
    </row>
    <row r="23" spans="1:13" x14ac:dyDescent="0.2">
      <c r="K23" s="17" t="s">
        <v>108</v>
      </c>
      <c r="L23" s="17" t="s">
        <v>109</v>
      </c>
      <c r="M23" t="b">
        <v>0</v>
      </c>
    </row>
    <row r="24" spans="1:13" x14ac:dyDescent="0.2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2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2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2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2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2">
      <c r="K29" s="17" t="s">
        <v>120</v>
      </c>
      <c r="L29" s="17" t="s">
        <v>121</v>
      </c>
      <c r="M29" t="b">
        <v>1</v>
      </c>
    </row>
    <row r="30" spans="1:13" x14ac:dyDescent="0.2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2">
      <c r="K31" s="17" t="s">
        <v>124</v>
      </c>
      <c r="L31" s="17" t="s">
        <v>125</v>
      </c>
      <c r="M31" t="b">
        <v>0</v>
      </c>
    </row>
    <row r="32" spans="1:13" x14ac:dyDescent="0.2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2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2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2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2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2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2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2">
      <c r="K39" s="17"/>
      <c r="L39" s="17"/>
    </row>
    <row r="40" spans="1:13" x14ac:dyDescent="0.2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2">
      <c r="K41" s="17" t="s">
        <v>142</v>
      </c>
      <c r="L41" s="17" t="s">
        <v>143</v>
      </c>
      <c r="M41" t="b">
        <v>0</v>
      </c>
    </row>
    <row r="42" spans="1:13" x14ac:dyDescent="0.2">
      <c r="K42" s="17" t="s">
        <v>144</v>
      </c>
      <c r="L42" s="17" t="s">
        <v>145</v>
      </c>
      <c r="M42" t="b">
        <v>0</v>
      </c>
    </row>
    <row r="43" spans="1:13" x14ac:dyDescent="0.2">
      <c r="K43" s="17" t="s">
        <v>146</v>
      </c>
      <c r="L43" s="17" t="s">
        <v>147</v>
      </c>
      <c r="M43" t="b">
        <v>0</v>
      </c>
    </row>
    <row r="44" spans="1:13" x14ac:dyDescent="0.2">
      <c r="K44" s="17" t="s">
        <v>148</v>
      </c>
      <c r="L44" s="17" t="s">
        <v>149</v>
      </c>
      <c r="M44" t="b">
        <v>0</v>
      </c>
    </row>
    <row r="45" spans="1:13" x14ac:dyDescent="0.2">
      <c r="K45" s="17" t="s">
        <v>150</v>
      </c>
      <c r="L45" s="17" t="s">
        <v>151</v>
      </c>
      <c r="M45" t="b">
        <v>0</v>
      </c>
    </row>
    <row r="46" spans="1:13" x14ac:dyDescent="0.2">
      <c r="K46" s="17" t="s">
        <v>152</v>
      </c>
      <c r="L46" s="17" t="s">
        <v>153</v>
      </c>
      <c r="M46" t="b">
        <v>1</v>
      </c>
    </row>
    <row r="47" spans="1:13" x14ac:dyDescent="0.2">
      <c r="K47" s="17" t="s">
        <v>154</v>
      </c>
      <c r="L47" s="17" t="s">
        <v>155</v>
      </c>
      <c r="M47" t="b">
        <v>1</v>
      </c>
    </row>
    <row r="48" spans="1:13" x14ac:dyDescent="0.2">
      <c r="K48" s="17" t="s">
        <v>156</v>
      </c>
      <c r="L48" s="17" t="s">
        <v>157</v>
      </c>
      <c r="M48" t="b">
        <v>0</v>
      </c>
    </row>
    <row r="49" spans="11:13" x14ac:dyDescent="0.2">
      <c r="K49" s="17" t="s">
        <v>158</v>
      </c>
      <c r="L49" s="17" t="s">
        <v>159</v>
      </c>
      <c r="M49" t="b">
        <v>0</v>
      </c>
    </row>
    <row r="50" spans="11:13" x14ac:dyDescent="0.2">
      <c r="K50" s="17" t="s">
        <v>160</v>
      </c>
      <c r="L50" s="17" t="s">
        <v>161</v>
      </c>
      <c r="M50" t="b">
        <v>0</v>
      </c>
    </row>
    <row r="51" spans="11:13" x14ac:dyDescent="0.2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opLeftCell="A15" workbookViewId="0">
      <selection activeCell="F17" sqref="F17"/>
    </sheetView>
  </sheetViews>
  <sheetFormatPr baseColWidth="10" defaultColWidth="8.83203125" defaultRowHeight="15" x14ac:dyDescent="0.2"/>
  <cols>
    <col min="2" max="2" width="10.83203125" customWidth="1"/>
    <col min="3" max="3" width="10.33203125" style="3" bestFit="1" customWidth="1"/>
    <col min="8" max="8" width="14.83203125" bestFit="1" customWidth="1"/>
    <col min="12" max="12" width="12.1640625" customWidth="1"/>
    <col min="13" max="13" width="14.6640625" customWidth="1"/>
  </cols>
  <sheetData>
    <row r="1" spans="1:13" x14ac:dyDescent="0.2">
      <c r="A1" t="s">
        <v>254</v>
      </c>
      <c r="M1">
        <v>0.90718500000000002</v>
      </c>
    </row>
    <row r="2" spans="1:13" ht="64" x14ac:dyDescent="0.2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2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2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2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2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2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2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2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2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2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2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2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2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2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2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2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2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2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2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2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2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2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2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2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2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2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2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2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2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2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2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2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2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2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2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2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2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2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2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2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2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2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2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2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2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2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2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2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2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2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2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2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2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2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2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2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2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2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2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2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2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2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2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2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2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2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2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2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2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2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2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2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EE71-F449-4B9C-A073-79C961EF0E05}">
  <dimension ref="A1:AC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6.1640625" customWidth="1"/>
  </cols>
  <sheetData>
    <row r="1" spans="1:29" s="42" customFormat="1" ht="16" x14ac:dyDescent="0.2">
      <c r="A1" s="41" t="s">
        <v>264</v>
      </c>
      <c r="B1" s="41">
        <v>2023</v>
      </c>
      <c r="C1" s="41">
        <v>2024</v>
      </c>
      <c r="D1" s="41">
        <v>2025</v>
      </c>
      <c r="E1" s="41">
        <v>2026</v>
      </c>
      <c r="F1" s="41">
        <v>2027</v>
      </c>
      <c r="G1" s="41">
        <v>2028</v>
      </c>
      <c r="H1" s="41">
        <v>2029</v>
      </c>
      <c r="I1" s="41">
        <v>2030</v>
      </c>
      <c r="J1" s="41">
        <v>2031</v>
      </c>
      <c r="K1" s="41">
        <v>2032</v>
      </c>
      <c r="L1" s="41">
        <v>2033</v>
      </c>
      <c r="M1" s="41">
        <v>2034</v>
      </c>
      <c r="N1" s="41">
        <v>2035</v>
      </c>
      <c r="O1" s="41">
        <v>2036</v>
      </c>
      <c r="P1" s="41">
        <v>2037</v>
      </c>
      <c r="Q1" s="41">
        <v>2038</v>
      </c>
      <c r="R1" s="41">
        <v>2039</v>
      </c>
      <c r="S1" s="41">
        <v>2040</v>
      </c>
      <c r="T1" s="41">
        <v>2041</v>
      </c>
      <c r="U1" s="41">
        <v>2042</v>
      </c>
      <c r="V1" s="41">
        <v>2043</v>
      </c>
      <c r="W1" s="41">
        <v>2044</v>
      </c>
      <c r="X1" s="41">
        <v>2045</v>
      </c>
      <c r="Y1" s="41">
        <v>2046</v>
      </c>
      <c r="Z1" s="41">
        <v>2047</v>
      </c>
      <c r="AA1" s="41">
        <v>2048</v>
      </c>
      <c r="AB1" s="41">
        <v>2049</v>
      </c>
      <c r="AC1" s="41">
        <v>2050</v>
      </c>
    </row>
    <row r="2" spans="1:29" s="42" customFormat="1" ht="16" x14ac:dyDescent="0.2">
      <c r="A2" s="42" t="s">
        <v>265</v>
      </c>
      <c r="B2" s="42">
        <v>58</v>
      </c>
      <c r="C2" s="42">
        <v>64</v>
      </c>
      <c r="D2" s="42">
        <v>70</v>
      </c>
      <c r="E2" s="42">
        <v>76</v>
      </c>
      <c r="F2" s="42">
        <v>82</v>
      </c>
      <c r="G2" s="42">
        <v>88</v>
      </c>
      <c r="H2" s="42">
        <v>94</v>
      </c>
      <c r="I2" s="42">
        <v>100</v>
      </c>
      <c r="J2" s="42">
        <v>100</v>
      </c>
      <c r="K2" s="42">
        <v>100</v>
      </c>
      <c r="L2" s="42">
        <v>100</v>
      </c>
      <c r="M2" s="42">
        <v>100</v>
      </c>
      <c r="N2" s="42">
        <v>58</v>
      </c>
      <c r="O2" s="42">
        <v>54.4</v>
      </c>
      <c r="P2" s="42">
        <v>50.8</v>
      </c>
      <c r="Q2" s="42">
        <v>47.2</v>
      </c>
      <c r="R2" s="42">
        <v>43.6</v>
      </c>
      <c r="S2" s="42">
        <v>40</v>
      </c>
      <c r="T2" s="42">
        <v>44</v>
      </c>
      <c r="U2" s="42">
        <v>48</v>
      </c>
      <c r="V2" s="42">
        <v>52</v>
      </c>
      <c r="W2" s="42">
        <v>56</v>
      </c>
      <c r="X2" s="42">
        <v>60</v>
      </c>
      <c r="Y2" s="42">
        <v>64</v>
      </c>
      <c r="Z2" s="42">
        <v>68</v>
      </c>
      <c r="AA2" s="42">
        <v>72</v>
      </c>
      <c r="AB2" s="42">
        <v>76</v>
      </c>
      <c r="AC2" s="42">
        <v>80</v>
      </c>
    </row>
    <row r="4" spans="1:29" x14ac:dyDescent="0.2">
      <c r="A4" s="37"/>
    </row>
    <row r="5" spans="1:29" x14ac:dyDescent="0.2">
      <c r="A5" t="s">
        <v>267</v>
      </c>
    </row>
    <row r="6" spans="1:29" ht="16" x14ac:dyDescent="0.2">
      <c r="A6" s="39" t="s">
        <v>268</v>
      </c>
    </row>
    <row r="7" spans="1:29" x14ac:dyDescent="0.2">
      <c r="A7" t="s">
        <v>269</v>
      </c>
    </row>
    <row r="9" spans="1:29" x14ac:dyDescent="0.2">
      <c r="A9" s="40" t="s">
        <v>270</v>
      </c>
    </row>
    <row r="11" spans="1:29" x14ac:dyDescent="0.2">
      <c r="A11" s="37"/>
    </row>
    <row r="12" spans="1:29" x14ac:dyDescent="0.2">
      <c r="A12" s="37"/>
    </row>
    <row r="13" spans="1:29" x14ac:dyDescent="0.2">
      <c r="A13" s="37"/>
    </row>
  </sheetData>
  <hyperlinks>
    <hyperlink ref="A9" r:id="rId1" xr:uid="{6D7ECB27-F57E-4E70-AC08-F45980D501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zoomScale="90" zoomScaleNormal="90" workbookViewId="0">
      <selection activeCell="B1" sqref="B1"/>
    </sheetView>
  </sheetViews>
  <sheetFormatPr baseColWidth="10" defaultColWidth="8.83203125" defaultRowHeight="15" x14ac:dyDescent="0.2"/>
  <cols>
    <col min="2" max="2" width="30.1640625" customWidth="1"/>
    <col min="3" max="8" width="16" customWidth="1"/>
  </cols>
  <sheetData>
    <row r="1" spans="1:8" x14ac:dyDescent="0.2">
      <c r="B1" t="s">
        <v>28</v>
      </c>
    </row>
    <row r="2" spans="1:8" x14ac:dyDescent="0.2">
      <c r="B2" t="s">
        <v>262</v>
      </c>
    </row>
    <row r="3" spans="1:8" x14ac:dyDescent="0.2">
      <c r="B3" t="s">
        <v>253</v>
      </c>
    </row>
    <row r="5" spans="1:8" ht="64" x14ac:dyDescent="0.2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2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2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2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2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2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2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2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2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2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2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2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2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2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2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2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2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2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2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2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2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2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2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2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2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32" x14ac:dyDescent="0.2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2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2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2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2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2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2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2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2">
      <c r="D41" s="28"/>
      <c r="E41" s="30" t="s">
        <v>63</v>
      </c>
    </row>
    <row r="42" spans="4:7" x14ac:dyDescent="0.2">
      <c r="D42" s="30">
        <v>2018</v>
      </c>
      <c r="E42" s="31">
        <f t="shared" ref="E42:E48" si="1">F33</f>
        <v>13.879489301373518</v>
      </c>
    </row>
    <row r="43" spans="4:7" x14ac:dyDescent="0.2">
      <c r="D43" s="30">
        <v>2019</v>
      </c>
      <c r="E43" s="31">
        <f t="shared" si="1"/>
        <v>15.11875282116273</v>
      </c>
    </row>
    <row r="44" spans="4:7" x14ac:dyDescent="0.2">
      <c r="D44" s="30">
        <v>2020</v>
      </c>
      <c r="E44" s="31">
        <f t="shared" si="1"/>
        <v>15.116365842255545</v>
      </c>
    </row>
    <row r="45" spans="4:7" x14ac:dyDescent="0.2">
      <c r="D45" s="30">
        <v>2021</v>
      </c>
      <c r="E45" s="31">
        <f t="shared" si="1"/>
        <v>18.674583016570097</v>
      </c>
    </row>
    <row r="46" spans="4:7" x14ac:dyDescent="0.2">
      <c r="D46" s="30">
        <v>2022</v>
      </c>
      <c r="E46" s="31">
        <f t="shared" si="1"/>
        <v>22.319623105704672</v>
      </c>
    </row>
    <row r="47" spans="4:7" x14ac:dyDescent="0.2">
      <c r="D47" s="30">
        <v>2023</v>
      </c>
      <c r="E47" s="31">
        <f t="shared" si="1"/>
        <v>24.886334303680318</v>
      </c>
    </row>
    <row r="48" spans="4:7" x14ac:dyDescent="0.2">
      <c r="D48" s="30">
        <v>2024</v>
      </c>
      <c r="E48" s="31">
        <f t="shared" si="1"/>
        <v>29.680499832623351</v>
      </c>
    </row>
    <row r="49" spans="4:5" x14ac:dyDescent="0.2">
      <c r="D49" s="30">
        <v>2025</v>
      </c>
      <c r="E49" s="28">
        <f t="shared" ref="E49:E54" si="2">D49*$G$33+$G$34</f>
        <v>28.643317265437872</v>
      </c>
    </row>
    <row r="50" spans="4:5" x14ac:dyDescent="0.2">
      <c r="D50" s="30">
        <v>2026</v>
      </c>
      <c r="E50" s="28">
        <f t="shared" si="2"/>
        <v>30.934604495137137</v>
      </c>
    </row>
    <row r="51" spans="4:5" x14ac:dyDescent="0.2">
      <c r="D51" s="30">
        <v>2027</v>
      </c>
      <c r="E51" s="28">
        <f t="shared" si="2"/>
        <v>33.225891724836401</v>
      </c>
    </row>
    <row r="52" spans="4:5" x14ac:dyDescent="0.2">
      <c r="D52" s="30">
        <v>2028</v>
      </c>
      <c r="E52" s="28">
        <f t="shared" si="2"/>
        <v>35.517178954535666</v>
      </c>
    </row>
    <row r="53" spans="4:5" x14ac:dyDescent="0.2">
      <c r="D53" s="30">
        <v>2029</v>
      </c>
      <c r="E53" s="28">
        <f t="shared" si="2"/>
        <v>37.808466184234931</v>
      </c>
    </row>
    <row r="54" spans="4:5" x14ac:dyDescent="0.2">
      <c r="D54" s="30">
        <v>2030</v>
      </c>
      <c r="E54" s="28">
        <f t="shared" si="2"/>
        <v>40.099753413934195</v>
      </c>
    </row>
    <row r="55" spans="4:5" x14ac:dyDescent="0.2">
      <c r="D55" s="33">
        <v>2031</v>
      </c>
      <c r="E55">
        <f>E54</f>
        <v>40.099753413934195</v>
      </c>
    </row>
    <row r="56" spans="4:5" x14ac:dyDescent="0.2">
      <c r="D56" s="33">
        <v>2032</v>
      </c>
      <c r="E56">
        <f t="shared" ref="E56:E74" si="3">E55</f>
        <v>40.099753413934195</v>
      </c>
    </row>
    <row r="57" spans="4:5" x14ac:dyDescent="0.2">
      <c r="D57" s="33">
        <v>2033</v>
      </c>
      <c r="E57">
        <f t="shared" si="3"/>
        <v>40.099753413934195</v>
      </c>
    </row>
    <row r="58" spans="4:5" x14ac:dyDescent="0.2">
      <c r="D58" s="33">
        <v>2034</v>
      </c>
      <c r="E58">
        <f t="shared" si="3"/>
        <v>40.099753413934195</v>
      </c>
    </row>
    <row r="59" spans="4:5" x14ac:dyDescent="0.2">
      <c r="D59" s="33">
        <v>2035</v>
      </c>
      <c r="E59">
        <f t="shared" si="3"/>
        <v>40.099753413934195</v>
      </c>
    </row>
    <row r="60" spans="4:5" x14ac:dyDescent="0.2">
      <c r="D60" s="33">
        <v>2036</v>
      </c>
      <c r="E60">
        <f t="shared" si="3"/>
        <v>40.099753413934195</v>
      </c>
    </row>
    <row r="61" spans="4:5" x14ac:dyDescent="0.2">
      <c r="D61" s="33">
        <v>2037</v>
      </c>
      <c r="E61">
        <f t="shared" si="3"/>
        <v>40.099753413934195</v>
      </c>
    </row>
    <row r="62" spans="4:5" x14ac:dyDescent="0.2">
      <c r="D62" s="33">
        <v>2038</v>
      </c>
      <c r="E62">
        <f t="shared" si="3"/>
        <v>40.099753413934195</v>
      </c>
    </row>
    <row r="63" spans="4:5" x14ac:dyDescent="0.2">
      <c r="D63" s="33">
        <v>2039</v>
      </c>
      <c r="E63">
        <f t="shared" si="3"/>
        <v>40.099753413934195</v>
      </c>
    </row>
    <row r="64" spans="4:5" x14ac:dyDescent="0.2">
      <c r="D64" s="33">
        <v>2040</v>
      </c>
      <c r="E64">
        <f t="shared" si="3"/>
        <v>40.099753413934195</v>
      </c>
    </row>
    <row r="65" spans="4:5" x14ac:dyDescent="0.2">
      <c r="D65" s="33">
        <v>2041</v>
      </c>
      <c r="E65">
        <f t="shared" si="3"/>
        <v>40.099753413934195</v>
      </c>
    </row>
    <row r="66" spans="4:5" x14ac:dyDescent="0.2">
      <c r="D66" s="33">
        <v>2042</v>
      </c>
      <c r="E66">
        <f t="shared" si="3"/>
        <v>40.099753413934195</v>
      </c>
    </row>
    <row r="67" spans="4:5" x14ac:dyDescent="0.2">
      <c r="D67" s="33">
        <v>2043</v>
      </c>
      <c r="E67">
        <f t="shared" si="3"/>
        <v>40.099753413934195</v>
      </c>
    </row>
    <row r="68" spans="4:5" x14ac:dyDescent="0.2">
      <c r="D68" s="33">
        <v>2044</v>
      </c>
      <c r="E68">
        <f t="shared" si="3"/>
        <v>40.099753413934195</v>
      </c>
    </row>
    <row r="69" spans="4:5" x14ac:dyDescent="0.2">
      <c r="D69" s="33">
        <v>2045</v>
      </c>
      <c r="E69">
        <f t="shared" si="3"/>
        <v>40.099753413934195</v>
      </c>
    </row>
    <row r="70" spans="4:5" x14ac:dyDescent="0.2">
      <c r="D70" s="33">
        <v>2046</v>
      </c>
      <c r="E70">
        <f t="shared" si="3"/>
        <v>40.099753413934195</v>
      </c>
    </row>
    <row r="71" spans="4:5" x14ac:dyDescent="0.2">
      <c r="D71" s="33">
        <v>2047</v>
      </c>
      <c r="E71">
        <f t="shared" si="3"/>
        <v>40.099753413934195</v>
      </c>
    </row>
    <row r="72" spans="4:5" x14ac:dyDescent="0.2">
      <c r="D72" s="33">
        <v>2048</v>
      </c>
      <c r="E72">
        <f t="shared" si="3"/>
        <v>40.099753413934195</v>
      </c>
    </row>
    <row r="73" spans="4:5" x14ac:dyDescent="0.2">
      <c r="D73" s="33">
        <v>2049</v>
      </c>
      <c r="E73">
        <f t="shared" si="3"/>
        <v>40.099753413934195</v>
      </c>
    </row>
    <row r="74" spans="4:5" x14ac:dyDescent="0.2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H29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21.1640625" customWidth="1"/>
  </cols>
  <sheetData>
    <row r="2" spans="1:33" x14ac:dyDescent="0.2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2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2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2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2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2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2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2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2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2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2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2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2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2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4" x14ac:dyDescent="0.2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4" x14ac:dyDescent="0.2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4" x14ac:dyDescent="0.2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4" x14ac:dyDescent="0.2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4" x14ac:dyDescent="0.2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4" x14ac:dyDescent="0.2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  <row r="23" spans="1:34" x14ac:dyDescent="0.2">
      <c r="A23" s="38" t="s">
        <v>5</v>
      </c>
      <c r="B23" s="38" t="s">
        <v>157</v>
      </c>
      <c r="C23">
        <v>0</v>
      </c>
      <c r="D23">
        <v>0</v>
      </c>
      <c r="E23">
        <v>0</v>
      </c>
      <c r="F23">
        <f>WA!B2</f>
        <v>58</v>
      </c>
      <c r="G23">
        <f>WA!C2</f>
        <v>64</v>
      </c>
      <c r="H23">
        <f>WA!D2</f>
        <v>70</v>
      </c>
      <c r="I23">
        <f>WA!E2</f>
        <v>76</v>
      </c>
      <c r="J23">
        <f>WA!F2</f>
        <v>82</v>
      </c>
      <c r="K23">
        <f>WA!G2</f>
        <v>88</v>
      </c>
      <c r="L23">
        <f>WA!H2</f>
        <v>94</v>
      </c>
      <c r="M23">
        <f>WA!I2</f>
        <v>100</v>
      </c>
      <c r="N23">
        <f>WA!J2</f>
        <v>100</v>
      </c>
      <c r="O23">
        <f>WA!K2</f>
        <v>100</v>
      </c>
      <c r="P23">
        <f>WA!L2</f>
        <v>100</v>
      </c>
      <c r="Q23">
        <f>WA!M2</f>
        <v>100</v>
      </c>
      <c r="R23">
        <f>WA!N2</f>
        <v>58</v>
      </c>
      <c r="S23">
        <f>WA!O2</f>
        <v>54.4</v>
      </c>
      <c r="T23">
        <f>WA!P2</f>
        <v>50.8</v>
      </c>
      <c r="U23">
        <f>WA!Q2</f>
        <v>47.2</v>
      </c>
      <c r="V23">
        <f>WA!R2</f>
        <v>43.6</v>
      </c>
      <c r="W23">
        <f>WA!S2</f>
        <v>40</v>
      </c>
      <c r="X23">
        <f>WA!T2</f>
        <v>44</v>
      </c>
      <c r="Y23">
        <f>WA!U2</f>
        <v>48</v>
      </c>
      <c r="Z23">
        <f>WA!V2</f>
        <v>52</v>
      </c>
      <c r="AA23">
        <f>WA!W2</f>
        <v>56</v>
      </c>
      <c r="AB23">
        <f>WA!X2</f>
        <v>60</v>
      </c>
      <c r="AC23">
        <f>WA!Y2</f>
        <v>64</v>
      </c>
      <c r="AD23">
        <f>WA!Z2</f>
        <v>68</v>
      </c>
      <c r="AE23">
        <f>WA!AA2</f>
        <v>72</v>
      </c>
      <c r="AF23">
        <f>WA!AB2</f>
        <v>76</v>
      </c>
      <c r="AG23">
        <f>WA!AC2</f>
        <v>80</v>
      </c>
    </row>
    <row r="24" spans="1:34" x14ac:dyDescent="0.2">
      <c r="A24" s="38" t="s">
        <v>6</v>
      </c>
      <c r="B24" s="38" t="s">
        <v>157</v>
      </c>
      <c r="C24">
        <v>0</v>
      </c>
      <c r="D24">
        <v>0</v>
      </c>
      <c r="E24">
        <v>0</v>
      </c>
      <c r="F24">
        <f>F23</f>
        <v>58</v>
      </c>
      <c r="G24">
        <f t="shared" ref="G24:AG24" si="34">G23</f>
        <v>64</v>
      </c>
      <c r="H24">
        <f t="shared" si="34"/>
        <v>70</v>
      </c>
      <c r="I24">
        <f t="shared" si="34"/>
        <v>76</v>
      </c>
      <c r="J24">
        <f t="shared" si="34"/>
        <v>82</v>
      </c>
      <c r="K24">
        <f t="shared" si="34"/>
        <v>88</v>
      </c>
      <c r="L24">
        <f t="shared" si="34"/>
        <v>94</v>
      </c>
      <c r="M24">
        <f t="shared" si="34"/>
        <v>100</v>
      </c>
      <c r="N24">
        <f t="shared" si="34"/>
        <v>100</v>
      </c>
      <c r="O24">
        <f t="shared" si="34"/>
        <v>100</v>
      </c>
      <c r="P24">
        <f t="shared" si="34"/>
        <v>100</v>
      </c>
      <c r="Q24">
        <f t="shared" si="34"/>
        <v>100</v>
      </c>
      <c r="R24">
        <f t="shared" si="34"/>
        <v>58</v>
      </c>
      <c r="S24">
        <f t="shared" si="34"/>
        <v>54.4</v>
      </c>
      <c r="T24">
        <f t="shared" si="34"/>
        <v>50.8</v>
      </c>
      <c r="U24">
        <f t="shared" si="34"/>
        <v>47.2</v>
      </c>
      <c r="V24">
        <f t="shared" si="34"/>
        <v>43.6</v>
      </c>
      <c r="W24">
        <f t="shared" si="34"/>
        <v>40</v>
      </c>
      <c r="X24">
        <f t="shared" si="34"/>
        <v>44</v>
      </c>
      <c r="Y24">
        <f t="shared" si="34"/>
        <v>48</v>
      </c>
      <c r="Z24">
        <f t="shared" si="34"/>
        <v>52</v>
      </c>
      <c r="AA24">
        <f t="shared" si="34"/>
        <v>56</v>
      </c>
      <c r="AB24">
        <f t="shared" si="34"/>
        <v>60</v>
      </c>
      <c r="AC24">
        <f t="shared" si="34"/>
        <v>64</v>
      </c>
      <c r="AD24">
        <f t="shared" si="34"/>
        <v>68</v>
      </c>
      <c r="AE24">
        <f t="shared" si="34"/>
        <v>72</v>
      </c>
      <c r="AF24">
        <f t="shared" si="34"/>
        <v>76</v>
      </c>
      <c r="AG24">
        <f t="shared" si="34"/>
        <v>80</v>
      </c>
    </row>
    <row r="25" spans="1:34" x14ac:dyDescent="0.2">
      <c r="A25" s="38" t="s">
        <v>7</v>
      </c>
      <c r="B25" s="38" t="s">
        <v>157</v>
      </c>
      <c r="C25">
        <v>0</v>
      </c>
      <c r="D25">
        <v>0</v>
      </c>
      <c r="E25">
        <v>0</v>
      </c>
      <c r="F25">
        <f>F23</f>
        <v>58</v>
      </c>
      <c r="G25">
        <f t="shared" ref="G25:AG25" si="35">G23</f>
        <v>64</v>
      </c>
      <c r="H25">
        <f t="shared" si="35"/>
        <v>70</v>
      </c>
      <c r="I25">
        <f t="shared" si="35"/>
        <v>76</v>
      </c>
      <c r="J25">
        <f t="shared" si="35"/>
        <v>82</v>
      </c>
      <c r="K25">
        <f t="shared" si="35"/>
        <v>88</v>
      </c>
      <c r="L25">
        <f t="shared" si="35"/>
        <v>94</v>
      </c>
      <c r="M25">
        <f t="shared" si="35"/>
        <v>100</v>
      </c>
      <c r="N25">
        <f t="shared" si="35"/>
        <v>100</v>
      </c>
      <c r="O25">
        <f t="shared" si="35"/>
        <v>100</v>
      </c>
      <c r="P25">
        <f t="shared" si="35"/>
        <v>100</v>
      </c>
      <c r="Q25">
        <f t="shared" si="35"/>
        <v>100</v>
      </c>
      <c r="R25">
        <f t="shared" si="35"/>
        <v>58</v>
      </c>
      <c r="S25">
        <f t="shared" si="35"/>
        <v>54.4</v>
      </c>
      <c r="T25">
        <f t="shared" si="35"/>
        <v>50.8</v>
      </c>
      <c r="U25">
        <f t="shared" si="35"/>
        <v>47.2</v>
      </c>
      <c r="V25">
        <f t="shared" si="35"/>
        <v>43.6</v>
      </c>
      <c r="W25">
        <f t="shared" si="35"/>
        <v>40</v>
      </c>
      <c r="X25">
        <f t="shared" si="35"/>
        <v>44</v>
      </c>
      <c r="Y25">
        <f t="shared" si="35"/>
        <v>48</v>
      </c>
      <c r="Z25">
        <f t="shared" si="35"/>
        <v>52</v>
      </c>
      <c r="AA25">
        <f t="shared" si="35"/>
        <v>56</v>
      </c>
      <c r="AB25">
        <f t="shared" si="35"/>
        <v>60</v>
      </c>
      <c r="AC25">
        <f t="shared" si="35"/>
        <v>64</v>
      </c>
      <c r="AD25">
        <f t="shared" si="35"/>
        <v>68</v>
      </c>
      <c r="AE25">
        <f t="shared" si="35"/>
        <v>72</v>
      </c>
      <c r="AF25">
        <f t="shared" si="35"/>
        <v>76</v>
      </c>
      <c r="AG25">
        <f t="shared" si="35"/>
        <v>80</v>
      </c>
    </row>
    <row r="26" spans="1:34" x14ac:dyDescent="0.2">
      <c r="A26" s="38" t="s">
        <v>8</v>
      </c>
      <c r="B26" s="38" t="s">
        <v>157</v>
      </c>
      <c r="C26">
        <v>0</v>
      </c>
      <c r="D26">
        <v>0</v>
      </c>
      <c r="E26">
        <v>0</v>
      </c>
      <c r="F26">
        <f>WA!B4</f>
        <v>0</v>
      </c>
      <c r="G26">
        <f>WA!C4</f>
        <v>0</v>
      </c>
      <c r="H26">
        <f>WA!D4</f>
        <v>0</v>
      </c>
      <c r="I26">
        <f>WA!E4</f>
        <v>0</v>
      </c>
      <c r="J26">
        <f>WA!F4</f>
        <v>0</v>
      </c>
      <c r="K26">
        <f>WA!G4</f>
        <v>0</v>
      </c>
      <c r="L26">
        <f>WA!H4</f>
        <v>0</v>
      </c>
      <c r="M26">
        <f>WA!I4</f>
        <v>0</v>
      </c>
      <c r="N26">
        <f>WA!J4</f>
        <v>0</v>
      </c>
      <c r="O26">
        <f>WA!K4</f>
        <v>0</v>
      </c>
      <c r="P26">
        <f>WA!L4</f>
        <v>0</v>
      </c>
      <c r="Q26">
        <f t="shared" ref="Q26:AF26" si="36">Q24</f>
        <v>100</v>
      </c>
      <c r="R26">
        <f t="shared" si="36"/>
        <v>58</v>
      </c>
      <c r="S26">
        <f t="shared" si="36"/>
        <v>54.4</v>
      </c>
      <c r="T26">
        <f t="shared" si="36"/>
        <v>50.8</v>
      </c>
      <c r="U26">
        <f t="shared" si="36"/>
        <v>47.2</v>
      </c>
      <c r="V26">
        <f t="shared" si="36"/>
        <v>43.6</v>
      </c>
      <c r="W26">
        <f t="shared" si="36"/>
        <v>40</v>
      </c>
      <c r="X26">
        <f t="shared" si="36"/>
        <v>44</v>
      </c>
      <c r="Y26">
        <f t="shared" si="36"/>
        <v>48</v>
      </c>
      <c r="Z26">
        <f t="shared" si="36"/>
        <v>52</v>
      </c>
      <c r="AA26">
        <f t="shared" si="36"/>
        <v>56</v>
      </c>
      <c r="AB26">
        <f t="shared" si="36"/>
        <v>60</v>
      </c>
      <c r="AC26">
        <f t="shared" si="36"/>
        <v>64</v>
      </c>
      <c r="AD26">
        <f t="shared" si="36"/>
        <v>68</v>
      </c>
      <c r="AE26">
        <f t="shared" si="36"/>
        <v>72</v>
      </c>
      <c r="AF26">
        <f t="shared" si="36"/>
        <v>76</v>
      </c>
      <c r="AG26">
        <f t="shared" ref="AG26" si="37">AG24</f>
        <v>80</v>
      </c>
      <c r="AH26" t="s">
        <v>271</v>
      </c>
    </row>
    <row r="27" spans="1:34" x14ac:dyDescent="0.2">
      <c r="A27" s="38" t="s">
        <v>4</v>
      </c>
      <c r="B27" s="38" t="s">
        <v>157</v>
      </c>
      <c r="C27">
        <v>0</v>
      </c>
      <c r="D27">
        <v>0</v>
      </c>
      <c r="E27">
        <v>0</v>
      </c>
      <c r="F27">
        <f>F23</f>
        <v>58</v>
      </c>
      <c r="G27">
        <f t="shared" ref="G27:AG27" si="38">G23</f>
        <v>64</v>
      </c>
      <c r="H27">
        <f t="shared" si="38"/>
        <v>70</v>
      </c>
      <c r="I27">
        <f t="shared" si="38"/>
        <v>76</v>
      </c>
      <c r="J27">
        <f t="shared" si="38"/>
        <v>82</v>
      </c>
      <c r="K27">
        <f t="shared" si="38"/>
        <v>88</v>
      </c>
      <c r="L27">
        <f t="shared" si="38"/>
        <v>94</v>
      </c>
      <c r="M27">
        <f t="shared" si="38"/>
        <v>100</v>
      </c>
      <c r="N27">
        <f t="shared" si="38"/>
        <v>100</v>
      </c>
      <c r="O27">
        <f t="shared" si="38"/>
        <v>100</v>
      </c>
      <c r="P27">
        <f t="shared" si="38"/>
        <v>100</v>
      </c>
      <c r="Q27">
        <f t="shared" si="38"/>
        <v>100</v>
      </c>
      <c r="R27">
        <f t="shared" si="38"/>
        <v>58</v>
      </c>
      <c r="S27">
        <f t="shared" si="38"/>
        <v>54.4</v>
      </c>
      <c r="T27">
        <f t="shared" si="38"/>
        <v>50.8</v>
      </c>
      <c r="U27">
        <f t="shared" si="38"/>
        <v>47.2</v>
      </c>
      <c r="V27">
        <f t="shared" si="38"/>
        <v>43.6</v>
      </c>
      <c r="W27">
        <f t="shared" si="38"/>
        <v>40</v>
      </c>
      <c r="X27">
        <f t="shared" si="38"/>
        <v>44</v>
      </c>
      <c r="Y27">
        <f t="shared" si="38"/>
        <v>48</v>
      </c>
      <c r="Z27">
        <f t="shared" si="38"/>
        <v>52</v>
      </c>
      <c r="AA27">
        <f t="shared" si="38"/>
        <v>56</v>
      </c>
      <c r="AB27">
        <f t="shared" si="38"/>
        <v>60</v>
      </c>
      <c r="AC27">
        <f t="shared" si="38"/>
        <v>64</v>
      </c>
      <c r="AD27">
        <f t="shared" si="38"/>
        <v>68</v>
      </c>
      <c r="AE27">
        <f t="shared" si="38"/>
        <v>72</v>
      </c>
      <c r="AF27">
        <f t="shared" si="38"/>
        <v>76</v>
      </c>
      <c r="AG27">
        <f t="shared" si="38"/>
        <v>80</v>
      </c>
    </row>
    <row r="28" spans="1:34" x14ac:dyDescent="0.2">
      <c r="A28" s="38" t="s">
        <v>9</v>
      </c>
      <c r="B28" s="38" t="s">
        <v>157</v>
      </c>
      <c r="C28">
        <v>0</v>
      </c>
      <c r="D28">
        <v>0</v>
      </c>
      <c r="E28">
        <v>0</v>
      </c>
      <c r="F28">
        <f>F23</f>
        <v>58</v>
      </c>
      <c r="G28">
        <f t="shared" ref="G28:AG29" si="39">G23</f>
        <v>64</v>
      </c>
      <c r="H28">
        <f t="shared" si="39"/>
        <v>70</v>
      </c>
      <c r="I28">
        <f t="shared" si="39"/>
        <v>76</v>
      </c>
      <c r="J28">
        <f t="shared" si="39"/>
        <v>82</v>
      </c>
      <c r="K28">
        <f t="shared" si="39"/>
        <v>88</v>
      </c>
      <c r="L28">
        <f t="shared" si="39"/>
        <v>94</v>
      </c>
      <c r="M28">
        <f t="shared" si="39"/>
        <v>100</v>
      </c>
      <c r="N28">
        <f t="shared" si="39"/>
        <v>100</v>
      </c>
      <c r="O28">
        <f t="shared" si="39"/>
        <v>100</v>
      </c>
      <c r="P28">
        <f t="shared" si="39"/>
        <v>100</v>
      </c>
      <c r="Q28">
        <f t="shared" si="39"/>
        <v>100</v>
      </c>
      <c r="R28">
        <f t="shared" si="39"/>
        <v>58</v>
      </c>
      <c r="S28">
        <f t="shared" si="39"/>
        <v>54.4</v>
      </c>
      <c r="T28">
        <f t="shared" si="39"/>
        <v>50.8</v>
      </c>
      <c r="U28">
        <f t="shared" si="39"/>
        <v>47.2</v>
      </c>
      <c r="V28">
        <f t="shared" si="39"/>
        <v>43.6</v>
      </c>
      <c r="W28">
        <f t="shared" si="39"/>
        <v>40</v>
      </c>
      <c r="X28">
        <f t="shared" si="39"/>
        <v>44</v>
      </c>
      <c r="Y28">
        <f t="shared" si="39"/>
        <v>48</v>
      </c>
      <c r="Z28">
        <f t="shared" si="39"/>
        <v>52</v>
      </c>
      <c r="AA28">
        <f t="shared" si="39"/>
        <v>56</v>
      </c>
      <c r="AB28">
        <f t="shared" si="39"/>
        <v>60</v>
      </c>
      <c r="AC28">
        <f t="shared" si="39"/>
        <v>64</v>
      </c>
      <c r="AD28">
        <f t="shared" si="39"/>
        <v>68</v>
      </c>
      <c r="AE28">
        <f t="shared" si="39"/>
        <v>72</v>
      </c>
      <c r="AF28">
        <f t="shared" si="39"/>
        <v>76</v>
      </c>
      <c r="AG28">
        <f t="shared" si="39"/>
        <v>80</v>
      </c>
    </row>
    <row r="29" spans="1:34" x14ac:dyDescent="0.2">
      <c r="A29" s="38" t="s">
        <v>11</v>
      </c>
      <c r="B29" s="38" t="s">
        <v>157</v>
      </c>
      <c r="C29">
        <v>0</v>
      </c>
      <c r="D29">
        <v>0</v>
      </c>
      <c r="E29">
        <v>0</v>
      </c>
      <c r="F29">
        <f>F24</f>
        <v>58</v>
      </c>
      <c r="G29">
        <f t="shared" si="39"/>
        <v>64</v>
      </c>
      <c r="H29">
        <f t="shared" si="39"/>
        <v>70</v>
      </c>
      <c r="I29">
        <f t="shared" si="39"/>
        <v>76</v>
      </c>
      <c r="J29">
        <f t="shared" si="39"/>
        <v>82</v>
      </c>
      <c r="K29">
        <f t="shared" si="39"/>
        <v>88</v>
      </c>
      <c r="L29">
        <f t="shared" si="39"/>
        <v>94</v>
      </c>
      <c r="M29">
        <f t="shared" si="39"/>
        <v>100</v>
      </c>
      <c r="N29">
        <f t="shared" si="39"/>
        <v>100</v>
      </c>
      <c r="O29">
        <f t="shared" si="39"/>
        <v>100</v>
      </c>
      <c r="P29">
        <f t="shared" si="39"/>
        <v>100</v>
      </c>
      <c r="Q29">
        <f t="shared" si="39"/>
        <v>100</v>
      </c>
      <c r="R29">
        <f t="shared" si="39"/>
        <v>58</v>
      </c>
      <c r="S29">
        <f t="shared" si="39"/>
        <v>54.4</v>
      </c>
      <c r="T29">
        <f t="shared" si="39"/>
        <v>50.8</v>
      </c>
      <c r="U29">
        <f t="shared" si="39"/>
        <v>47.2</v>
      </c>
      <c r="V29">
        <f t="shared" si="39"/>
        <v>43.6</v>
      </c>
      <c r="W29">
        <f t="shared" si="39"/>
        <v>40</v>
      </c>
      <c r="X29">
        <f t="shared" si="39"/>
        <v>44</v>
      </c>
      <c r="Y29">
        <f t="shared" si="39"/>
        <v>48</v>
      </c>
      <c r="Z29">
        <f t="shared" si="39"/>
        <v>52</v>
      </c>
      <c r="AA29">
        <f t="shared" si="39"/>
        <v>56</v>
      </c>
      <c r="AB29">
        <f t="shared" si="39"/>
        <v>60</v>
      </c>
      <c r="AC29">
        <f t="shared" si="39"/>
        <v>64</v>
      </c>
      <c r="AD29">
        <f t="shared" si="39"/>
        <v>68</v>
      </c>
      <c r="AE29">
        <f t="shared" si="39"/>
        <v>72</v>
      </c>
      <c r="AF29">
        <f t="shared" si="39"/>
        <v>76</v>
      </c>
      <c r="AG29">
        <f t="shared" si="39"/>
        <v>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48" customWidth="1"/>
  </cols>
  <sheetData>
    <row r="1" spans="1:32" x14ac:dyDescent="0.2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</row>
    <row r="3" spans="1:32" x14ac:dyDescent="0.2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</row>
    <row r="4" spans="1:32" x14ac:dyDescent="0.2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</row>
    <row r="5" spans="1:32" x14ac:dyDescent="0.2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</row>
    <row r="6" spans="1:32" x14ac:dyDescent="0.2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</row>
    <row r="7" spans="1:32" x14ac:dyDescent="0.2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</row>
    <row r="8" spans="1:32" x14ac:dyDescent="0.2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</row>
    <row r="9" spans="1:32" x14ac:dyDescent="0.2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RGGI</vt:lpstr>
      <vt:lpstr>WA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2020-08-15T02:29:02Z</dcterms:created>
  <dcterms:modified xsi:type="dcterms:W3CDTF">2024-10-11T21:24:22Z</dcterms:modified>
</cp:coreProperties>
</file>