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bldgs/pcfurfe/"/>
    </mc:Choice>
  </mc:AlternateContent>
  <xr:revisionPtr revIDLastSave="0" documentId="13_ncr:1_{E80CDA8B-24F8-7142-977B-DEA7BF524213}" xr6:coauthVersionLast="46" xr6:coauthVersionMax="46" xr10:uidLastSave="{00000000-0000-0000-0000-000000000000}"/>
  <bookViews>
    <workbookView xWindow="9120" yWindow="1420" windowWidth="18400" windowHeight="14920" activeTab="3" xr2:uid="{00000000-000D-0000-FFFF-FFFF00000000}"/>
  </bookViews>
  <sheets>
    <sheet name="About" sheetId="1" r:id="rId1"/>
    <sheet name="AEO Table 4" sheetId="6" r:id="rId2"/>
    <sheet name="AEO Table 5" sheetId="7" r:id="rId3"/>
    <sheet name="Calculations" sheetId="2" r:id="rId4"/>
    <sheet name="PCFURfE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F21" i="2" l="1"/>
  <c r="F20" i="2"/>
  <c r="F17" i="2"/>
  <c r="F16" i="2"/>
  <c r="F15" i="2"/>
  <c r="F14" i="2"/>
  <c r="F18" i="2"/>
  <c r="F19" i="2"/>
  <c r="F13" i="2"/>
  <c r="F12" i="2"/>
  <c r="D23" i="2"/>
  <c r="F23" i="2" s="1"/>
  <c r="D22" i="2"/>
  <c r="F22" i="2" s="1"/>
  <c r="B2" i="2" l="1"/>
  <c r="B7" i="2" s="1"/>
  <c r="B5" i="3"/>
  <c r="B4" i="3"/>
  <c r="B3" i="3"/>
  <c r="B6" i="3" l="1"/>
  <c r="B2" i="3"/>
  <c r="B7" i="3" l="1"/>
</calcChain>
</file>

<file path=xl/sharedStrings.xml><?xml version="1.0" encoding="utf-8"?>
<sst xmlns="http://schemas.openxmlformats.org/spreadsheetml/2006/main" count="570" uniqueCount="403">
  <si>
    <t>Source:</t>
  </si>
  <si>
    <t>heating</t>
  </si>
  <si>
    <t>cooling and ventilation</t>
  </si>
  <si>
    <t>envelope</t>
  </si>
  <si>
    <t>lighting</t>
  </si>
  <si>
    <t>appliances</t>
  </si>
  <si>
    <t>other</t>
  </si>
  <si>
    <t>Building Component</t>
  </si>
  <si>
    <t>Note</t>
  </si>
  <si>
    <t>Only uses electricity</t>
  </si>
  <si>
    <t>Perc Change in Fuel Use</t>
  </si>
  <si>
    <t>Heat loss rate through the envelope is unaffected by the fuel used to generate the heat.</t>
  </si>
  <si>
    <t>Notes:</t>
  </si>
  <si>
    <t>PCFURfE Percentage Components Fuel Use Reduction for Electricity</t>
  </si>
  <si>
    <t>Residential Heating</t>
  </si>
  <si>
    <t>Equipment</t>
  </si>
  <si>
    <t>Fuel</t>
  </si>
  <si>
    <t>Efficiency Unit</t>
  </si>
  <si>
    <t>Building/End Use</t>
  </si>
  <si>
    <t>Air Source Heat Pump</t>
  </si>
  <si>
    <t>Electricity</t>
  </si>
  <si>
    <t>HSPF</t>
  </si>
  <si>
    <t>Efficiency Rating (2030 Values)</t>
  </si>
  <si>
    <t>Gas-Fired Furnace</t>
  </si>
  <si>
    <t>Natural Gas</t>
  </si>
  <si>
    <t>AFUE</t>
  </si>
  <si>
    <t>Residential Appliances</t>
  </si>
  <si>
    <t>Gas-Fired Storage Water Heater</t>
  </si>
  <si>
    <t>Uniform Energy Factor</t>
  </si>
  <si>
    <t>Heat Pump Water Heaters</t>
  </si>
  <si>
    <t>Gas Clothes Dryers</t>
  </si>
  <si>
    <t>Electric Clothes Dryers</t>
  </si>
  <si>
    <t>lb/kWh</t>
  </si>
  <si>
    <t>Commercial Heating</t>
  </si>
  <si>
    <t>Thermal Efficiency</t>
  </si>
  <si>
    <t>Rooftop Heat Pumps</t>
  </si>
  <si>
    <t>COP</t>
  </si>
  <si>
    <t>Commercial Appliances</t>
  </si>
  <si>
    <t>Natural Gas Range with Griddl and Oven</t>
  </si>
  <si>
    <t>Cooking Energy Efficiency</t>
  </si>
  <si>
    <t>Electric Gas Range with Griddle and Oven</t>
  </si>
  <si>
    <t>Energy Efficiency Value (BTU in/BTU out)</t>
  </si>
  <si>
    <t>btu/kWh</t>
  </si>
  <si>
    <t>Report</t>
  </si>
  <si>
    <t>Scenario</t>
  </si>
  <si>
    <t>Reference case</t>
  </si>
  <si>
    <t>Datekey</t>
  </si>
  <si>
    <t>Release Date</t>
  </si>
  <si>
    <t>RKI000</t>
  </si>
  <si>
    <t>4. Residential Sector Key Indicators and Consumption</t>
  </si>
  <si>
    <t>(quadrillion Btu, unless otherwise noted)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</si>
  <si>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</si>
  <si>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</si>
  <si>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</si>
  <si>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</si>
  <si>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</si>
  <si>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</si>
  <si>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</si>
  <si>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</si>
  <si>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</si>
  <si>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</si>
  <si>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</si>
  <si>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</si>
  <si>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</si>
  <si>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</si>
  <si>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</si>
  <si>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</si>
  <si>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>RKI000:da_TotalEnergyCo</t>
  </si>
  <si>
    <t xml:space="preserve"> (thousand Btu per square foot)</t>
  </si>
  <si>
    <t>RKI000:ea_DeliveredEner</t>
  </si>
  <si>
    <t>RKI000:ea_TotalEnergyCo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</si>
  <si>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</si>
  <si>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</si>
  <si>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</si>
  <si>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</si>
  <si>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</si>
  <si>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</si>
  <si>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</si>
  <si>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</si>
  <si>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</si>
  <si>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</si>
  <si>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</si>
  <si>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</si>
  <si>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</si>
  <si>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</si>
  <si>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</si>
  <si>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</si>
  <si>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</si>
  <si>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>RKI000:fa_Dishwashers</t>
  </si>
  <si>
    <t>RKI000:fa_ColorTelevisi</t>
  </si>
  <si>
    <t>RKI000:fa_PersonalCompu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</si>
  <si>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</si>
  <si>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</si>
  <si>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</si>
  <si>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</si>
  <si>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</si>
  <si>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</si>
  <si>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</si>
  <si>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</si>
  <si>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</si>
  <si>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</si>
  <si>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</si>
  <si>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</si>
  <si>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</si>
  <si>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</si>
  <si>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</si>
  <si>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</si>
  <si>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</si>
  <si>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</si>
  <si>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</si>
  <si>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</si>
  <si>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</si>
  <si>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</si>
  <si>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</si>
  <si>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</si>
  <si>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</si>
  <si>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>RKI000:ia_DeliveredEner</t>
  </si>
  <si>
    <t>RKI000:ja_MarketedRenew</t>
  </si>
  <si>
    <t xml:space="preserve"> Space Heating</t>
  </si>
  <si>
    <t>RKI000:ka_SpaceHeating</t>
  </si>
  <si>
    <t xml:space="preserve"> Space Cooling</t>
  </si>
  <si>
    <t>RKI000:ka_SpaceCooling</t>
  </si>
  <si>
    <t xml:space="preserve"> Water Heating</t>
  </si>
  <si>
    <t>RKI000:ka_WaterHeating</t>
  </si>
  <si>
    <t xml:space="preserve"> Refrigeration</t>
  </si>
  <si>
    <t>RKI000:ka_Refrigeration</t>
  </si>
  <si>
    <t xml:space="preserve"> Cooking</t>
  </si>
  <si>
    <t>RKI000:ka_Cooking</t>
  </si>
  <si>
    <t xml:space="preserve"> Clothes Dryers</t>
  </si>
  <si>
    <t>RKI000:ka_ClothesDryers</t>
  </si>
  <si>
    <t xml:space="preserve"> Freezers</t>
  </si>
  <si>
    <t>RKI000:ka_Freezers</t>
  </si>
  <si>
    <t xml:space="preserve"> Lighting</t>
  </si>
  <si>
    <t>RKI000:ka_Lighting</t>
  </si>
  <si>
    <t>RKI000:ka_ClothesWasher</t>
  </si>
  <si>
    <t>RKI000:ka_Dishwashers</t>
  </si>
  <si>
    <t>RKI000:ka_ColorTelevisi</t>
  </si>
  <si>
    <t>RKI000:ka_PersonalCompu</t>
  </si>
  <si>
    <t xml:space="preserve"> Furnace Fans and Boiler Circulation Pumps</t>
  </si>
  <si>
    <t>RKI000:ka_FurnaceFans</t>
  </si>
  <si>
    <t>RKI000:ka_OtherUses</t>
  </si>
  <si>
    <t>RKI000:ka_DeliveredEner</t>
  </si>
  <si>
    <t>Electricity Related Losses</t>
  </si>
  <si>
    <t>RKI000:la_ElectricityRe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</si>
  <si>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</si>
  <si>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</si>
  <si>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</si>
  <si>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</si>
  <si>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</si>
  <si>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</si>
  <si>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</si>
  <si>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</si>
  <si>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</si>
  <si>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</si>
  <si>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</si>
  <si>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</si>
  <si>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</si>
  <si>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</si>
  <si>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</si>
  <si>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</si>
  <si>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 xml:space="preserve">  Geothermal Heat Pumps</t>
  </si>
  <si>
    <t>RKI000:na_GeothermalHea</t>
  </si>
  <si>
    <t xml:space="preserve">  Solar Hot Water Heating</t>
  </si>
  <si>
    <t>RKI000:na_SolarHotWater</t>
  </si>
  <si>
    <t xml:space="preserve">  Solar Photovoltaic</t>
  </si>
  <si>
    <t>RKI000:na_SolarPhotovol</t>
  </si>
  <si>
    <t xml:space="preserve">  Wind</t>
  </si>
  <si>
    <t>RKI000:na_WindHuffPuff</t>
  </si>
  <si>
    <t xml:space="preserve">    Total</t>
  </si>
  <si>
    <t>RKI000:na_Total</t>
  </si>
  <si>
    <t>Heating Degree Days</t>
  </si>
  <si>
    <t xml:space="preserve">   New England</t>
  </si>
  <si>
    <t>RKI000:hdd_NewEngland</t>
  </si>
  <si>
    <t xml:space="preserve">   Middle Atlantic</t>
  </si>
  <si>
    <t>RKI000:hdd_MiddleAtlant</t>
  </si>
  <si>
    <t xml:space="preserve">   East North Central</t>
  </si>
  <si>
    <t>RKI000:hdd_EastNorthCen</t>
  </si>
  <si>
    <t xml:space="preserve">   West North Central</t>
  </si>
  <si>
    <t>RKI000:hdd_WestNorthCen</t>
  </si>
  <si>
    <t xml:space="preserve">   South Atlantic</t>
  </si>
  <si>
    <t>RKI000:hdd_SouthAtlantc</t>
  </si>
  <si>
    <t xml:space="preserve">   East South Central</t>
  </si>
  <si>
    <t>RKI000:hdd_EastSouthCen</t>
  </si>
  <si>
    <t xml:space="preserve">   West South Central</t>
  </si>
  <si>
    <t>RKI000:hdd_WestSouthCen</t>
  </si>
  <si>
    <t xml:space="preserve">   Mountain</t>
  </si>
  <si>
    <t>RKI000:hdd_Mountain</t>
  </si>
  <si>
    <t xml:space="preserve">   Pacific</t>
  </si>
  <si>
    <t>RKI000:hdd_Pacific</t>
  </si>
  <si>
    <t xml:space="preserve">      United States</t>
  </si>
  <si>
    <t>RKI000:hdd_UnitedStates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</si>
  <si>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</si>
  <si>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</si>
  <si>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</si>
  <si>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</si>
  <si>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</si>
  <si>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</si>
  <si>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</si>
  <si>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</si>
  <si>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</si>
  <si>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</si>
  <si>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</si>
  <si>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>transportation sector.</t>
  </si>
  <si>
    <t>Survey.</t>
  </si>
  <si>
    <t>CKI000</t>
  </si>
  <si>
    <t>5. Commercial Sector Key Indicators and Consumption</t>
  </si>
  <si>
    <t xml:space="preserve"> Total Floorspace (billion square feet)</t>
  </si>
  <si>
    <t>CKI000:da_Surviving</t>
  </si>
  <si>
    <t xml:space="preserve">   Surviving</t>
  </si>
  <si>
    <t>CKI000:da_NewAdditions</t>
  </si>
  <si>
    <t xml:space="preserve">   New Additions</t>
  </si>
  <si>
    <t>CKI000:da_Total</t>
  </si>
  <si>
    <t xml:space="preserve"> Energy Consumption Intensity</t>
  </si>
  <si>
    <t>CKI000:ea_DeliveredEner</t>
  </si>
  <si>
    <t xml:space="preserve">   Delivered Energy Consumption</t>
  </si>
  <si>
    <t>CKI000:ea_ElectricityRe</t>
  </si>
  <si>
    <t>CKI000:ga_SpaceHeating</t>
  </si>
  <si>
    <t>CKI000:ga_SpaceCooling</t>
  </si>
  <si>
    <t>CKI000:ga_WaterHeating</t>
  </si>
  <si>
    <t>CKI000:ga_Ventilation</t>
  </si>
  <si>
    <t xml:space="preserve">   Ventilation</t>
  </si>
  <si>
    <t>CKI000:ga_Cooking</t>
  </si>
  <si>
    <t>CKI000:ga_Lighting</t>
  </si>
  <si>
    <t>CKI000:ga_Refrigeration</t>
  </si>
  <si>
    <t>CKI000:ga_OfficeEquipme</t>
  </si>
  <si>
    <t xml:space="preserve">   Computing</t>
  </si>
  <si>
    <t>CKI000:ha_OfficeEquipme</t>
  </si>
  <si>
    <t xml:space="preserve">   Office Equipment</t>
  </si>
  <si>
    <t>CKI000:ha_OtherUses</t>
  </si>
  <si>
    <t>CKI000:ia_SpaceHeating</t>
  </si>
  <si>
    <t>CKI000:ia_SpaceCooling</t>
  </si>
  <si>
    <t>CKI000:ia_WaterHeating</t>
  </si>
  <si>
    <t>CKI000:ia_Cooking</t>
  </si>
  <si>
    <t>CKI000:ia_OtherUses</t>
  </si>
  <si>
    <t xml:space="preserve">   Other Uses 3/</t>
  </si>
  <si>
    <t>CKI000:ia_DeliveredEner</t>
  </si>
  <si>
    <t xml:space="preserve"> Distillate Fuel Oil</t>
  </si>
  <si>
    <t>CKI000:ja_SpaceHeating</t>
  </si>
  <si>
    <t>CKI000:ja_WaterHeating</t>
  </si>
  <si>
    <t>CKI000:ja_OtherUses</t>
  </si>
  <si>
    <t>CKI000:ja_DeliveredEner</t>
  </si>
  <si>
    <t>CKI000:ka_MarketedRenew</t>
  </si>
  <si>
    <t xml:space="preserve"> Marketed Renewables (biomass)</t>
  </si>
  <si>
    <t>CKI000:ka_OtherFuels</t>
  </si>
  <si>
    <t>CKI000:la_SpaceHeating</t>
  </si>
  <si>
    <t>CKI000:la_SpaceCooling</t>
  </si>
  <si>
    <t>CKI000:la_WaterHeating</t>
  </si>
  <si>
    <t>CKI000:la_Ventilation</t>
  </si>
  <si>
    <t>CKI000:la_Cooking</t>
  </si>
  <si>
    <t>CKI000:la_Lighting</t>
  </si>
  <si>
    <t>CKI000:la_Refrigeration</t>
  </si>
  <si>
    <t>CKI000:la_OfficeEquipme</t>
  </si>
  <si>
    <t>CKI000:ma_OfficeEquipme</t>
  </si>
  <si>
    <t>CKI000:ma_OtherUses</t>
  </si>
  <si>
    <t xml:space="preserve">   Other Uses 6/</t>
  </si>
  <si>
    <t>CKI000:ma_DeliveredEner</t>
  </si>
  <si>
    <t>CKI000:na_ElectricityRe</t>
  </si>
  <si>
    <t>CKI000:oa_SpaceHeating</t>
  </si>
  <si>
    <t>CKI000:oa_SpaceCooling</t>
  </si>
  <si>
    <t>CKI000:oa_WaterHeating</t>
  </si>
  <si>
    <t>CKI000:oa_Ventilation</t>
  </si>
  <si>
    <t>CKI000:oa_Cooking</t>
  </si>
  <si>
    <t>CKI000:oa_Lighting</t>
  </si>
  <si>
    <t>CKI000:oa_Refrigeration</t>
  </si>
  <si>
    <t>CKI000:oa_OfficeEquipme</t>
  </si>
  <si>
    <t>CKI000:pa_OfficeEquipme</t>
  </si>
  <si>
    <t>CKI000:pa_OtherUses</t>
  </si>
  <si>
    <t>CKI000:pa_Total</t>
  </si>
  <si>
    <t>CKI000:qa_SolarThermal</t>
  </si>
  <si>
    <t xml:space="preserve">  Solar Thermal</t>
  </si>
  <si>
    <t>CKI000:qa_SolarPhotovol</t>
  </si>
  <si>
    <t>CKI000:qa_EKnowitzWindy</t>
  </si>
  <si>
    <t>CKI000:qa_TotalSolar</t>
  </si>
  <si>
    <t>CKI000:hdd_NewEngland</t>
  </si>
  <si>
    <t>CKI000:hdd_MiddleAtlant</t>
  </si>
  <si>
    <t>CKI000:hdd_EastNorthCen</t>
  </si>
  <si>
    <t>CKI000:hdd_WestNorthCen</t>
  </si>
  <si>
    <t>CKI000:hdd_SouthAtlantc</t>
  </si>
  <si>
    <t>CKI000:hdd_EastSouthCen</t>
  </si>
  <si>
    <t>CKI000:hdd_WestSouthCen</t>
  </si>
  <si>
    <t>CKI000:hdd_Mountain</t>
  </si>
  <si>
    <t>CKI000:hdd_Pacific</t>
  </si>
  <si>
    <t>CKI000:hdd_UnitedStates</t>
  </si>
  <si>
    <t>CKI000:cdd_NewEngland</t>
  </si>
  <si>
    <t>CKI000:cdd_MiddleAtlant</t>
  </si>
  <si>
    <t>CKI000:cdd_EastNorthCen</t>
  </si>
  <si>
    <t>CKI000:cdd_WestNorthCen</t>
  </si>
  <si>
    <t>CKI000:cdd_SouthAtlantc</t>
  </si>
  <si>
    <t>CKI000:cdd_EastSouthCen</t>
  </si>
  <si>
    <t>CKI000:cdd_WestSouthCen</t>
  </si>
  <si>
    <t>CKI000:cdd_Mountain</t>
  </si>
  <si>
    <t>CKI000:cdd_Pacific</t>
  </si>
  <si>
    <t>CKI000:cdd_UnitedStates</t>
  </si>
  <si>
    <t>escalators, off-road electric vehicles, laboratory fume hoods, laundry equipment, coffee brewers, and water services.</t>
  </si>
  <si>
    <t>performed in commercial buildings.</t>
  </si>
  <si>
    <t>escalators, off-road electric vehicles, laboratory fume hoods, laundry equipment, coffee brewers, water services, emergency generators,</t>
  </si>
  <si>
    <t>Assumes switch to air source heat pumps. Weighted average based on heating demand in residential and commercial buildings</t>
  </si>
  <si>
    <t>Weighted average in residential and commercial buildings evaluating water heating and clothes drying in residential and water heating and cooking in commercial</t>
  </si>
  <si>
    <t>Assumed to be like heating since this often includes thing like spa and pool heaters.</t>
  </si>
  <si>
    <t>All efficiencies</t>
  </si>
  <si>
    <t>U.S. EIA</t>
  </si>
  <si>
    <t>Updated Buildings Sector Appliance and Equipment Costs and Efficiencies</t>
  </si>
  <si>
    <t>https://www.eia.gov/analysis/studies/buildings/equipcosts/pdf/full.pdf</t>
  </si>
  <si>
    <t>For building comonents that can use either electricity or other fuels (such as "heating"),</t>
  </si>
  <si>
    <t>this variable specifies the percentage reduction in fuel use (on a BTU basis) for</t>
  </si>
  <si>
    <t>electric components relative to natural gas-burning components due to the fact that</t>
  </si>
  <si>
    <t>electricity can be coverted into work more efficiently than other fuel types.</t>
  </si>
  <si>
    <t>The main type of gas-using appliance is an oven or range.</t>
  </si>
  <si>
    <t>Energy Star doesn't rate ovens or ranges intended for residential use, so we use</t>
  </si>
  <si>
    <t>commercial ovens, which are the closest proxy.</t>
  </si>
  <si>
    <t>We compare non-ENERGY STAR gas to non-ENERGY STAR electric ovens, rather</t>
  </si>
  <si>
    <t>than comparing the ENERGY STAR versions, because we are using this to</t>
  </si>
  <si>
    <t>represent residential ovens as well, and since residential ovens are not</t>
  </si>
  <si>
    <t>covered under the ENERGY STAR program, and are less frequently used,</t>
  </si>
  <si>
    <t>there is less incentive to make them very efficient.  They are more likely to</t>
  </si>
  <si>
    <t>be similar to the non-ENERGY STAR commercial models.</t>
  </si>
  <si>
    <t>Perc Fuel Use Reduction (dimensionless)</t>
  </si>
  <si>
    <t>It assumes that policy-driven electrification relies on heat pumps.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</si>
  <si>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</si>
  <si>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</si>
  <si>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</si>
  <si>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</si>
  <si>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</si>
  <si>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</si>
  <si>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</si>
  <si>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</si>
  <si>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</si>
  <si>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  Gross End-use Consumption 1/</t>
  </si>
  <si>
    <t>Energy Consumption by Fuel</t>
  </si>
  <si>
    <t xml:space="preserve"> Electricity 1/</t>
  </si>
  <si>
    <t xml:space="preserve">   Clothes Washers 2/</t>
  </si>
  <si>
    <t xml:space="preserve">   Dishwashers 2/</t>
  </si>
  <si>
    <t xml:space="preserve">   Televisions and Related Equipment 3/</t>
  </si>
  <si>
    <t xml:space="preserve">   Computers and Related Equipment 4/</t>
  </si>
  <si>
    <t xml:space="preserve">     Electricity Subtotal</t>
  </si>
  <si>
    <t>RKI000:fa_OwnGeneration</t>
  </si>
  <si>
    <t xml:space="preserve">   Onsite Generation for Own Use</t>
  </si>
  <si>
    <t>RKI000:fa_PurchasedElec</t>
  </si>
  <si>
    <t xml:space="preserve">     Purchased Electricity</t>
  </si>
  <si>
    <t xml:space="preserve"> Distillate Fuel Oil 7/</t>
  </si>
  <si>
    <t xml:space="preserve">   Other Uses 8/</t>
  </si>
  <si>
    <t xml:space="preserve">   Other Uses 9/</t>
  </si>
  <si>
    <t xml:space="preserve"> Marketed Renewables (wood) 10/</t>
  </si>
  <si>
    <t>Energy Consumption by End Use 1/</t>
  </si>
  <si>
    <t xml:space="preserve"> Clothes Washers 2/</t>
  </si>
  <si>
    <t xml:space="preserve"> Dishwashers 2/</t>
  </si>
  <si>
    <t xml:space="preserve"> Televisions and Related Equipment 3/</t>
  </si>
  <si>
    <t xml:space="preserve"> Computers and Related Equipment 4/</t>
  </si>
  <si>
    <t xml:space="preserve"> Other Uses 11/</t>
  </si>
  <si>
    <t>RKI000:ka_GrsEndUseCons</t>
  </si>
  <si>
    <t xml:space="preserve">    Gross End-use Consumption</t>
  </si>
  <si>
    <t>RKI000:ka_OwnGeneration</t>
  </si>
  <si>
    <t xml:space="preserve"> Onsite Generation for Own Use</t>
  </si>
  <si>
    <t xml:space="preserve">    Delivered Energy</t>
  </si>
  <si>
    <t>Total Energy Consumption by End Use 1/</t>
  </si>
  <si>
    <t xml:space="preserve">   Total Gross End-use Consumption</t>
  </si>
  <si>
    <t>RKI000:ma_OwnGeneration</t>
  </si>
  <si>
    <t xml:space="preserve"> Generation for Own Use</t>
  </si>
  <si>
    <t>RKI000:ma_TtllOwnUseGen</t>
  </si>
  <si>
    <t>Total Net Own-use Generation</t>
  </si>
  <si>
    <t>Nonmarketed Renewables 12/</t>
  </si>
  <si>
    <t>1/ Unless otherwise specified, energy consumption by end use includes all electricity consumed for that end use,</t>
  </si>
  <si>
    <t>including purchased electricity and onsite generation for own use.</t>
  </si>
  <si>
    <t>2/ Does not include water heating portion of load.</t>
  </si>
  <si>
    <t>3/ Includes televisions, set-top boxes, home theater systems, DVD and Blu-ray players, and video game consoles.</t>
  </si>
  <si>
    <t>4/ Includes desktop and laptop computers, monitors, and networking equipment.</t>
  </si>
  <si>
    <t>5/ Includes electric and electronic devices, heating elements, and motors not listed above.  Electric vehicles are included in the</t>
  </si>
  <si>
    <t>6/ Includes such appliances as outdoor grills, natural gas-fueled lights, pool heaters, spa heaters, and backup electricity generators.</t>
  </si>
  <si>
    <t>7/ Includes kerosene use.</t>
  </si>
  <si>
    <t>8/ Includes such appliances as pool heaters, spa heaters, and backup electricity generators.</t>
  </si>
  <si>
    <t>9/ Includes such appliances as outdoor grills, propane-fueled lights, pool heaters, spa heaters, and backup electricity generators.</t>
  </si>
  <si>
    <t>10/ Includes wood used for primary and secondary heating in wood stoves or fireplaces as reported in the Residential Energy Consumption</t>
  </si>
  <si>
    <t>11/ Includes electric and electronic devices, heating elements, motors, outdoor grills, natural gas-and propane-fueled lights, pool</t>
  </si>
  <si>
    <t>heaters, spa heaters, and backup electricity generators not listed above.  Electric vehicles are included in the transportation sector.</t>
  </si>
  <si>
    <t>12/ Consumption determined by using the average electric power sector net heat rate for fossil fuels.</t>
  </si>
  <si>
    <t>Btu = British thermal unit.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</si>
  <si>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</si>
  <si>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</si>
  <si>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</si>
  <si>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</si>
  <si>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 xml:space="preserve">   Space Heating 2/</t>
  </si>
  <si>
    <t xml:space="preserve">   Space Cooling 2/</t>
  </si>
  <si>
    <t xml:space="preserve">   Water Heating 2/</t>
  </si>
  <si>
    <t>CKI000:ha_ElecSubtotal</t>
  </si>
  <si>
    <t>CKI000:ha_OwnGeneration</t>
  </si>
  <si>
    <t>CKI000:ha_PurchasedElec</t>
  </si>
  <si>
    <t xml:space="preserve"> Other Fuels 6/</t>
  </si>
  <si>
    <t>CKI000:ma_GrsEndUseCons</t>
  </si>
  <si>
    <t xml:space="preserve">     Gross End-use Consumption</t>
  </si>
  <si>
    <t>CKI000:ma_OwnGeneration</t>
  </si>
  <si>
    <t xml:space="preserve">     Total Gross End-use Consumption</t>
  </si>
  <si>
    <t>CKI000:pa_OwnGeneration</t>
  </si>
  <si>
    <t>CKI000:pa_TtllOwnUseGen</t>
  </si>
  <si>
    <t>Nonmarketed Renewable Fuels 8/</t>
  </si>
  <si>
    <t>2/ Includes fuel consumption for district services.</t>
  </si>
  <si>
    <t>3/ Includes (but is not limited to) miscellaneous uses such as transformers, medical imaging and other medical equipment, elevators,</t>
  </si>
  <si>
    <t>4/ Includes miscellaneous uses, such as emergency generators, combined heat and power in commercial buildings, and manufacturing</t>
  </si>
  <si>
    <t>5/ Includes miscellaneous uses, such as cooking, emergency generators, and combined heat and power in commercial buildings.</t>
  </si>
  <si>
    <t>6/ Includes residual fuel oil, propane, coal, motor gasoline, and kerosene.</t>
  </si>
  <si>
    <t>7/ Includes (but is not limited to) miscellaneous uses such as transformers, medical imaging and other medical equipment, elevators,</t>
  </si>
  <si>
    <t>combined heat and power in commercial buildings, manufacturing performed in commercial buildings, and cooking (distillate).  Also</t>
  </si>
  <si>
    <t>includes residual fuel oil, propane, coal, motor gasoline, kerosene, and marketed renewable fuels (biomass).</t>
  </si>
  <si>
    <t>8/ Consumption determined by using the average electric power sector net heat rate for fossil fuels.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</si>
</sst>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4" fillId="0" borderId="0"/>
    <xf numFmtId="0" fontId="5" fillId="0" borderId="1">
      <alignment wrapText="1"/>
    </xf>
    <xf numFmtId="0" fontId="7" fillId="0" borderId="0">
      <alignment horizontal="left"/>
    </xf>
    <xf numFmtId="0" fontId="5" fillId="0" borderId="2">
      <alignment wrapText="1"/>
    </xf>
    <xf numFmtId="0" fontId="4" fillId="0" borderId="3">
      <alignment wrapText="1"/>
    </xf>
    <xf numFmtId="0" fontId="4" fillId="0" borderId="4">
      <alignment wrapText="1"/>
    </xf>
  </cellStyleXfs>
  <cellXfs count="64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9" fontId="0" fillId="3" borderId="0" xfId="0" applyNumberFormat="1" applyFill="1" applyAlignment="1">
      <alignment horizontal="left"/>
    </xf>
    <xf numFmtId="9" fontId="0" fillId="4" borderId="0" xfId="1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6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Alignment="1">
      <alignment horizontal="right" wrapText="1"/>
    </xf>
    <xf numFmtId="0" fontId="0" fillId="5" borderId="0" xfId="0" applyFill="1"/>
    <xf numFmtId="0" fontId="6" fillId="5" borderId="0" xfId="0" applyFont="1" applyFill="1"/>
    <xf numFmtId="0" fontId="4" fillId="0" borderId="0" xfId="9"/>
    <xf numFmtId="0" fontId="5" fillId="0" borderId="1" xfId="10">
      <alignment wrapText="1"/>
    </xf>
    <xf numFmtId="0" fontId="9" fillId="0" borderId="0" xfId="0" applyFont="1"/>
    <xf numFmtId="0" fontId="10" fillId="0" borderId="0" xfId="0" applyFont="1"/>
    <xf numFmtId="0" fontId="7" fillId="0" borderId="0" xfId="11">
      <alignment horizontal="left"/>
    </xf>
    <xf numFmtId="0" fontId="5" fillId="0" borderId="0" xfId="0" applyFont="1" applyAlignment="1">
      <alignment horizontal="right"/>
    </xf>
    <xf numFmtId="0" fontId="5" fillId="0" borderId="1" xfId="10" applyAlignment="1">
      <alignment horizontal="right" wrapText="1"/>
    </xf>
    <xf numFmtId="0" fontId="5" fillId="0" borderId="2" xfId="12">
      <alignment wrapText="1"/>
    </xf>
    <xf numFmtId="0" fontId="0" fillId="0" borderId="3" xfId="13" applyFont="1">
      <alignment wrapText="1"/>
    </xf>
    <xf numFmtId="4" fontId="0" fillId="0" borderId="3" xfId="13" applyNumberFormat="1" applyFont="1" applyAlignment="1">
      <alignment horizontal="right" wrapText="1"/>
    </xf>
    <xf numFmtId="165" fontId="0" fillId="0" borderId="3" xfId="13" applyNumberFormat="1" applyFont="1" applyAlignment="1">
      <alignment horizontal="right" wrapText="1"/>
    </xf>
    <xf numFmtId="4" fontId="5" fillId="0" borderId="2" xfId="12" applyNumberFormat="1" applyAlignment="1">
      <alignment horizontal="right" wrapText="1"/>
    </xf>
    <xf numFmtId="165" fontId="5" fillId="0" borderId="2" xfId="12" applyNumberFormat="1" applyAlignment="1">
      <alignment horizontal="right" wrapText="1"/>
    </xf>
    <xf numFmtId="3" fontId="5" fillId="0" borderId="2" xfId="12" applyNumberFormat="1" applyAlignment="1">
      <alignment horizontal="right" wrapText="1"/>
    </xf>
    <xf numFmtId="166" fontId="0" fillId="0" borderId="3" xfId="13" applyNumberFormat="1" applyFont="1" applyAlignment="1">
      <alignment horizontal="right" wrapText="1"/>
    </xf>
    <xf numFmtId="0" fontId="0" fillId="5" borderId="3" xfId="13" applyFont="1" applyFill="1">
      <alignment wrapText="1"/>
    </xf>
    <xf numFmtId="4" fontId="0" fillId="5" borderId="3" xfId="13" applyNumberFormat="1" applyFont="1" applyFill="1" applyAlignment="1">
      <alignment horizontal="right" wrapText="1"/>
    </xf>
    <xf numFmtId="165" fontId="0" fillId="5" borderId="3" xfId="13" applyNumberFormat="1" applyFont="1" applyFill="1" applyAlignment="1">
      <alignment horizontal="right" wrapText="1"/>
    </xf>
    <xf numFmtId="3" fontId="0" fillId="0" borderId="3" xfId="13" applyNumberFormat="1" applyFont="1" applyAlignment="1">
      <alignment horizontal="right" wrapText="1"/>
    </xf>
    <xf numFmtId="0" fontId="0" fillId="0" borderId="4" xfId="0" applyBorder="1"/>
    <xf numFmtId="166" fontId="5" fillId="0" borderId="2" xfId="12" applyNumberFormat="1" applyAlignment="1">
      <alignment horizontal="right" wrapText="1"/>
    </xf>
    <xf numFmtId="0" fontId="6" fillId="6" borderId="0" xfId="0" applyFont="1" applyFill="1"/>
    <xf numFmtId="0" fontId="0" fillId="6" borderId="3" xfId="13" applyFont="1" applyFill="1">
      <alignment wrapText="1"/>
    </xf>
    <xf numFmtId="4" fontId="0" fillId="6" borderId="3" xfId="13" applyNumberFormat="1" applyFont="1" applyFill="1" applyAlignment="1">
      <alignment horizontal="right" wrapText="1"/>
    </xf>
    <xf numFmtId="165" fontId="0" fillId="6" borderId="3" xfId="13" applyNumberFormat="1" applyFont="1" applyFill="1" applyAlignment="1">
      <alignment horizontal="right" wrapText="1"/>
    </xf>
    <xf numFmtId="0" fontId="0" fillId="6" borderId="0" xfId="0" applyFill="1"/>
    <xf numFmtId="0" fontId="6" fillId="0" borderId="0" xfId="0" applyFont="1" applyFill="1"/>
    <xf numFmtId="0" fontId="0" fillId="0" borderId="3" xfId="13" applyFont="1" applyFill="1">
      <alignment wrapText="1"/>
    </xf>
    <xf numFmtId="4" fontId="0" fillId="0" borderId="3" xfId="13" applyNumberFormat="1" applyFont="1" applyFill="1" applyAlignment="1">
      <alignment horizontal="right" wrapText="1"/>
    </xf>
    <xf numFmtId="165" fontId="0" fillId="0" borderId="3" xfId="13" applyNumberFormat="1" applyFont="1" applyFill="1" applyAlignment="1">
      <alignment horizontal="right" wrapText="1"/>
    </xf>
    <xf numFmtId="0" fontId="0" fillId="0" borderId="0" xfId="0" applyFill="1"/>
    <xf numFmtId="0" fontId="6" fillId="7" borderId="0" xfId="0" applyFont="1" applyFill="1"/>
    <xf numFmtId="0" fontId="0" fillId="7" borderId="3" xfId="13" applyFont="1" applyFill="1">
      <alignment wrapText="1"/>
    </xf>
    <xf numFmtId="4" fontId="0" fillId="7" borderId="3" xfId="13" applyNumberFormat="1" applyFont="1" applyFill="1" applyAlignment="1">
      <alignment horizontal="right" wrapText="1"/>
    </xf>
    <xf numFmtId="165" fontId="0" fillId="7" borderId="3" xfId="13" applyNumberFormat="1" applyFont="1" applyFill="1" applyAlignment="1">
      <alignment horizontal="right" wrapText="1"/>
    </xf>
    <xf numFmtId="0" fontId="0" fillId="7" borderId="0" xfId="0" applyFill="1"/>
    <xf numFmtId="0" fontId="0" fillId="0" borderId="0" xfId="0"/>
    <xf numFmtId="0" fontId="5" fillId="0" borderId="2" xfId="12">
      <alignment wrapText="1"/>
    </xf>
    <xf numFmtId="4" fontId="5" fillId="0" borderId="2" xfId="12" applyNumberFormat="1" applyAlignment="1">
      <alignment horizontal="right" wrapText="1"/>
    </xf>
    <xf numFmtId="165" fontId="5" fillId="0" borderId="2" xfId="12" applyNumberFormat="1" applyAlignment="1">
      <alignment horizontal="right" wrapText="1"/>
    </xf>
    <xf numFmtId="0" fontId="11" fillId="0" borderId="4" xfId="14" applyFont="1">
      <alignment wrapText="1"/>
    </xf>
    <xf numFmtId="0" fontId="0" fillId="0" borderId="4" xfId="0" applyBorder="1"/>
    <xf numFmtId="0" fontId="0" fillId="0" borderId="3" xfId="13" applyFont="1">
      <alignment wrapText="1"/>
    </xf>
    <xf numFmtId="3" fontId="0" fillId="0" borderId="3" xfId="13" applyNumberFormat="1" applyFont="1" applyAlignment="1">
      <alignment horizontal="right" wrapText="1"/>
    </xf>
    <xf numFmtId="165" fontId="0" fillId="0" borderId="3" xfId="13" applyNumberFormat="1" applyFont="1" applyAlignment="1">
      <alignment horizontal="right" wrapText="1"/>
    </xf>
    <xf numFmtId="14" fontId="0" fillId="0" borderId="0" xfId="0" applyNumberFormat="1"/>
  </cellXfs>
  <cellStyles count="15">
    <cellStyle name="Body: normal cell" xfId="13" xr:uid="{F0294189-DCE2-4A9C-A206-033C029239E6}"/>
    <cellStyle name="Body: normal cell 2" xfId="7" xr:uid="{00000000-0005-0000-0000-000000000000}"/>
    <cellStyle name="Font: Calibri, 9pt regular" xfId="9" xr:uid="{BA15F00E-6573-49D1-9ED5-399508B911A2}"/>
    <cellStyle name="Font: Calibri, 9pt regular 2" xfId="3" xr:uid="{00000000-0005-0000-0000-000001000000}"/>
    <cellStyle name="Footnotes: top row" xfId="14" xr:uid="{87B7A9D6-CAEC-446B-9C56-743DFCEBEBF3}"/>
    <cellStyle name="Footnotes: top row 2" xfId="8" xr:uid="{00000000-0005-0000-0000-000002000000}"/>
    <cellStyle name="Header: bottom row" xfId="10" xr:uid="{2581E1A4-C73A-4F62-8E68-3AB8CCE52E0A}"/>
    <cellStyle name="Header: bottom row 2" xfId="4" xr:uid="{00000000-0005-0000-0000-000003000000}"/>
    <cellStyle name="Hyperlink" xfId="2" builtinId="8"/>
    <cellStyle name="Normal" xfId="0" builtinId="0"/>
    <cellStyle name="Parent row" xfId="12" xr:uid="{6638C3B0-6203-434B-BF78-5E0F5116FFDB}"/>
    <cellStyle name="Parent row 2" xfId="6" xr:uid="{00000000-0005-0000-0000-000006000000}"/>
    <cellStyle name="Percent" xfId="1" builtinId="5"/>
    <cellStyle name="Table title" xfId="11" xr:uid="{07CFDF1F-0AE5-45DB-8F61-6BB83B8EB2CF}"/>
    <cellStyle name="Table title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quipcosts/pdf/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D29" sqref="D29"/>
    </sheetView>
  </sheetViews>
  <sheetFormatPr baseColWidth="10" defaultColWidth="8.83203125" defaultRowHeight="15" x14ac:dyDescent="0.2"/>
  <cols>
    <col min="1" max="1" width="9" customWidth="1"/>
    <col min="2" max="2" width="71.5" customWidth="1"/>
  </cols>
  <sheetData>
    <row r="1" spans="1:3" x14ac:dyDescent="0.2">
      <c r="A1" s="1" t="s">
        <v>13</v>
      </c>
      <c r="C1" s="63">
        <v>44307</v>
      </c>
    </row>
    <row r="3" spans="1:3" x14ac:dyDescent="0.2">
      <c r="A3" t="s">
        <v>0</v>
      </c>
      <c r="B3" s="5" t="s">
        <v>299</v>
      </c>
    </row>
    <row r="4" spans="1:3" x14ac:dyDescent="0.2">
      <c r="B4" t="s">
        <v>300</v>
      </c>
    </row>
    <row r="5" spans="1:3" x14ac:dyDescent="0.2">
      <c r="B5" s="3">
        <v>2018</v>
      </c>
    </row>
    <row r="6" spans="1:3" x14ac:dyDescent="0.2">
      <c r="B6" t="s">
        <v>301</v>
      </c>
    </row>
    <row r="7" spans="1:3" x14ac:dyDescent="0.2">
      <c r="B7" s="2" t="s">
        <v>302</v>
      </c>
    </row>
    <row r="10" spans="1:3" x14ac:dyDescent="0.2">
      <c r="A10" s="1" t="s">
        <v>12</v>
      </c>
    </row>
    <row r="11" spans="1:3" x14ac:dyDescent="0.2">
      <c r="A11" s="14" t="s">
        <v>303</v>
      </c>
    </row>
    <row r="12" spans="1:3" x14ac:dyDescent="0.2">
      <c r="A12" s="14" t="s">
        <v>304</v>
      </c>
    </row>
    <row r="13" spans="1:3" x14ac:dyDescent="0.2">
      <c r="A13" s="14" t="s">
        <v>305</v>
      </c>
    </row>
    <row r="14" spans="1:3" x14ac:dyDescent="0.2">
      <c r="A14" s="14" t="s">
        <v>306</v>
      </c>
    </row>
    <row r="15" spans="1:3" x14ac:dyDescent="0.2">
      <c r="A15" s="14" t="s">
        <v>317</v>
      </c>
    </row>
    <row r="16" spans="1:3" x14ac:dyDescent="0.2">
      <c r="A16" s="1"/>
    </row>
    <row r="17" spans="1:1" x14ac:dyDescent="0.2">
      <c r="A17" s="1"/>
    </row>
    <row r="18" spans="1:1" x14ac:dyDescent="0.2">
      <c r="A18" t="s">
        <v>307</v>
      </c>
    </row>
    <row r="19" spans="1:1" x14ac:dyDescent="0.2">
      <c r="A19" t="s">
        <v>308</v>
      </c>
    </row>
    <row r="20" spans="1:1" x14ac:dyDescent="0.2">
      <c r="A20" t="s">
        <v>309</v>
      </c>
    </row>
    <row r="22" spans="1:1" x14ac:dyDescent="0.2">
      <c r="A22" t="s">
        <v>310</v>
      </c>
    </row>
    <row r="23" spans="1:1" x14ac:dyDescent="0.2">
      <c r="A23" t="s">
        <v>311</v>
      </c>
    </row>
    <row r="24" spans="1:1" x14ac:dyDescent="0.2">
      <c r="A24" t="s">
        <v>312</v>
      </c>
    </row>
    <row r="25" spans="1:1" x14ac:dyDescent="0.2">
      <c r="A25" t="s">
        <v>313</v>
      </c>
    </row>
    <row r="26" spans="1:1" x14ac:dyDescent="0.2">
      <c r="A26" t="s">
        <v>314</v>
      </c>
    </row>
    <row r="27" spans="1:1" x14ac:dyDescent="0.2">
      <c r="A27" t="s">
        <v>315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5" topLeftCell="C96" activePane="bottomRight" state="frozen"/>
      <selection activeCell="B58" sqref="B58"/>
      <selection pane="topRight" activeCell="B58" sqref="B58"/>
      <selection pane="bottomLeft" activeCell="B58" sqref="B58"/>
      <selection pane="bottomRight" activeCell="A103" sqref="A103"/>
    </sheetView>
  </sheetViews>
  <sheetFormatPr baseColWidth="10" defaultColWidth="8.83203125" defaultRowHeight="15" customHeight="1" x14ac:dyDescent="0.2"/>
  <cols>
    <col min="1" max="1" width="37.1640625" customWidth="1"/>
    <col min="2" max="2" width="49" customWidth="1"/>
  </cols>
  <sheetData>
    <row r="1" spans="1:34" ht="15" customHeight="1" thickBot="1" x14ac:dyDescent="0.25">
      <c r="B1" s="18" t="s">
        <v>318</v>
      </c>
      <c r="C1" s="19">
        <v>2020</v>
      </c>
      <c r="D1" s="19">
        <v>2021</v>
      </c>
      <c r="E1" s="19">
        <v>2022</v>
      </c>
      <c r="F1" s="19">
        <v>2023</v>
      </c>
      <c r="G1" s="19">
        <v>2024</v>
      </c>
      <c r="H1" s="19">
        <v>2025</v>
      </c>
      <c r="I1" s="19">
        <v>2026</v>
      </c>
      <c r="J1" s="19">
        <v>2027</v>
      </c>
      <c r="K1" s="19">
        <v>2028</v>
      </c>
      <c r="L1" s="19">
        <v>2029</v>
      </c>
      <c r="M1" s="19">
        <v>2030</v>
      </c>
      <c r="N1" s="19">
        <v>2031</v>
      </c>
      <c r="O1" s="19">
        <v>2032</v>
      </c>
      <c r="P1" s="19">
        <v>2033</v>
      </c>
      <c r="Q1" s="19">
        <v>2034</v>
      </c>
      <c r="R1" s="19">
        <v>2035</v>
      </c>
      <c r="S1" s="19">
        <v>2036</v>
      </c>
      <c r="T1" s="19">
        <v>2037</v>
      </c>
      <c r="U1" s="19">
        <v>2038</v>
      </c>
      <c r="V1" s="19">
        <v>2039</v>
      </c>
      <c r="W1" s="19">
        <v>2040</v>
      </c>
      <c r="X1" s="19">
        <v>2041</v>
      </c>
      <c r="Y1" s="19">
        <v>2042</v>
      </c>
      <c r="Z1" s="19">
        <v>2043</v>
      </c>
      <c r="AA1" s="19">
        <v>2044</v>
      </c>
      <c r="AB1" s="19">
        <v>2045</v>
      </c>
      <c r="AC1" s="19">
        <v>2046</v>
      </c>
      <c r="AD1" s="19">
        <v>2047</v>
      </c>
      <c r="AE1" s="19">
        <v>2048</v>
      </c>
      <c r="AF1" s="19">
        <v>2049</v>
      </c>
      <c r="AG1" s="19">
        <v>2050</v>
      </c>
    </row>
    <row r="2" spans="1:34" ht="15" customHeight="1" thickTop="1" x14ac:dyDescent="0.2"/>
    <row r="3" spans="1:34" ht="15" customHeight="1" x14ac:dyDescent="0.2">
      <c r="C3" s="20" t="s">
        <v>43</v>
      </c>
      <c r="D3" s="20" t="s">
        <v>319</v>
      </c>
      <c r="E3" s="21"/>
      <c r="F3" s="21"/>
      <c r="G3" s="21"/>
      <c r="H3" s="21"/>
    </row>
    <row r="4" spans="1:34" ht="15" customHeight="1" x14ac:dyDescent="0.2">
      <c r="C4" s="20" t="s">
        <v>44</v>
      </c>
      <c r="D4" s="20" t="s">
        <v>320</v>
      </c>
      <c r="E4" s="21"/>
      <c r="F4" s="21"/>
      <c r="G4" s="20" t="s">
        <v>45</v>
      </c>
      <c r="H4" s="21"/>
    </row>
    <row r="5" spans="1:34" ht="15" customHeight="1" x14ac:dyDescent="0.2">
      <c r="C5" s="20" t="s">
        <v>46</v>
      </c>
      <c r="D5" s="20" t="s">
        <v>321</v>
      </c>
      <c r="E5" s="21"/>
      <c r="F5" s="21"/>
      <c r="G5" s="21"/>
      <c r="H5" s="21"/>
    </row>
    <row r="6" spans="1:34" ht="15" customHeight="1" x14ac:dyDescent="0.2">
      <c r="C6" s="20" t="s">
        <v>47</v>
      </c>
      <c r="D6" s="21"/>
      <c r="E6" s="20" t="s">
        <v>322</v>
      </c>
      <c r="F6" s="21"/>
      <c r="G6" s="21"/>
      <c r="H6" s="21"/>
    </row>
    <row r="7" spans="1:34" ht="15" customHeight="1" x14ac:dyDescent="0.2">
      <c r="C7" s="21"/>
      <c r="D7" s="21"/>
      <c r="E7" s="21"/>
      <c r="F7" s="21"/>
      <c r="G7" s="21"/>
      <c r="H7" s="21"/>
    </row>
    <row r="10" spans="1:34" ht="15" customHeight="1" x14ac:dyDescent="0.2">
      <c r="A10" s="12" t="s">
        <v>48</v>
      </c>
      <c r="B10" s="22" t="s">
        <v>49</v>
      </c>
      <c r="AH10" s="23" t="s">
        <v>323</v>
      </c>
    </row>
    <row r="11" spans="1:34" ht="15" customHeight="1" x14ac:dyDescent="0.2">
      <c r="B11" s="18" t="s">
        <v>50</v>
      </c>
      <c r="AH11" s="23" t="s">
        <v>324</v>
      </c>
    </row>
    <row r="12" spans="1:34" ht="15" customHeight="1" x14ac:dyDescent="0.2"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3" t="s">
        <v>325</v>
      </c>
    </row>
    <row r="13" spans="1:34" ht="15" customHeight="1" thickBot="1" x14ac:dyDescent="0.25">
      <c r="B13" s="19" t="s">
        <v>51</v>
      </c>
      <c r="C13" s="19">
        <v>2020</v>
      </c>
      <c r="D13" s="19">
        <v>2021</v>
      </c>
      <c r="E13" s="19">
        <v>2022</v>
      </c>
      <c r="F13" s="19">
        <v>2023</v>
      </c>
      <c r="G13" s="19">
        <v>2024</v>
      </c>
      <c r="H13" s="19">
        <v>2025</v>
      </c>
      <c r="I13" s="19">
        <v>2026</v>
      </c>
      <c r="J13" s="19">
        <v>2027</v>
      </c>
      <c r="K13" s="19">
        <v>2028</v>
      </c>
      <c r="L13" s="19">
        <v>2029</v>
      </c>
      <c r="M13" s="19">
        <v>2030</v>
      </c>
      <c r="N13" s="19">
        <v>2031</v>
      </c>
      <c r="O13" s="19">
        <v>2032</v>
      </c>
      <c r="P13" s="19">
        <v>2033</v>
      </c>
      <c r="Q13" s="19">
        <v>2034</v>
      </c>
      <c r="R13" s="19">
        <v>2035</v>
      </c>
      <c r="S13" s="19">
        <v>2036</v>
      </c>
      <c r="T13" s="19">
        <v>2037</v>
      </c>
      <c r="U13" s="19">
        <v>2038</v>
      </c>
      <c r="V13" s="19">
        <v>2039</v>
      </c>
      <c r="W13" s="19">
        <v>2040</v>
      </c>
      <c r="X13" s="19">
        <v>2041</v>
      </c>
      <c r="Y13" s="19">
        <v>2042</v>
      </c>
      <c r="Z13" s="19">
        <v>2043</v>
      </c>
      <c r="AA13" s="19">
        <v>2044</v>
      </c>
      <c r="AB13" s="19">
        <v>2045</v>
      </c>
      <c r="AC13" s="19">
        <v>2046</v>
      </c>
      <c r="AD13" s="19">
        <v>2047</v>
      </c>
      <c r="AE13" s="19">
        <v>2048</v>
      </c>
      <c r="AF13" s="19">
        <v>2049</v>
      </c>
      <c r="AG13" s="19">
        <v>2050</v>
      </c>
      <c r="AH13" s="24" t="s">
        <v>326</v>
      </c>
    </row>
    <row r="14" spans="1:34" ht="15" customHeight="1" thickTop="1" x14ac:dyDescent="0.2"/>
    <row r="15" spans="1:34" ht="15" customHeight="1" x14ac:dyDescent="0.2">
      <c r="B15" s="25" t="s">
        <v>52</v>
      </c>
    </row>
    <row r="16" spans="1:34" ht="15" customHeight="1" x14ac:dyDescent="0.2">
      <c r="B16" s="25" t="s">
        <v>53</v>
      </c>
    </row>
    <row r="17" spans="1:34" ht="15" customHeight="1" x14ac:dyDescent="0.2">
      <c r="A17" s="12" t="s">
        <v>54</v>
      </c>
      <c r="B17" s="26" t="s">
        <v>55</v>
      </c>
      <c r="C17" s="27">
        <v>84.750443000000004</v>
      </c>
      <c r="D17" s="27">
        <v>85.593650999999994</v>
      </c>
      <c r="E17" s="27">
        <v>86.439353999999994</v>
      </c>
      <c r="F17" s="27">
        <v>87.273476000000002</v>
      </c>
      <c r="G17" s="27">
        <v>88.112289000000004</v>
      </c>
      <c r="H17" s="27">
        <v>88.984466999999995</v>
      </c>
      <c r="I17" s="27">
        <v>89.856285</v>
      </c>
      <c r="J17" s="27">
        <v>90.700255999999996</v>
      </c>
      <c r="K17" s="27">
        <v>91.516670000000005</v>
      </c>
      <c r="L17" s="27">
        <v>92.31514</v>
      </c>
      <c r="M17" s="27">
        <v>93.093277</v>
      </c>
      <c r="N17" s="27">
        <v>93.847504000000001</v>
      </c>
      <c r="O17" s="27">
        <v>94.588798999999995</v>
      </c>
      <c r="P17" s="27">
        <v>95.310699</v>
      </c>
      <c r="Q17" s="27">
        <v>96.006423999999996</v>
      </c>
      <c r="R17" s="27">
        <v>96.697852999999995</v>
      </c>
      <c r="S17" s="27">
        <v>97.377669999999995</v>
      </c>
      <c r="T17" s="27">
        <v>98.047127000000003</v>
      </c>
      <c r="U17" s="27">
        <v>98.708320999999998</v>
      </c>
      <c r="V17" s="27">
        <v>99.360045999999997</v>
      </c>
      <c r="W17" s="27">
        <v>100.015579</v>
      </c>
      <c r="X17" s="27">
        <v>100.67042499999999</v>
      </c>
      <c r="Y17" s="27">
        <v>101.321327</v>
      </c>
      <c r="Z17" s="27">
        <v>101.97403</v>
      </c>
      <c r="AA17" s="27">
        <v>102.63200399999999</v>
      </c>
      <c r="AB17" s="27">
        <v>103.292885</v>
      </c>
      <c r="AC17" s="27">
        <v>103.95903</v>
      </c>
      <c r="AD17" s="27">
        <v>104.621376</v>
      </c>
      <c r="AE17" s="27">
        <v>105.279099</v>
      </c>
      <c r="AF17" s="27">
        <v>105.93704200000001</v>
      </c>
      <c r="AG17" s="27">
        <v>106.59596999999999</v>
      </c>
      <c r="AH17" s="28">
        <v>7.6740000000000003E-3</v>
      </c>
    </row>
    <row r="18" spans="1:34" ht="15" customHeight="1" x14ac:dyDescent="0.2">
      <c r="A18" s="12" t="s">
        <v>56</v>
      </c>
      <c r="B18" s="26" t="s">
        <v>57</v>
      </c>
      <c r="C18" s="27">
        <v>31.968703999999999</v>
      </c>
      <c r="D18" s="27">
        <v>32.227837000000001</v>
      </c>
      <c r="E18" s="27">
        <v>32.484608000000001</v>
      </c>
      <c r="F18" s="27">
        <v>32.738888000000003</v>
      </c>
      <c r="G18" s="27">
        <v>33.007179000000001</v>
      </c>
      <c r="H18" s="27">
        <v>33.292563999999999</v>
      </c>
      <c r="I18" s="27">
        <v>33.572524999999999</v>
      </c>
      <c r="J18" s="27">
        <v>33.830120000000001</v>
      </c>
      <c r="K18" s="27">
        <v>34.072906000000003</v>
      </c>
      <c r="L18" s="27">
        <v>34.306412000000002</v>
      </c>
      <c r="M18" s="27">
        <v>34.532425000000003</v>
      </c>
      <c r="N18" s="27">
        <v>34.747349</v>
      </c>
      <c r="O18" s="27">
        <v>34.956161000000002</v>
      </c>
      <c r="P18" s="27">
        <v>35.154221</v>
      </c>
      <c r="Q18" s="27">
        <v>35.343120999999996</v>
      </c>
      <c r="R18" s="27">
        <v>35.533417</v>
      </c>
      <c r="S18" s="27">
        <v>35.720860000000002</v>
      </c>
      <c r="T18" s="27">
        <v>35.907597000000003</v>
      </c>
      <c r="U18" s="27">
        <v>36.095905000000002</v>
      </c>
      <c r="V18" s="27">
        <v>36.288265000000003</v>
      </c>
      <c r="W18" s="27">
        <v>36.482737999999998</v>
      </c>
      <c r="X18" s="27">
        <v>36.677245999999997</v>
      </c>
      <c r="Y18" s="27">
        <v>36.872318</v>
      </c>
      <c r="Z18" s="27">
        <v>37.067024000000004</v>
      </c>
      <c r="AA18" s="27">
        <v>37.256568999999999</v>
      </c>
      <c r="AB18" s="27">
        <v>37.445788999999998</v>
      </c>
      <c r="AC18" s="27">
        <v>37.632339000000002</v>
      </c>
      <c r="AD18" s="27">
        <v>37.817363999999998</v>
      </c>
      <c r="AE18" s="27">
        <v>38.004612000000002</v>
      </c>
      <c r="AF18" s="27">
        <v>38.195267000000001</v>
      </c>
      <c r="AG18" s="27">
        <v>38.390739000000004</v>
      </c>
      <c r="AH18" s="28">
        <v>6.1209999999999997E-3</v>
      </c>
    </row>
    <row r="19" spans="1:34" ht="15" customHeight="1" x14ac:dyDescent="0.2">
      <c r="A19" s="12" t="s">
        <v>58</v>
      </c>
      <c r="B19" s="26" t="s">
        <v>59</v>
      </c>
      <c r="C19" s="27">
        <v>6.6634640000000003</v>
      </c>
      <c r="D19" s="27">
        <v>6.648326</v>
      </c>
      <c r="E19" s="27">
        <v>6.6349809999999998</v>
      </c>
      <c r="F19" s="27">
        <v>6.6270980000000002</v>
      </c>
      <c r="G19" s="27">
        <v>6.6301110000000003</v>
      </c>
      <c r="H19" s="27">
        <v>6.6438389999999998</v>
      </c>
      <c r="I19" s="27">
        <v>6.6647319999999999</v>
      </c>
      <c r="J19" s="27">
        <v>6.6755149999999999</v>
      </c>
      <c r="K19" s="27">
        <v>6.6752149999999997</v>
      </c>
      <c r="L19" s="27">
        <v>6.6643829999999999</v>
      </c>
      <c r="M19" s="27">
        <v>6.6437489999999997</v>
      </c>
      <c r="N19" s="27">
        <v>6.6163879999999997</v>
      </c>
      <c r="O19" s="27">
        <v>6.5872099999999998</v>
      </c>
      <c r="P19" s="27">
        <v>6.5578779999999997</v>
      </c>
      <c r="Q19" s="27">
        <v>6.5291990000000002</v>
      </c>
      <c r="R19" s="27">
        <v>6.5056529999999997</v>
      </c>
      <c r="S19" s="27">
        <v>6.4859489999999997</v>
      </c>
      <c r="T19" s="27">
        <v>6.4669280000000002</v>
      </c>
      <c r="U19" s="27">
        <v>6.4478850000000003</v>
      </c>
      <c r="V19" s="27">
        <v>6.4311499999999997</v>
      </c>
      <c r="W19" s="27">
        <v>6.4196759999999999</v>
      </c>
      <c r="X19" s="27">
        <v>6.4115140000000004</v>
      </c>
      <c r="Y19" s="27">
        <v>6.4053599999999999</v>
      </c>
      <c r="Z19" s="27">
        <v>6.4005179999999999</v>
      </c>
      <c r="AA19" s="27">
        <v>6.3960670000000004</v>
      </c>
      <c r="AB19" s="27">
        <v>6.3921130000000002</v>
      </c>
      <c r="AC19" s="27">
        <v>6.3880730000000003</v>
      </c>
      <c r="AD19" s="27">
        <v>6.3811840000000002</v>
      </c>
      <c r="AE19" s="27">
        <v>6.3724800000000004</v>
      </c>
      <c r="AF19" s="27">
        <v>6.3639049999999999</v>
      </c>
      <c r="AG19" s="27">
        <v>6.3539099999999999</v>
      </c>
      <c r="AH19" s="28">
        <v>-1.5839999999999999E-3</v>
      </c>
    </row>
    <row r="20" spans="1:34" ht="15" customHeight="1" x14ac:dyDescent="0.2">
      <c r="A20" s="12" t="s">
        <v>60</v>
      </c>
      <c r="B20" s="25" t="s">
        <v>61</v>
      </c>
      <c r="C20" s="29">
        <v>123.382614</v>
      </c>
      <c r="D20" s="29">
        <v>124.46981</v>
      </c>
      <c r="E20" s="29">
        <v>125.55894499999999</v>
      </c>
      <c r="F20" s="29">
        <v>126.639458</v>
      </c>
      <c r="G20" s="29">
        <v>127.74957999999999</v>
      </c>
      <c r="H20" s="29">
        <v>128.92086800000001</v>
      </c>
      <c r="I20" s="29">
        <v>130.093536</v>
      </c>
      <c r="J20" s="29">
        <v>131.20590200000001</v>
      </c>
      <c r="K20" s="29">
        <v>132.26478599999999</v>
      </c>
      <c r="L20" s="29">
        <v>133.285934</v>
      </c>
      <c r="M20" s="29">
        <v>134.26945499999999</v>
      </c>
      <c r="N20" s="29">
        <v>135.211243</v>
      </c>
      <c r="O20" s="29">
        <v>136.13215600000001</v>
      </c>
      <c r="P20" s="29">
        <v>137.022797</v>
      </c>
      <c r="Q20" s="29">
        <v>137.87875399999999</v>
      </c>
      <c r="R20" s="29">
        <v>138.736908</v>
      </c>
      <c r="S20" s="29">
        <v>139.584473</v>
      </c>
      <c r="T20" s="29">
        <v>140.421661</v>
      </c>
      <c r="U20" s="29">
        <v>141.25212099999999</v>
      </c>
      <c r="V20" s="29">
        <v>142.07946799999999</v>
      </c>
      <c r="W20" s="29">
        <v>142.91799900000001</v>
      </c>
      <c r="X20" s="29">
        <v>143.759186</v>
      </c>
      <c r="Y20" s="29">
        <v>144.59901400000001</v>
      </c>
      <c r="Z20" s="29">
        <v>145.44155900000001</v>
      </c>
      <c r="AA20" s="29">
        <v>146.28465299999999</v>
      </c>
      <c r="AB20" s="29">
        <v>147.130798</v>
      </c>
      <c r="AC20" s="29">
        <v>147.979446</v>
      </c>
      <c r="AD20" s="29">
        <v>148.81991600000001</v>
      </c>
      <c r="AE20" s="29">
        <v>149.65618900000001</v>
      </c>
      <c r="AF20" s="29">
        <v>150.496216</v>
      </c>
      <c r="AG20" s="29">
        <v>151.340622</v>
      </c>
      <c r="AH20" s="30">
        <v>6.8310000000000003E-3</v>
      </c>
    </row>
    <row r="22" spans="1:34" ht="15" customHeight="1" x14ac:dyDescent="0.2">
      <c r="A22" s="12" t="s">
        <v>62</v>
      </c>
      <c r="B22" s="25" t="s">
        <v>63</v>
      </c>
      <c r="C22" s="31">
        <v>1789.3104249999999</v>
      </c>
      <c r="D22" s="31">
        <v>1795.3580320000001</v>
      </c>
      <c r="E22" s="31">
        <v>1801.376587</v>
      </c>
      <c r="F22" s="31">
        <v>1807.3267820000001</v>
      </c>
      <c r="G22" s="31">
        <v>1813.0863039999999</v>
      </c>
      <c r="H22" s="31">
        <v>1818.685669</v>
      </c>
      <c r="I22" s="31">
        <v>1824.2563479999999</v>
      </c>
      <c r="J22" s="31">
        <v>1829.960327</v>
      </c>
      <c r="K22" s="31">
        <v>1835.7445070000001</v>
      </c>
      <c r="L22" s="31">
        <v>1841.5789789999999</v>
      </c>
      <c r="M22" s="31">
        <v>1847.446533</v>
      </c>
      <c r="N22" s="31">
        <v>1853.3516850000001</v>
      </c>
      <c r="O22" s="31">
        <v>1859.25647</v>
      </c>
      <c r="P22" s="31">
        <v>1865.1762699999999</v>
      </c>
      <c r="Q22" s="31">
        <v>1871.079712</v>
      </c>
      <c r="R22" s="31">
        <v>1876.9129640000001</v>
      </c>
      <c r="S22" s="31">
        <v>1882.700928</v>
      </c>
      <c r="T22" s="31">
        <v>1888.442871</v>
      </c>
      <c r="U22" s="31">
        <v>1894.134033</v>
      </c>
      <c r="V22" s="31">
        <v>1899.7410890000001</v>
      </c>
      <c r="W22" s="31">
        <v>1905.2928469999999</v>
      </c>
      <c r="X22" s="31">
        <v>1910.8061520000001</v>
      </c>
      <c r="Y22" s="31">
        <v>1916.274048</v>
      </c>
      <c r="Z22" s="31">
        <v>1921.723389</v>
      </c>
      <c r="AA22" s="31">
        <v>1927.200317</v>
      </c>
      <c r="AB22" s="31">
        <v>1932.6645510000001</v>
      </c>
      <c r="AC22" s="31">
        <v>1938.1435550000001</v>
      </c>
      <c r="AD22" s="31">
        <v>1943.619751</v>
      </c>
      <c r="AE22" s="31">
        <v>1949.05835</v>
      </c>
      <c r="AF22" s="31">
        <v>1954.455811</v>
      </c>
      <c r="AG22" s="31">
        <v>1959.8107910000001</v>
      </c>
      <c r="AH22" s="30">
        <v>3.039E-3</v>
      </c>
    </row>
    <row r="24" spans="1:34" ht="15" customHeight="1" x14ac:dyDescent="0.2">
      <c r="B24" s="25" t="s">
        <v>64</v>
      </c>
    </row>
    <row r="25" spans="1:34" ht="15" customHeight="1" x14ac:dyDescent="0.2">
      <c r="B25" s="25" t="s">
        <v>65</v>
      </c>
    </row>
    <row r="26" spans="1:34" ht="15" customHeight="1" x14ac:dyDescent="0.2">
      <c r="A26" s="12" t="s">
        <v>66</v>
      </c>
      <c r="B26" s="26" t="s">
        <v>327</v>
      </c>
      <c r="C26" s="32">
        <v>92.738051999999996</v>
      </c>
      <c r="D26" s="32">
        <v>91.586494000000002</v>
      </c>
      <c r="E26" s="32">
        <v>91.932486999999995</v>
      </c>
      <c r="F26" s="32">
        <v>91.318259999999995</v>
      </c>
      <c r="G26" s="32">
        <v>90.823273</v>
      </c>
      <c r="H26" s="32">
        <v>90.223350999999994</v>
      </c>
      <c r="I26" s="32">
        <v>89.613349999999997</v>
      </c>
      <c r="J26" s="32">
        <v>88.99015</v>
      </c>
      <c r="K26" s="32">
        <v>88.429419999999993</v>
      </c>
      <c r="L26" s="32">
        <v>87.893828999999997</v>
      </c>
      <c r="M26" s="32">
        <v>87.318877999999998</v>
      </c>
      <c r="N26" s="32">
        <v>86.789642000000001</v>
      </c>
      <c r="O26" s="32">
        <v>86.329741999999996</v>
      </c>
      <c r="P26" s="32">
        <v>85.926925999999995</v>
      </c>
      <c r="Q26" s="32">
        <v>85.607529</v>
      </c>
      <c r="R26" s="32">
        <v>85.342170999999993</v>
      </c>
      <c r="S26" s="32">
        <v>85.099845999999999</v>
      </c>
      <c r="T26" s="32">
        <v>84.882080000000002</v>
      </c>
      <c r="U26" s="32">
        <v>84.683700999999999</v>
      </c>
      <c r="V26" s="32">
        <v>84.499213999999995</v>
      </c>
      <c r="W26" s="32">
        <v>84.319466000000006</v>
      </c>
      <c r="X26" s="32">
        <v>84.135581999999999</v>
      </c>
      <c r="Y26" s="32">
        <v>83.962128000000007</v>
      </c>
      <c r="Z26" s="32">
        <v>83.800156000000001</v>
      </c>
      <c r="AA26" s="32">
        <v>83.656654000000003</v>
      </c>
      <c r="AB26" s="32">
        <v>83.525161999999995</v>
      </c>
      <c r="AC26" s="32">
        <v>83.412841999999998</v>
      </c>
      <c r="AD26" s="32">
        <v>83.307243</v>
      </c>
      <c r="AE26" s="32">
        <v>83.243790000000004</v>
      </c>
      <c r="AF26" s="32">
        <v>83.194534000000004</v>
      </c>
      <c r="AG26" s="32">
        <v>83.153289999999998</v>
      </c>
      <c r="AH26" s="28">
        <v>-3.63E-3</v>
      </c>
    </row>
    <row r="27" spans="1:34" ht="15" customHeight="1" x14ac:dyDescent="0.2">
      <c r="A27" s="12" t="s">
        <v>67</v>
      </c>
      <c r="B27" s="26" t="s">
        <v>214</v>
      </c>
      <c r="C27" s="32">
        <v>92.104782</v>
      </c>
      <c r="D27" s="32">
        <v>90.867767000000001</v>
      </c>
      <c r="E27" s="32">
        <v>91.143921000000006</v>
      </c>
      <c r="F27" s="32">
        <v>90.463226000000006</v>
      </c>
      <c r="G27" s="32">
        <v>89.904442000000003</v>
      </c>
      <c r="H27" s="32">
        <v>89.241905000000003</v>
      </c>
      <c r="I27" s="32">
        <v>88.568969999999993</v>
      </c>
      <c r="J27" s="32">
        <v>87.883223999999998</v>
      </c>
      <c r="K27" s="32">
        <v>87.260002</v>
      </c>
      <c r="L27" s="32">
        <v>86.662102000000004</v>
      </c>
      <c r="M27" s="32">
        <v>86.023964000000007</v>
      </c>
      <c r="N27" s="32">
        <v>85.430344000000005</v>
      </c>
      <c r="O27" s="32">
        <v>84.905265999999997</v>
      </c>
      <c r="P27" s="32">
        <v>84.436522999999994</v>
      </c>
      <c r="Q27" s="32">
        <v>84.050179</v>
      </c>
      <c r="R27" s="32">
        <v>83.717567000000003</v>
      </c>
      <c r="S27" s="32">
        <v>83.407295000000005</v>
      </c>
      <c r="T27" s="32">
        <v>83.12088</v>
      </c>
      <c r="U27" s="32">
        <v>82.852920999999995</v>
      </c>
      <c r="V27" s="32">
        <v>82.598061000000001</v>
      </c>
      <c r="W27" s="32">
        <v>82.347037999999998</v>
      </c>
      <c r="X27" s="32">
        <v>82.090896999999998</v>
      </c>
      <c r="Y27" s="32">
        <v>81.843886999999995</v>
      </c>
      <c r="Z27" s="32">
        <v>81.606949</v>
      </c>
      <c r="AA27" s="32">
        <v>81.386993000000004</v>
      </c>
      <c r="AB27" s="32">
        <v>81.177184999999994</v>
      </c>
      <c r="AC27" s="32">
        <v>80.985129999999998</v>
      </c>
      <c r="AD27" s="32">
        <v>80.798255999999995</v>
      </c>
      <c r="AE27" s="32">
        <v>80.651488999999998</v>
      </c>
      <c r="AF27" s="32">
        <v>80.517357000000004</v>
      </c>
      <c r="AG27" s="32">
        <v>80.389617999999999</v>
      </c>
      <c r="AH27" s="28">
        <v>-4.5240000000000002E-3</v>
      </c>
    </row>
    <row r="28" spans="1:34" ht="15" customHeight="1" x14ac:dyDescent="0.2">
      <c r="B28" s="25" t="s">
        <v>68</v>
      </c>
    </row>
    <row r="29" spans="1:34" ht="15" customHeight="1" x14ac:dyDescent="0.2">
      <c r="A29" s="12" t="s">
        <v>69</v>
      </c>
      <c r="B29" s="26" t="s">
        <v>327</v>
      </c>
      <c r="C29" s="32">
        <v>51.828938000000001</v>
      </c>
      <c r="D29" s="32">
        <v>51.012939000000003</v>
      </c>
      <c r="E29" s="32">
        <v>51.034573000000002</v>
      </c>
      <c r="F29" s="32">
        <v>50.526699000000001</v>
      </c>
      <c r="G29" s="32">
        <v>50.093189000000002</v>
      </c>
      <c r="H29" s="32">
        <v>49.609096999999998</v>
      </c>
      <c r="I29" s="32">
        <v>49.123221999999998</v>
      </c>
      <c r="J29" s="32">
        <v>48.629550999999999</v>
      </c>
      <c r="K29" s="32">
        <v>48.170876</v>
      </c>
      <c r="L29" s="32">
        <v>47.727428000000003</v>
      </c>
      <c r="M29" s="32">
        <v>47.264633000000003</v>
      </c>
      <c r="N29" s="32">
        <v>46.828479999999999</v>
      </c>
      <c r="O29" s="32">
        <v>46.432403999999998</v>
      </c>
      <c r="P29" s="32">
        <v>46.069065000000002</v>
      </c>
      <c r="Q29" s="32">
        <v>45.753010000000003</v>
      </c>
      <c r="R29" s="32">
        <v>45.469433000000002</v>
      </c>
      <c r="S29" s="32">
        <v>45.200935000000001</v>
      </c>
      <c r="T29" s="32">
        <v>44.948185000000002</v>
      </c>
      <c r="U29" s="32">
        <v>44.708401000000002</v>
      </c>
      <c r="V29" s="32">
        <v>44.479331999999999</v>
      </c>
      <c r="W29" s="32">
        <v>44.255383000000002</v>
      </c>
      <c r="X29" s="32">
        <v>44.031460000000003</v>
      </c>
      <c r="Y29" s="32">
        <v>43.815303999999998</v>
      </c>
      <c r="Z29" s="32">
        <v>43.606772999999997</v>
      </c>
      <c r="AA29" s="32">
        <v>43.408386</v>
      </c>
      <c r="AB29" s="32">
        <v>43.217616999999997</v>
      </c>
      <c r="AC29" s="32">
        <v>43.037495</v>
      </c>
      <c r="AD29" s="32">
        <v>42.861904000000003</v>
      </c>
      <c r="AE29" s="32">
        <v>42.709747</v>
      </c>
      <c r="AF29" s="32">
        <v>42.566597000000002</v>
      </c>
      <c r="AG29" s="32">
        <v>42.429240999999998</v>
      </c>
      <c r="AH29" s="28">
        <v>-6.6480000000000003E-3</v>
      </c>
    </row>
    <row r="30" spans="1:34" ht="15" customHeight="1" x14ac:dyDescent="0.2">
      <c r="A30" s="12" t="s">
        <v>70</v>
      </c>
      <c r="B30" s="26" t="s">
        <v>214</v>
      </c>
      <c r="C30" s="32">
        <v>51.475014000000002</v>
      </c>
      <c r="D30" s="32">
        <v>50.612617</v>
      </c>
      <c r="E30" s="32">
        <v>50.596817000000001</v>
      </c>
      <c r="F30" s="32">
        <v>50.053607999999997</v>
      </c>
      <c r="G30" s="32">
        <v>49.586410999999998</v>
      </c>
      <c r="H30" s="32">
        <v>49.069450000000003</v>
      </c>
      <c r="I30" s="32">
        <v>48.550724000000002</v>
      </c>
      <c r="J30" s="32">
        <v>48.024661999999999</v>
      </c>
      <c r="K30" s="32">
        <v>47.533847999999999</v>
      </c>
      <c r="L30" s="32">
        <v>47.058585999999998</v>
      </c>
      <c r="M30" s="32">
        <v>46.563709000000003</v>
      </c>
      <c r="N30" s="32">
        <v>46.095050999999998</v>
      </c>
      <c r="O30" s="32">
        <v>45.666248000000003</v>
      </c>
      <c r="P30" s="32">
        <v>45.269996999999996</v>
      </c>
      <c r="Q30" s="32">
        <v>44.920684999999999</v>
      </c>
      <c r="R30" s="32">
        <v>44.603862999999997</v>
      </c>
      <c r="S30" s="32">
        <v>44.301932999999998</v>
      </c>
      <c r="T30" s="32">
        <v>44.015563999999998</v>
      </c>
      <c r="U30" s="32">
        <v>43.741847999999997</v>
      </c>
      <c r="V30" s="32">
        <v>43.478588000000002</v>
      </c>
      <c r="W30" s="32">
        <v>43.220146</v>
      </c>
      <c r="X30" s="32">
        <v>42.961390999999999</v>
      </c>
      <c r="Y30" s="32">
        <v>42.709907999999999</v>
      </c>
      <c r="Z30" s="32">
        <v>42.465499999999999</v>
      </c>
      <c r="AA30" s="32">
        <v>42.230685999999999</v>
      </c>
      <c r="AB30" s="32">
        <v>42.002730999999997</v>
      </c>
      <c r="AC30" s="32">
        <v>41.784897000000001</v>
      </c>
      <c r="AD30" s="32">
        <v>41.571021999999999</v>
      </c>
      <c r="AE30" s="32">
        <v>41.379719000000001</v>
      </c>
      <c r="AF30" s="32">
        <v>41.196815000000001</v>
      </c>
      <c r="AG30" s="32">
        <v>41.019069999999999</v>
      </c>
      <c r="AH30" s="28">
        <v>-7.5399999999999998E-3</v>
      </c>
    </row>
    <row r="32" spans="1:34" x14ac:dyDescent="0.2">
      <c r="B32" s="25" t="s">
        <v>328</v>
      </c>
    </row>
    <row r="33" spans="1:34" x14ac:dyDescent="0.2">
      <c r="B33" s="25" t="s">
        <v>329</v>
      </c>
    </row>
    <row r="34" spans="1:34" ht="16" x14ac:dyDescent="0.2">
      <c r="A34" s="12" t="s">
        <v>71</v>
      </c>
      <c r="B34" s="26" t="s">
        <v>72</v>
      </c>
      <c r="C34" s="27">
        <v>0.64898400000000001</v>
      </c>
      <c r="D34" s="27">
        <v>0.698291</v>
      </c>
      <c r="E34" s="27">
        <v>0.70646799999999998</v>
      </c>
      <c r="F34" s="27">
        <v>0.70282699999999998</v>
      </c>
      <c r="G34" s="27">
        <v>0.70100700000000005</v>
      </c>
      <c r="H34" s="27">
        <v>0.69955000000000001</v>
      </c>
      <c r="I34" s="27">
        <v>0.69717200000000001</v>
      </c>
      <c r="J34" s="27">
        <v>0.69381800000000005</v>
      </c>
      <c r="K34" s="27">
        <v>0.69023100000000004</v>
      </c>
      <c r="L34" s="27">
        <v>0.68633999999999995</v>
      </c>
      <c r="M34" s="27">
        <v>0.68220999999999998</v>
      </c>
      <c r="N34" s="27">
        <v>0.677813</v>
      </c>
      <c r="O34" s="27">
        <v>0.67333100000000001</v>
      </c>
      <c r="P34" s="27">
        <v>0.66909799999999997</v>
      </c>
      <c r="Q34" s="27">
        <v>0.66502499999999998</v>
      </c>
      <c r="R34" s="27">
        <v>0.66157299999999997</v>
      </c>
      <c r="S34" s="27">
        <v>0.65805199999999997</v>
      </c>
      <c r="T34" s="27">
        <v>0.65450399999999997</v>
      </c>
      <c r="U34" s="27">
        <v>0.65083400000000002</v>
      </c>
      <c r="V34" s="27">
        <v>0.64706300000000005</v>
      </c>
      <c r="W34" s="27">
        <v>0.64349699999999999</v>
      </c>
      <c r="X34" s="27">
        <v>0.63974600000000004</v>
      </c>
      <c r="Y34" s="27">
        <v>0.635992</v>
      </c>
      <c r="Z34" s="27">
        <v>0.63249</v>
      </c>
      <c r="AA34" s="27">
        <v>0.62895299999999998</v>
      </c>
      <c r="AB34" s="27">
        <v>0.62526700000000002</v>
      </c>
      <c r="AC34" s="27">
        <v>0.62189499999999998</v>
      </c>
      <c r="AD34" s="27">
        <v>0.618506</v>
      </c>
      <c r="AE34" s="27">
        <v>0.61529800000000001</v>
      </c>
      <c r="AF34" s="27">
        <v>0.61255000000000004</v>
      </c>
      <c r="AG34" s="27">
        <v>0.60998300000000005</v>
      </c>
      <c r="AH34" s="28">
        <v>-2.0639999999999999E-3</v>
      </c>
    </row>
    <row r="35" spans="1:34" ht="16" x14ac:dyDescent="0.2">
      <c r="A35" s="12" t="s">
        <v>73</v>
      </c>
      <c r="B35" s="26" t="s">
        <v>74</v>
      </c>
      <c r="C35" s="27">
        <v>0.80538299999999996</v>
      </c>
      <c r="D35" s="27">
        <v>0.76629999999999998</v>
      </c>
      <c r="E35" s="27">
        <v>0.862066</v>
      </c>
      <c r="F35" s="27">
        <v>0.87731000000000003</v>
      </c>
      <c r="G35" s="27">
        <v>0.89366500000000004</v>
      </c>
      <c r="H35" s="27">
        <v>0.91085099999999997</v>
      </c>
      <c r="I35" s="27">
        <v>0.92764500000000005</v>
      </c>
      <c r="J35" s="27">
        <v>0.94383300000000003</v>
      </c>
      <c r="K35" s="27">
        <v>0.95990799999999998</v>
      </c>
      <c r="L35" s="27">
        <v>0.97595699999999996</v>
      </c>
      <c r="M35" s="27">
        <v>0.99166100000000001</v>
      </c>
      <c r="N35" s="27">
        <v>1.0076400000000001</v>
      </c>
      <c r="O35" s="27">
        <v>1.0244169999999999</v>
      </c>
      <c r="P35" s="27">
        <v>1.0419830000000001</v>
      </c>
      <c r="Q35" s="27">
        <v>1.0606640000000001</v>
      </c>
      <c r="R35" s="27">
        <v>1.0810999999999999</v>
      </c>
      <c r="S35" s="27">
        <v>1.1021099999999999</v>
      </c>
      <c r="T35" s="27">
        <v>1.124333</v>
      </c>
      <c r="U35" s="27">
        <v>1.1463190000000001</v>
      </c>
      <c r="V35" s="27">
        <v>1.1682380000000001</v>
      </c>
      <c r="W35" s="27">
        <v>1.1908369999999999</v>
      </c>
      <c r="X35" s="27">
        <v>1.2130559999999999</v>
      </c>
      <c r="Y35" s="27">
        <v>1.2363010000000001</v>
      </c>
      <c r="Z35" s="27">
        <v>1.259563</v>
      </c>
      <c r="AA35" s="27">
        <v>1.2838290000000001</v>
      </c>
      <c r="AB35" s="27">
        <v>1.3078540000000001</v>
      </c>
      <c r="AC35" s="27">
        <v>1.3327100000000001</v>
      </c>
      <c r="AD35" s="27">
        <v>1.3578159999999999</v>
      </c>
      <c r="AE35" s="27">
        <v>1.3846069999999999</v>
      </c>
      <c r="AF35" s="27">
        <v>1.4118980000000001</v>
      </c>
      <c r="AG35" s="27">
        <v>1.440232</v>
      </c>
      <c r="AH35" s="28">
        <v>1.9564000000000002E-2</v>
      </c>
    </row>
    <row r="36" spans="1:34" ht="16" x14ac:dyDescent="0.2">
      <c r="A36" s="12" t="s">
        <v>75</v>
      </c>
      <c r="B36" s="26" t="s">
        <v>76</v>
      </c>
      <c r="C36" s="27">
        <v>0.60754699999999995</v>
      </c>
      <c r="D36" s="27">
        <v>0.61014400000000002</v>
      </c>
      <c r="E36" s="27">
        <v>0.61307400000000001</v>
      </c>
      <c r="F36" s="27">
        <v>0.61509000000000003</v>
      </c>
      <c r="G36" s="27">
        <v>0.61784600000000001</v>
      </c>
      <c r="H36" s="27">
        <v>0.62017199999999995</v>
      </c>
      <c r="I36" s="27">
        <v>0.62165599999999999</v>
      </c>
      <c r="J36" s="27">
        <v>0.62265599999999999</v>
      </c>
      <c r="K36" s="27">
        <v>0.62332200000000004</v>
      </c>
      <c r="L36" s="27">
        <v>0.62390000000000001</v>
      </c>
      <c r="M36" s="27">
        <v>0.62448300000000001</v>
      </c>
      <c r="N36" s="27">
        <v>0.62500299999999998</v>
      </c>
      <c r="O36" s="27">
        <v>0.62585900000000005</v>
      </c>
      <c r="P36" s="27">
        <v>0.62711399999999995</v>
      </c>
      <c r="Q36" s="27">
        <v>0.62881900000000002</v>
      </c>
      <c r="R36" s="27">
        <v>0.631185</v>
      </c>
      <c r="S36" s="27">
        <v>0.63385100000000005</v>
      </c>
      <c r="T36" s="27">
        <v>0.63667799999999997</v>
      </c>
      <c r="U36" s="27">
        <v>0.63955099999999998</v>
      </c>
      <c r="V36" s="27">
        <v>0.64216099999999998</v>
      </c>
      <c r="W36" s="27">
        <v>0.64469600000000005</v>
      </c>
      <c r="X36" s="27">
        <v>0.64713500000000002</v>
      </c>
      <c r="Y36" s="27">
        <v>0.64963400000000004</v>
      </c>
      <c r="Z36" s="27">
        <v>0.65232999999999997</v>
      </c>
      <c r="AA36" s="27">
        <v>0.65517400000000003</v>
      </c>
      <c r="AB36" s="27">
        <v>0.65808800000000001</v>
      </c>
      <c r="AC36" s="27">
        <v>0.66132500000000005</v>
      </c>
      <c r="AD36" s="27">
        <v>0.66480600000000001</v>
      </c>
      <c r="AE36" s="27">
        <v>0.66864299999999999</v>
      </c>
      <c r="AF36" s="27">
        <v>0.67298500000000006</v>
      </c>
      <c r="AG36" s="27">
        <v>0.67757100000000003</v>
      </c>
      <c r="AH36" s="28">
        <v>3.643E-3</v>
      </c>
    </row>
    <row r="37" spans="1:34" ht="16" x14ac:dyDescent="0.2">
      <c r="A37" s="12" t="s">
        <v>77</v>
      </c>
      <c r="B37" s="26" t="s">
        <v>78</v>
      </c>
      <c r="C37" s="27">
        <v>0.29757099999999997</v>
      </c>
      <c r="D37" s="27">
        <v>0.295346</v>
      </c>
      <c r="E37" s="27">
        <v>0.293794</v>
      </c>
      <c r="F37" s="27">
        <v>0.29208899999999999</v>
      </c>
      <c r="G37" s="27">
        <v>0.29061599999999999</v>
      </c>
      <c r="H37" s="27">
        <v>0.28947400000000001</v>
      </c>
      <c r="I37" s="27">
        <v>0.28854099999999999</v>
      </c>
      <c r="J37" s="27">
        <v>0.28769600000000001</v>
      </c>
      <c r="K37" s="27">
        <v>0.28695900000000002</v>
      </c>
      <c r="L37" s="27">
        <v>0.28637600000000002</v>
      </c>
      <c r="M37" s="27">
        <v>0.28598000000000001</v>
      </c>
      <c r="N37" s="27">
        <v>0.28582600000000002</v>
      </c>
      <c r="O37" s="27">
        <v>0.28596500000000002</v>
      </c>
      <c r="P37" s="27">
        <v>0.28639300000000001</v>
      </c>
      <c r="Q37" s="27">
        <v>0.28710599999999997</v>
      </c>
      <c r="R37" s="27">
        <v>0.28817399999999999</v>
      </c>
      <c r="S37" s="27">
        <v>0.28956700000000002</v>
      </c>
      <c r="T37" s="27">
        <v>0.29125800000000002</v>
      </c>
      <c r="U37" s="27">
        <v>0.29325600000000002</v>
      </c>
      <c r="V37" s="27">
        <v>0.29553299999999999</v>
      </c>
      <c r="W37" s="27">
        <v>0.298126</v>
      </c>
      <c r="X37" s="27">
        <v>0.30101800000000001</v>
      </c>
      <c r="Y37" s="27">
        <v>0.30418000000000001</v>
      </c>
      <c r="Z37" s="27">
        <v>0.30732399999999999</v>
      </c>
      <c r="AA37" s="27">
        <v>0.31043999999999999</v>
      </c>
      <c r="AB37" s="27">
        <v>0.31352000000000002</v>
      </c>
      <c r="AC37" s="27">
        <v>0.31655800000000001</v>
      </c>
      <c r="AD37" s="27">
        <v>0.31952199999999997</v>
      </c>
      <c r="AE37" s="27">
        <v>0.322411</v>
      </c>
      <c r="AF37" s="27">
        <v>0.325241</v>
      </c>
      <c r="AG37" s="27">
        <v>0.328011</v>
      </c>
      <c r="AH37" s="28">
        <v>3.2520000000000001E-3</v>
      </c>
    </row>
    <row r="38" spans="1:34" ht="16" x14ac:dyDescent="0.2">
      <c r="A38" s="12" t="s">
        <v>79</v>
      </c>
      <c r="B38" s="26" t="s">
        <v>80</v>
      </c>
      <c r="C38" s="27">
        <v>5.5007E-2</v>
      </c>
      <c r="D38" s="27">
        <v>5.5161000000000002E-2</v>
      </c>
      <c r="E38" s="27">
        <v>5.5460000000000002E-2</v>
      </c>
      <c r="F38" s="27">
        <v>5.5750000000000001E-2</v>
      </c>
      <c r="G38" s="27">
        <v>5.6044999999999998E-2</v>
      </c>
      <c r="H38" s="27">
        <v>5.6356999999999997E-2</v>
      </c>
      <c r="I38" s="27">
        <v>5.6662999999999998E-2</v>
      </c>
      <c r="J38" s="27">
        <v>5.6938000000000002E-2</v>
      </c>
      <c r="K38" s="27">
        <v>5.7182999999999998E-2</v>
      </c>
      <c r="L38" s="27">
        <v>5.7389000000000003E-2</v>
      </c>
      <c r="M38" s="27">
        <v>5.7556000000000003E-2</v>
      </c>
      <c r="N38" s="27">
        <v>5.7675999999999998E-2</v>
      </c>
      <c r="O38" s="27">
        <v>5.7755000000000001E-2</v>
      </c>
      <c r="P38" s="27">
        <v>5.7840999999999997E-2</v>
      </c>
      <c r="Q38" s="27">
        <v>5.7946999999999999E-2</v>
      </c>
      <c r="R38" s="27">
        <v>5.8089000000000002E-2</v>
      </c>
      <c r="S38" s="27">
        <v>5.8269000000000001E-2</v>
      </c>
      <c r="T38" s="27">
        <v>5.8487999999999998E-2</v>
      </c>
      <c r="U38" s="27">
        <v>5.8698E-2</v>
      </c>
      <c r="V38" s="27">
        <v>5.8899E-2</v>
      </c>
      <c r="W38" s="27">
        <v>5.9097999999999998E-2</v>
      </c>
      <c r="X38" s="27">
        <v>5.9290000000000002E-2</v>
      </c>
      <c r="Y38" s="27">
        <v>5.9472999999999998E-2</v>
      </c>
      <c r="Z38" s="27">
        <v>5.9649000000000001E-2</v>
      </c>
      <c r="AA38" s="27">
        <v>5.9818000000000003E-2</v>
      </c>
      <c r="AB38" s="27">
        <v>5.9979999999999999E-2</v>
      </c>
      <c r="AC38" s="27">
        <v>6.0138999999999998E-2</v>
      </c>
      <c r="AD38" s="27">
        <v>6.0290000000000003E-2</v>
      </c>
      <c r="AE38" s="27">
        <v>6.0440000000000001E-2</v>
      </c>
      <c r="AF38" s="27">
        <v>6.0595000000000003E-2</v>
      </c>
      <c r="AG38" s="27">
        <v>6.0755999999999998E-2</v>
      </c>
      <c r="AH38" s="28">
        <v>3.3189999999999999E-3</v>
      </c>
    </row>
    <row r="39" spans="1:34" ht="16" x14ac:dyDescent="0.2">
      <c r="A39" s="12" t="s">
        <v>81</v>
      </c>
      <c r="B39" s="26" t="s">
        <v>82</v>
      </c>
      <c r="C39" s="27">
        <v>0.21642</v>
      </c>
      <c r="D39" s="27">
        <v>0.220336</v>
      </c>
      <c r="E39" s="27">
        <v>0.224132</v>
      </c>
      <c r="F39" s="27">
        <v>0.22769200000000001</v>
      </c>
      <c r="G39" s="27">
        <v>0.23162199999999999</v>
      </c>
      <c r="H39" s="27">
        <v>0.23560700000000001</v>
      </c>
      <c r="I39" s="27">
        <v>0.239343</v>
      </c>
      <c r="J39" s="27">
        <v>0.242757</v>
      </c>
      <c r="K39" s="27">
        <v>0.246061</v>
      </c>
      <c r="L39" s="27">
        <v>0.24932599999999999</v>
      </c>
      <c r="M39" s="27">
        <v>0.25254500000000002</v>
      </c>
      <c r="N39" s="27">
        <v>0.25559799999999999</v>
      </c>
      <c r="O39" s="27">
        <v>0.25867800000000002</v>
      </c>
      <c r="P39" s="27">
        <v>0.26185199999999997</v>
      </c>
      <c r="Q39" s="27">
        <v>0.265235</v>
      </c>
      <c r="R39" s="27">
        <v>0.268841</v>
      </c>
      <c r="S39" s="27">
        <v>0.27256999999999998</v>
      </c>
      <c r="T39" s="27">
        <v>0.27624399999999999</v>
      </c>
      <c r="U39" s="27">
        <v>0.27982899999999999</v>
      </c>
      <c r="V39" s="27">
        <v>0.28336299999999998</v>
      </c>
      <c r="W39" s="27">
        <v>0.28689100000000001</v>
      </c>
      <c r="X39" s="27">
        <v>0.29037000000000002</v>
      </c>
      <c r="Y39" s="27">
        <v>0.29383700000000001</v>
      </c>
      <c r="Z39" s="27">
        <v>0.29735</v>
      </c>
      <c r="AA39" s="27">
        <v>0.30087399999999997</v>
      </c>
      <c r="AB39" s="27">
        <v>0.30434699999999998</v>
      </c>
      <c r="AC39" s="27">
        <v>0.307894</v>
      </c>
      <c r="AD39" s="27">
        <v>0.31149100000000002</v>
      </c>
      <c r="AE39" s="27">
        <v>0.31518600000000002</v>
      </c>
      <c r="AF39" s="27">
        <v>0.31905499999999998</v>
      </c>
      <c r="AG39" s="27">
        <v>0.32299800000000001</v>
      </c>
      <c r="AH39" s="28">
        <v>1.3436999999999999E-2</v>
      </c>
    </row>
    <row r="40" spans="1:34" ht="16" x14ac:dyDescent="0.2">
      <c r="A40" s="12" t="s">
        <v>83</v>
      </c>
      <c r="B40" s="26" t="s">
        <v>84</v>
      </c>
      <c r="C40" s="27">
        <v>6.9181000000000006E-2</v>
      </c>
      <c r="D40" s="27">
        <v>6.8847000000000005E-2</v>
      </c>
      <c r="E40" s="27">
        <v>6.8697999999999995E-2</v>
      </c>
      <c r="F40" s="27">
        <v>6.8526000000000004E-2</v>
      </c>
      <c r="G40" s="27">
        <v>6.8339999999999998E-2</v>
      </c>
      <c r="H40" s="27">
        <v>6.8156999999999995E-2</v>
      </c>
      <c r="I40" s="27">
        <v>6.7953E-2</v>
      </c>
      <c r="J40" s="27">
        <v>6.7707000000000003E-2</v>
      </c>
      <c r="K40" s="27">
        <v>6.7460999999999993E-2</v>
      </c>
      <c r="L40" s="27">
        <v>6.7224000000000006E-2</v>
      </c>
      <c r="M40" s="27">
        <v>6.6994999999999999E-2</v>
      </c>
      <c r="N40" s="27">
        <v>6.6774E-2</v>
      </c>
      <c r="O40" s="27">
        <v>6.6570000000000004E-2</v>
      </c>
      <c r="P40" s="27">
        <v>6.6382999999999998E-2</v>
      </c>
      <c r="Q40" s="27">
        <v>6.6213999999999995E-2</v>
      </c>
      <c r="R40" s="27">
        <v>6.6076999999999997E-2</v>
      </c>
      <c r="S40" s="27">
        <v>6.5975000000000006E-2</v>
      </c>
      <c r="T40" s="27">
        <v>6.5902000000000002E-2</v>
      </c>
      <c r="U40" s="27">
        <v>6.5862000000000004E-2</v>
      </c>
      <c r="V40" s="27">
        <v>6.5854999999999997E-2</v>
      </c>
      <c r="W40" s="27">
        <v>6.5888000000000002E-2</v>
      </c>
      <c r="X40" s="27">
        <v>6.5965999999999997E-2</v>
      </c>
      <c r="Y40" s="27">
        <v>6.6082000000000002E-2</v>
      </c>
      <c r="Z40" s="27">
        <v>6.6247E-2</v>
      </c>
      <c r="AA40" s="27">
        <v>6.6464999999999996E-2</v>
      </c>
      <c r="AB40" s="27">
        <v>6.6737000000000005E-2</v>
      </c>
      <c r="AC40" s="27">
        <v>6.7062999999999998E-2</v>
      </c>
      <c r="AD40" s="27">
        <v>6.7429000000000003E-2</v>
      </c>
      <c r="AE40" s="27">
        <v>6.7790000000000003E-2</v>
      </c>
      <c r="AF40" s="27">
        <v>6.8152000000000004E-2</v>
      </c>
      <c r="AG40" s="27">
        <v>6.8514000000000005E-2</v>
      </c>
      <c r="AH40" s="28">
        <v>-3.2299999999999999E-4</v>
      </c>
    </row>
    <row r="41" spans="1:34" ht="16" x14ac:dyDescent="0.2">
      <c r="A41" s="12" t="s">
        <v>85</v>
      </c>
      <c r="B41" s="26" t="s">
        <v>86</v>
      </c>
      <c r="C41" s="27">
        <v>0.21124499999999999</v>
      </c>
      <c r="D41" s="27">
        <v>0.20465800000000001</v>
      </c>
      <c r="E41" s="27">
        <v>0.20252100000000001</v>
      </c>
      <c r="F41" s="27">
        <v>0.20193</v>
      </c>
      <c r="G41" s="27">
        <v>0.202401</v>
      </c>
      <c r="H41" s="27">
        <v>0.201491</v>
      </c>
      <c r="I41" s="27">
        <v>0.200873</v>
      </c>
      <c r="J41" s="27">
        <v>0.20083799999999999</v>
      </c>
      <c r="K41" s="27">
        <v>0.201379</v>
      </c>
      <c r="L41" s="27">
        <v>0.20219599999999999</v>
      </c>
      <c r="M41" s="27">
        <v>0.200463</v>
      </c>
      <c r="N41" s="27">
        <v>0.19920399999999999</v>
      </c>
      <c r="O41" s="27">
        <v>0.19839200000000001</v>
      </c>
      <c r="P41" s="27">
        <v>0.197965</v>
      </c>
      <c r="Q41" s="27">
        <v>0.19794500000000001</v>
      </c>
      <c r="R41" s="27">
        <v>0.19828599999999999</v>
      </c>
      <c r="S41" s="27">
        <v>0.19874800000000001</v>
      </c>
      <c r="T41" s="27">
        <v>0.19925100000000001</v>
      </c>
      <c r="U41" s="27">
        <v>0.19975699999999999</v>
      </c>
      <c r="V41" s="27">
        <v>0.20028799999999999</v>
      </c>
      <c r="W41" s="27">
        <v>0.197496</v>
      </c>
      <c r="X41" s="27">
        <v>0.195328</v>
      </c>
      <c r="Y41" s="27">
        <v>0.19364100000000001</v>
      </c>
      <c r="Z41" s="27">
        <v>0.19243299999999999</v>
      </c>
      <c r="AA41" s="27">
        <v>0.19162399999999999</v>
      </c>
      <c r="AB41" s="27">
        <v>0.19103800000000001</v>
      </c>
      <c r="AC41" s="27">
        <v>0.19062899999999999</v>
      </c>
      <c r="AD41" s="27">
        <v>0.190303</v>
      </c>
      <c r="AE41" s="27">
        <v>0.190083</v>
      </c>
      <c r="AF41" s="27">
        <v>0.19001399999999999</v>
      </c>
      <c r="AG41" s="27">
        <v>0.190188</v>
      </c>
      <c r="AH41" s="28">
        <v>-3.4940000000000001E-3</v>
      </c>
    </row>
    <row r="42" spans="1:34" ht="16" x14ac:dyDescent="0.2">
      <c r="A42" s="12" t="s">
        <v>87</v>
      </c>
      <c r="B42" s="26" t="s">
        <v>330</v>
      </c>
      <c r="C42" s="27">
        <v>3.6778999999999999E-2</v>
      </c>
      <c r="D42" s="27">
        <v>3.7026000000000003E-2</v>
      </c>
      <c r="E42" s="27">
        <v>3.7374999999999999E-2</v>
      </c>
      <c r="F42" s="27">
        <v>3.7720999999999998E-2</v>
      </c>
      <c r="G42" s="27">
        <v>3.8074999999999998E-2</v>
      </c>
      <c r="H42" s="27">
        <v>3.8448999999999997E-2</v>
      </c>
      <c r="I42" s="27">
        <v>3.8823999999999997E-2</v>
      </c>
      <c r="J42" s="27">
        <v>3.918E-2</v>
      </c>
      <c r="K42" s="27">
        <v>3.9523000000000003E-2</v>
      </c>
      <c r="L42" s="27">
        <v>3.9855000000000002E-2</v>
      </c>
      <c r="M42" s="27">
        <v>4.0193E-2</v>
      </c>
      <c r="N42" s="27">
        <v>4.0518999999999999E-2</v>
      </c>
      <c r="O42" s="27">
        <v>4.0839E-2</v>
      </c>
      <c r="P42" s="27">
        <v>4.1152000000000001E-2</v>
      </c>
      <c r="Q42" s="27">
        <v>4.1454999999999999E-2</v>
      </c>
      <c r="R42" s="27">
        <v>4.1758999999999998E-2</v>
      </c>
      <c r="S42" s="27">
        <v>4.206E-2</v>
      </c>
      <c r="T42" s="27">
        <v>4.2358E-2</v>
      </c>
      <c r="U42" s="27">
        <v>4.2653000000000003E-2</v>
      </c>
      <c r="V42" s="27">
        <v>4.2944999999999997E-2</v>
      </c>
      <c r="W42" s="27">
        <v>4.3240000000000001E-2</v>
      </c>
      <c r="X42" s="27">
        <v>4.3534999999999997E-2</v>
      </c>
      <c r="Y42" s="27">
        <v>4.3829E-2</v>
      </c>
      <c r="Z42" s="27">
        <v>4.4122000000000001E-2</v>
      </c>
      <c r="AA42" s="27">
        <v>4.4415999999999997E-2</v>
      </c>
      <c r="AB42" s="27">
        <v>4.4708999999999999E-2</v>
      </c>
      <c r="AC42" s="27">
        <v>4.5004000000000002E-2</v>
      </c>
      <c r="AD42" s="27">
        <v>4.5295000000000002E-2</v>
      </c>
      <c r="AE42" s="27">
        <v>4.5585000000000001E-2</v>
      </c>
      <c r="AF42" s="27">
        <v>4.5874999999999999E-2</v>
      </c>
      <c r="AG42" s="27">
        <v>4.6168000000000001E-2</v>
      </c>
      <c r="AH42" s="28">
        <v>7.607E-3</v>
      </c>
    </row>
    <row r="43" spans="1:34" ht="16" x14ac:dyDescent="0.2">
      <c r="A43" s="12" t="s">
        <v>88</v>
      </c>
      <c r="B43" s="26" t="s">
        <v>331</v>
      </c>
      <c r="C43" s="27">
        <v>2.6616999999999998E-2</v>
      </c>
      <c r="D43" s="27">
        <v>2.6991999999999999E-2</v>
      </c>
      <c r="E43" s="27">
        <v>2.7431000000000001E-2</v>
      </c>
      <c r="F43" s="27">
        <v>2.7858999999999998E-2</v>
      </c>
      <c r="G43" s="27">
        <v>2.8282999999999999E-2</v>
      </c>
      <c r="H43" s="27">
        <v>2.8708999999999998E-2</v>
      </c>
      <c r="I43" s="27">
        <v>2.9123E-2</v>
      </c>
      <c r="J43" s="27">
        <v>2.9508E-2</v>
      </c>
      <c r="K43" s="27">
        <v>2.9918E-2</v>
      </c>
      <c r="L43" s="27">
        <v>3.0360000000000002E-2</v>
      </c>
      <c r="M43" s="27">
        <v>3.083E-2</v>
      </c>
      <c r="N43" s="27">
        <v>3.1329999999999997E-2</v>
      </c>
      <c r="O43" s="27">
        <v>3.1868E-2</v>
      </c>
      <c r="P43" s="27">
        <v>3.2445000000000002E-2</v>
      </c>
      <c r="Q43" s="27">
        <v>3.3062000000000001E-2</v>
      </c>
      <c r="R43" s="27">
        <v>3.3676999999999999E-2</v>
      </c>
      <c r="S43" s="27">
        <v>3.4289E-2</v>
      </c>
      <c r="T43" s="27">
        <v>3.4896000000000003E-2</v>
      </c>
      <c r="U43" s="27">
        <v>3.5500999999999998E-2</v>
      </c>
      <c r="V43" s="27">
        <v>3.6103000000000003E-2</v>
      </c>
      <c r="W43" s="27">
        <v>3.6706000000000003E-2</v>
      </c>
      <c r="X43" s="27">
        <v>3.7309000000000002E-2</v>
      </c>
      <c r="Y43" s="27">
        <v>3.7909999999999999E-2</v>
      </c>
      <c r="Z43" s="27">
        <v>3.8510000000000003E-2</v>
      </c>
      <c r="AA43" s="27">
        <v>3.9109999999999999E-2</v>
      </c>
      <c r="AB43" s="27">
        <v>3.9710000000000002E-2</v>
      </c>
      <c r="AC43" s="27">
        <v>4.0308999999999998E-2</v>
      </c>
      <c r="AD43" s="27">
        <v>4.0904999999999997E-2</v>
      </c>
      <c r="AE43" s="27">
        <v>4.1499000000000001E-2</v>
      </c>
      <c r="AF43" s="27">
        <v>4.2092999999999998E-2</v>
      </c>
      <c r="AG43" s="27">
        <v>4.2686000000000002E-2</v>
      </c>
      <c r="AH43" s="28">
        <v>1.5869999999999999E-2</v>
      </c>
    </row>
    <row r="44" spans="1:34" ht="16" x14ac:dyDescent="0.2">
      <c r="A44" s="12" t="s">
        <v>89</v>
      </c>
      <c r="B44" s="26" t="s">
        <v>332</v>
      </c>
      <c r="C44" s="27">
        <v>0.20913000000000001</v>
      </c>
      <c r="D44" s="27">
        <v>0.20516200000000001</v>
      </c>
      <c r="E44" s="27">
        <v>0.202737</v>
      </c>
      <c r="F44" s="27">
        <v>0.20082800000000001</v>
      </c>
      <c r="G44" s="27">
        <v>0.19992599999999999</v>
      </c>
      <c r="H44" s="27">
        <v>0.19981199999999999</v>
      </c>
      <c r="I44" s="27">
        <v>0.20025999999999999</v>
      </c>
      <c r="J44" s="27">
        <v>0.201233</v>
      </c>
      <c r="K44" s="27">
        <v>0.20279</v>
      </c>
      <c r="L44" s="27">
        <v>0.20499000000000001</v>
      </c>
      <c r="M44" s="27">
        <v>0.20774500000000001</v>
      </c>
      <c r="N44" s="27">
        <v>0.21087900000000001</v>
      </c>
      <c r="O44" s="27">
        <v>0.21451600000000001</v>
      </c>
      <c r="P44" s="27">
        <v>0.21862799999999999</v>
      </c>
      <c r="Q44" s="27">
        <v>0.22312899999999999</v>
      </c>
      <c r="R44" s="27">
        <v>0.22802700000000001</v>
      </c>
      <c r="S44" s="27">
        <v>0.23313400000000001</v>
      </c>
      <c r="T44" s="27">
        <v>0.23827000000000001</v>
      </c>
      <c r="U44" s="27">
        <v>0.24330499999999999</v>
      </c>
      <c r="V44" s="27">
        <v>0.24812600000000001</v>
      </c>
      <c r="W44" s="27">
        <v>0.252637</v>
      </c>
      <c r="X44" s="27">
        <v>0.25661600000000001</v>
      </c>
      <c r="Y44" s="27">
        <v>0.26006899999999999</v>
      </c>
      <c r="Z44" s="27">
        <v>0.26324199999999998</v>
      </c>
      <c r="AA44" s="27">
        <v>0.266345</v>
      </c>
      <c r="AB44" s="27">
        <v>0.26934000000000002</v>
      </c>
      <c r="AC44" s="27">
        <v>0.27229599999999998</v>
      </c>
      <c r="AD44" s="27">
        <v>0.27520499999999998</v>
      </c>
      <c r="AE44" s="27">
        <v>0.27812999999999999</v>
      </c>
      <c r="AF44" s="27">
        <v>0.28109899999999999</v>
      </c>
      <c r="AG44" s="27">
        <v>0.284057</v>
      </c>
      <c r="AH44" s="28">
        <v>1.026E-2</v>
      </c>
    </row>
    <row r="45" spans="1:34" ht="16" x14ac:dyDescent="0.2">
      <c r="A45" s="12" t="s">
        <v>90</v>
      </c>
      <c r="B45" s="26" t="s">
        <v>333</v>
      </c>
      <c r="C45" s="27">
        <v>8.6663000000000004E-2</v>
      </c>
      <c r="D45" s="27">
        <v>8.3815000000000001E-2</v>
      </c>
      <c r="E45" s="27">
        <v>8.1571000000000005E-2</v>
      </c>
      <c r="F45" s="27">
        <v>7.9480999999999996E-2</v>
      </c>
      <c r="G45" s="27">
        <v>7.7709E-2</v>
      </c>
      <c r="H45" s="27">
        <v>7.6121999999999995E-2</v>
      </c>
      <c r="I45" s="27">
        <v>7.4638999999999997E-2</v>
      </c>
      <c r="J45" s="27">
        <v>7.3223999999999997E-2</v>
      </c>
      <c r="K45" s="27">
        <v>7.1899000000000005E-2</v>
      </c>
      <c r="L45" s="27">
        <v>7.0669999999999997E-2</v>
      </c>
      <c r="M45" s="27">
        <v>6.9486999999999993E-2</v>
      </c>
      <c r="N45" s="27">
        <v>6.8283999999999997E-2</v>
      </c>
      <c r="O45" s="27">
        <v>6.7100000000000007E-2</v>
      </c>
      <c r="P45" s="27">
        <v>6.5909999999999996E-2</v>
      </c>
      <c r="Q45" s="27">
        <v>6.4686999999999995E-2</v>
      </c>
      <c r="R45" s="27">
        <v>6.3421000000000005E-2</v>
      </c>
      <c r="S45" s="27">
        <v>6.2059000000000003E-2</v>
      </c>
      <c r="T45" s="27">
        <v>6.0712000000000002E-2</v>
      </c>
      <c r="U45" s="27">
        <v>5.9373000000000002E-2</v>
      </c>
      <c r="V45" s="27">
        <v>5.8027000000000002E-2</v>
      </c>
      <c r="W45" s="27">
        <v>5.6675000000000003E-2</v>
      </c>
      <c r="X45" s="27">
        <v>5.5294999999999997E-2</v>
      </c>
      <c r="Y45" s="27">
        <v>5.3886999999999997E-2</v>
      </c>
      <c r="Z45" s="27">
        <v>5.2461000000000001E-2</v>
      </c>
      <c r="AA45" s="27">
        <v>5.1003E-2</v>
      </c>
      <c r="AB45" s="27">
        <v>4.9484E-2</v>
      </c>
      <c r="AC45" s="27">
        <v>4.7905000000000003E-2</v>
      </c>
      <c r="AD45" s="27">
        <v>4.6247999999999997E-2</v>
      </c>
      <c r="AE45" s="27">
        <v>4.4521999999999999E-2</v>
      </c>
      <c r="AF45" s="27">
        <v>4.2687000000000003E-2</v>
      </c>
      <c r="AG45" s="27">
        <v>4.0729000000000001E-2</v>
      </c>
      <c r="AH45" s="28">
        <v>-2.4854999999999999E-2</v>
      </c>
    </row>
    <row r="46" spans="1:34" ht="16" x14ac:dyDescent="0.2">
      <c r="A46" s="12" t="s">
        <v>91</v>
      </c>
      <c r="B46" s="26" t="s">
        <v>92</v>
      </c>
      <c r="C46" s="27">
        <v>7.8188999999999995E-2</v>
      </c>
      <c r="D46" s="27">
        <v>8.4182999999999994E-2</v>
      </c>
      <c r="E46" s="27">
        <v>8.5001999999999994E-2</v>
      </c>
      <c r="F46" s="27">
        <v>8.5620000000000002E-2</v>
      </c>
      <c r="G46" s="27">
        <v>8.6391999999999997E-2</v>
      </c>
      <c r="H46" s="27">
        <v>8.7022000000000002E-2</v>
      </c>
      <c r="I46" s="27">
        <v>8.7474999999999997E-2</v>
      </c>
      <c r="J46" s="27">
        <v>8.7863999999999998E-2</v>
      </c>
      <c r="K46" s="27">
        <v>8.8203000000000004E-2</v>
      </c>
      <c r="L46" s="27">
        <v>8.8428000000000007E-2</v>
      </c>
      <c r="M46" s="27">
        <v>8.8433999999999999E-2</v>
      </c>
      <c r="N46" s="27">
        <v>8.8325000000000001E-2</v>
      </c>
      <c r="O46" s="27">
        <v>8.8066000000000005E-2</v>
      </c>
      <c r="P46" s="27">
        <v>8.7601999999999999E-2</v>
      </c>
      <c r="Q46" s="27">
        <v>8.6923E-2</v>
      </c>
      <c r="R46" s="27">
        <v>8.6102999999999999E-2</v>
      </c>
      <c r="S46" s="27">
        <v>8.5139000000000006E-2</v>
      </c>
      <c r="T46" s="27">
        <v>8.4037000000000001E-2</v>
      </c>
      <c r="U46" s="27">
        <v>8.2822999999999994E-2</v>
      </c>
      <c r="V46" s="27">
        <v>8.1584000000000004E-2</v>
      </c>
      <c r="W46" s="27">
        <v>8.0390000000000003E-2</v>
      </c>
      <c r="X46" s="27">
        <v>7.9242000000000007E-2</v>
      </c>
      <c r="Y46" s="27">
        <v>7.8127000000000002E-2</v>
      </c>
      <c r="Z46" s="27">
        <v>7.7107999999999996E-2</v>
      </c>
      <c r="AA46" s="27">
        <v>7.6200000000000004E-2</v>
      </c>
      <c r="AB46" s="27">
        <v>7.5408000000000003E-2</v>
      </c>
      <c r="AC46" s="27">
        <v>7.4749999999999997E-2</v>
      </c>
      <c r="AD46" s="27">
        <v>7.4200000000000002E-2</v>
      </c>
      <c r="AE46" s="27">
        <v>7.3778999999999997E-2</v>
      </c>
      <c r="AF46" s="27">
        <v>7.3468000000000006E-2</v>
      </c>
      <c r="AG46" s="27">
        <v>7.3273000000000005E-2</v>
      </c>
      <c r="AH46" s="28">
        <v>-2.1619999999999999E-3</v>
      </c>
    </row>
    <row r="47" spans="1:34" ht="16" x14ac:dyDescent="0.2">
      <c r="A47" s="12" t="s">
        <v>93</v>
      </c>
      <c r="B47" s="26" t="s">
        <v>104</v>
      </c>
      <c r="C47" s="27">
        <v>1.782232</v>
      </c>
      <c r="D47" s="27">
        <v>1.818837</v>
      </c>
      <c r="E47" s="27">
        <v>1.7344930000000001</v>
      </c>
      <c r="F47" s="27">
        <v>1.7519929999999999</v>
      </c>
      <c r="G47" s="27">
        <v>1.7678430000000001</v>
      </c>
      <c r="H47" s="27">
        <v>1.7855730000000001</v>
      </c>
      <c r="I47" s="27">
        <v>1.8115870000000001</v>
      </c>
      <c r="J47" s="27">
        <v>1.8356129999999999</v>
      </c>
      <c r="K47" s="27">
        <v>1.8602780000000001</v>
      </c>
      <c r="L47" s="27">
        <v>1.8846989999999999</v>
      </c>
      <c r="M47" s="27">
        <v>1.9090450000000001</v>
      </c>
      <c r="N47" s="27">
        <v>1.9318519999999999</v>
      </c>
      <c r="O47" s="27">
        <v>1.955325</v>
      </c>
      <c r="P47" s="27">
        <v>1.97879</v>
      </c>
      <c r="Q47" s="27">
        <v>2.0066739999999998</v>
      </c>
      <c r="R47" s="27">
        <v>2.0347849999999998</v>
      </c>
      <c r="S47" s="27">
        <v>2.063161</v>
      </c>
      <c r="T47" s="27">
        <v>2.0911780000000002</v>
      </c>
      <c r="U47" s="27">
        <v>2.118852</v>
      </c>
      <c r="V47" s="27">
        <v>2.1473849999999999</v>
      </c>
      <c r="W47" s="27">
        <v>2.1765509999999999</v>
      </c>
      <c r="X47" s="27">
        <v>2.2055920000000002</v>
      </c>
      <c r="Y47" s="27">
        <v>2.235001</v>
      </c>
      <c r="Z47" s="27">
        <v>2.264894</v>
      </c>
      <c r="AA47" s="27">
        <v>2.294718</v>
      </c>
      <c r="AB47" s="27">
        <v>2.3253870000000001</v>
      </c>
      <c r="AC47" s="27">
        <v>2.355893</v>
      </c>
      <c r="AD47" s="27">
        <v>2.3862860000000001</v>
      </c>
      <c r="AE47" s="27">
        <v>2.4192659999999999</v>
      </c>
      <c r="AF47" s="27">
        <v>2.4529139999999998</v>
      </c>
      <c r="AG47" s="27">
        <v>2.4869430000000001</v>
      </c>
      <c r="AH47" s="28">
        <v>1.1168000000000001E-2</v>
      </c>
    </row>
    <row r="48" spans="1:34" x14ac:dyDescent="0.2">
      <c r="A48" s="12" t="s">
        <v>95</v>
      </c>
      <c r="B48" s="25" t="s">
        <v>334</v>
      </c>
      <c r="C48" s="29">
        <v>5.1309459999999998</v>
      </c>
      <c r="D48" s="29">
        <v>5.1750970000000001</v>
      </c>
      <c r="E48" s="29">
        <v>5.1948220000000003</v>
      </c>
      <c r="F48" s="29">
        <v>5.2247170000000001</v>
      </c>
      <c r="G48" s="29">
        <v>5.2597699999999996</v>
      </c>
      <c r="H48" s="29">
        <v>5.2973460000000001</v>
      </c>
      <c r="I48" s="29">
        <v>5.3417539999999999</v>
      </c>
      <c r="J48" s="29">
        <v>5.3828639999999996</v>
      </c>
      <c r="K48" s="29">
        <v>5.4251149999999999</v>
      </c>
      <c r="L48" s="29">
        <v>5.4677100000000003</v>
      </c>
      <c r="M48" s="29">
        <v>5.5076280000000004</v>
      </c>
      <c r="N48" s="29">
        <v>5.5467219999999999</v>
      </c>
      <c r="O48" s="29">
        <v>5.5886829999999996</v>
      </c>
      <c r="P48" s="29">
        <v>5.6331569999999997</v>
      </c>
      <c r="Q48" s="29">
        <v>5.6848840000000003</v>
      </c>
      <c r="R48" s="29">
        <v>5.7410990000000002</v>
      </c>
      <c r="S48" s="29">
        <v>5.7989839999999999</v>
      </c>
      <c r="T48" s="29">
        <v>5.8581079999999996</v>
      </c>
      <c r="U48" s="29">
        <v>5.9166119999999998</v>
      </c>
      <c r="V48" s="29">
        <v>5.9755700000000003</v>
      </c>
      <c r="W48" s="29">
        <v>6.0327279999999996</v>
      </c>
      <c r="X48" s="29">
        <v>6.0894979999999999</v>
      </c>
      <c r="Y48" s="29">
        <v>6.147964</v>
      </c>
      <c r="Z48" s="29">
        <v>6.2077249999999999</v>
      </c>
      <c r="AA48" s="29">
        <v>6.2689680000000001</v>
      </c>
      <c r="AB48" s="29">
        <v>6.3308669999999996</v>
      </c>
      <c r="AC48" s="29">
        <v>6.3943700000000003</v>
      </c>
      <c r="AD48" s="29">
        <v>6.4583029999999999</v>
      </c>
      <c r="AE48" s="29">
        <v>6.5272379999999997</v>
      </c>
      <c r="AF48" s="29">
        <v>6.5986260000000003</v>
      </c>
      <c r="AG48" s="29">
        <v>6.6721069999999996</v>
      </c>
      <c r="AH48" s="30">
        <v>8.7930000000000005E-3</v>
      </c>
    </row>
    <row r="49" spans="1:34" ht="16" x14ac:dyDescent="0.2">
      <c r="A49" s="12" t="s">
        <v>335</v>
      </c>
      <c r="B49" s="26" t="s">
        <v>336</v>
      </c>
      <c r="C49" s="27">
        <v>7.8133999999999995E-2</v>
      </c>
      <c r="D49" s="27">
        <v>8.9459999999999998E-2</v>
      </c>
      <c r="E49" s="27">
        <v>9.9012000000000003E-2</v>
      </c>
      <c r="F49" s="27">
        <v>0.108281</v>
      </c>
      <c r="G49" s="27">
        <v>0.11738</v>
      </c>
      <c r="H49" s="27">
        <v>0.126529</v>
      </c>
      <c r="I49" s="27">
        <v>0.13586699999999999</v>
      </c>
      <c r="J49" s="27">
        <v>0.145236</v>
      </c>
      <c r="K49" s="27">
        <v>0.154673</v>
      </c>
      <c r="L49" s="27">
        <v>0.16417200000000001</v>
      </c>
      <c r="M49" s="27">
        <v>0.17386699999999999</v>
      </c>
      <c r="N49" s="27">
        <v>0.18379300000000001</v>
      </c>
      <c r="O49" s="27">
        <v>0.19391700000000001</v>
      </c>
      <c r="P49" s="27">
        <v>0.20421900000000001</v>
      </c>
      <c r="Q49" s="27">
        <v>0.214726</v>
      </c>
      <c r="R49" s="27">
        <v>0.22539300000000001</v>
      </c>
      <c r="S49" s="27">
        <v>0.23625399999999999</v>
      </c>
      <c r="T49" s="27">
        <v>0.247311</v>
      </c>
      <c r="U49" s="27">
        <v>0.25860100000000003</v>
      </c>
      <c r="V49" s="27">
        <v>0.27011499999999999</v>
      </c>
      <c r="W49" s="27">
        <v>0.28189500000000001</v>
      </c>
      <c r="X49" s="27">
        <v>0.29394199999999998</v>
      </c>
      <c r="Y49" s="27">
        <v>0.30629499999999998</v>
      </c>
      <c r="Z49" s="27">
        <v>0.31898300000000002</v>
      </c>
      <c r="AA49" s="27">
        <v>0.33201700000000001</v>
      </c>
      <c r="AB49" s="27">
        <v>0.34545999999999999</v>
      </c>
      <c r="AC49" s="27">
        <v>0.35925099999999999</v>
      </c>
      <c r="AD49" s="27">
        <v>0.373388</v>
      </c>
      <c r="AE49" s="27">
        <v>0.38795400000000002</v>
      </c>
      <c r="AF49" s="27">
        <v>0.40290599999999999</v>
      </c>
      <c r="AG49" s="27">
        <v>0.41825600000000002</v>
      </c>
      <c r="AH49" s="28">
        <v>5.7514999999999997E-2</v>
      </c>
    </row>
    <row r="50" spans="1:34" ht="15" customHeight="1" x14ac:dyDescent="0.2">
      <c r="A50" s="12" t="s">
        <v>337</v>
      </c>
      <c r="B50" s="25" t="s">
        <v>338</v>
      </c>
      <c r="C50" s="29">
        <v>5.0528120000000003</v>
      </c>
      <c r="D50" s="29">
        <v>5.0856370000000002</v>
      </c>
      <c r="E50" s="29">
        <v>5.0958110000000003</v>
      </c>
      <c r="F50" s="29">
        <v>5.1164360000000002</v>
      </c>
      <c r="G50" s="29">
        <v>5.1423909999999999</v>
      </c>
      <c r="H50" s="29">
        <v>5.1708170000000004</v>
      </c>
      <c r="I50" s="29">
        <v>5.2058869999999997</v>
      </c>
      <c r="J50" s="29">
        <v>5.237628</v>
      </c>
      <c r="K50" s="29">
        <v>5.2704420000000001</v>
      </c>
      <c r="L50" s="29">
        <v>5.3035379999999996</v>
      </c>
      <c r="M50" s="29">
        <v>5.333761</v>
      </c>
      <c r="N50" s="29">
        <v>5.3629300000000004</v>
      </c>
      <c r="O50" s="29">
        <v>5.3947649999999996</v>
      </c>
      <c r="P50" s="29">
        <v>5.4289379999999996</v>
      </c>
      <c r="Q50" s="29">
        <v>5.4701579999999996</v>
      </c>
      <c r="R50" s="29">
        <v>5.5157069999999999</v>
      </c>
      <c r="S50" s="29">
        <v>5.562729</v>
      </c>
      <c r="T50" s="29">
        <v>5.6107959999999997</v>
      </c>
      <c r="U50" s="29">
        <v>5.65801</v>
      </c>
      <c r="V50" s="29">
        <v>5.7054549999999997</v>
      </c>
      <c r="W50" s="29">
        <v>5.7508330000000001</v>
      </c>
      <c r="X50" s="29">
        <v>5.7955560000000004</v>
      </c>
      <c r="Y50" s="29">
        <v>5.8416689999999996</v>
      </c>
      <c r="Z50" s="29">
        <v>5.8887409999999996</v>
      </c>
      <c r="AA50" s="29">
        <v>5.9369509999999996</v>
      </c>
      <c r="AB50" s="29">
        <v>5.9854070000000004</v>
      </c>
      <c r="AC50" s="29">
        <v>6.0351189999999999</v>
      </c>
      <c r="AD50" s="29">
        <v>6.0849159999999998</v>
      </c>
      <c r="AE50" s="29">
        <v>6.139284</v>
      </c>
      <c r="AF50" s="29">
        <v>6.1957209999999998</v>
      </c>
      <c r="AG50" s="29">
        <v>6.253851</v>
      </c>
      <c r="AH50" s="30">
        <v>7.1339999999999997E-3</v>
      </c>
    </row>
    <row r="52" spans="1:34" ht="15" customHeight="1" x14ac:dyDescent="0.2">
      <c r="B52" s="25" t="s">
        <v>97</v>
      </c>
    </row>
    <row r="53" spans="1:34" ht="15" customHeight="1" x14ac:dyDescent="0.2">
      <c r="A53" s="12" t="s">
        <v>98</v>
      </c>
      <c r="B53" s="26" t="s">
        <v>72</v>
      </c>
      <c r="C53" s="27">
        <v>3.5271979999999998</v>
      </c>
      <c r="D53" s="27">
        <v>3.4068170000000002</v>
      </c>
      <c r="E53" s="27">
        <v>3.5381719999999999</v>
      </c>
      <c r="F53" s="27">
        <v>3.5356019999999999</v>
      </c>
      <c r="G53" s="27">
        <v>3.5398179999999999</v>
      </c>
      <c r="H53" s="27">
        <v>3.535704</v>
      </c>
      <c r="I53" s="27">
        <v>3.5229430000000002</v>
      </c>
      <c r="J53" s="27">
        <v>3.505328</v>
      </c>
      <c r="K53" s="27">
        <v>3.4882430000000002</v>
      </c>
      <c r="L53" s="27">
        <v>3.4696370000000001</v>
      </c>
      <c r="M53" s="27">
        <v>3.4476300000000002</v>
      </c>
      <c r="N53" s="27">
        <v>3.4280680000000001</v>
      </c>
      <c r="O53" s="27">
        <v>3.4110649999999998</v>
      </c>
      <c r="P53" s="27">
        <v>3.3951519999999999</v>
      </c>
      <c r="Q53" s="27">
        <v>3.3800249999999998</v>
      </c>
      <c r="R53" s="27">
        <v>3.3672270000000002</v>
      </c>
      <c r="S53" s="27">
        <v>3.3551799999999998</v>
      </c>
      <c r="T53" s="27">
        <v>3.3433769999999998</v>
      </c>
      <c r="U53" s="27">
        <v>3.3330289999999998</v>
      </c>
      <c r="V53" s="27">
        <v>3.3236430000000001</v>
      </c>
      <c r="W53" s="27">
        <v>3.3156490000000001</v>
      </c>
      <c r="X53" s="27">
        <v>3.3071489999999999</v>
      </c>
      <c r="Y53" s="27">
        <v>3.298006</v>
      </c>
      <c r="Z53" s="27">
        <v>3.2885770000000001</v>
      </c>
      <c r="AA53" s="27">
        <v>3.2791389999999998</v>
      </c>
      <c r="AB53" s="27">
        <v>3.2696429999999999</v>
      </c>
      <c r="AC53" s="27">
        <v>3.2606869999999999</v>
      </c>
      <c r="AD53" s="27">
        <v>3.2516229999999999</v>
      </c>
      <c r="AE53" s="27">
        <v>3.2431939999999999</v>
      </c>
      <c r="AF53" s="27">
        <v>3.234245</v>
      </c>
      <c r="AG53" s="27">
        <v>3.2248079999999999</v>
      </c>
      <c r="AH53" s="28">
        <v>-2.983E-3</v>
      </c>
    </row>
    <row r="54" spans="1:34" ht="15" customHeight="1" x14ac:dyDescent="0.2">
      <c r="A54" s="12" t="s">
        <v>99</v>
      </c>
      <c r="B54" s="26" t="s">
        <v>74</v>
      </c>
      <c r="C54" s="27">
        <v>5.8618000000000003E-2</v>
      </c>
      <c r="D54" s="27">
        <v>5.5421999999999999E-2</v>
      </c>
      <c r="E54" s="27">
        <v>6.0291999999999998E-2</v>
      </c>
      <c r="F54" s="27">
        <v>6.0192000000000002E-2</v>
      </c>
      <c r="G54" s="27">
        <v>6.0163000000000001E-2</v>
      </c>
      <c r="H54" s="27">
        <v>6.0023E-2</v>
      </c>
      <c r="I54" s="27">
        <v>5.9796000000000002E-2</v>
      </c>
      <c r="J54" s="27">
        <v>5.9541999999999998E-2</v>
      </c>
      <c r="K54" s="27">
        <v>5.9324000000000002E-2</v>
      </c>
      <c r="L54" s="27">
        <v>5.9101000000000001E-2</v>
      </c>
      <c r="M54" s="27">
        <v>5.8810000000000001E-2</v>
      </c>
      <c r="N54" s="27">
        <v>5.8534999999999997E-2</v>
      </c>
      <c r="O54" s="27">
        <v>5.8282E-2</v>
      </c>
      <c r="P54" s="27">
        <v>5.8022999999999998E-2</v>
      </c>
      <c r="Q54" s="27">
        <v>5.7819000000000002E-2</v>
      </c>
      <c r="R54" s="27">
        <v>5.7718999999999999E-2</v>
      </c>
      <c r="S54" s="27">
        <v>5.7716999999999997E-2</v>
      </c>
      <c r="T54" s="27">
        <v>5.7849999999999999E-2</v>
      </c>
      <c r="U54" s="27">
        <v>5.8006000000000002E-2</v>
      </c>
      <c r="V54" s="27">
        <v>5.8187000000000003E-2</v>
      </c>
      <c r="W54" s="27">
        <v>5.8388000000000002E-2</v>
      </c>
      <c r="X54" s="27">
        <v>5.8542999999999998E-2</v>
      </c>
      <c r="Y54" s="27">
        <v>5.8715000000000003E-2</v>
      </c>
      <c r="Z54" s="27">
        <v>5.8860999999999997E-2</v>
      </c>
      <c r="AA54" s="27">
        <v>5.9041999999999997E-2</v>
      </c>
      <c r="AB54" s="27">
        <v>5.9193999999999997E-2</v>
      </c>
      <c r="AC54" s="27">
        <v>5.9373000000000002E-2</v>
      </c>
      <c r="AD54" s="27">
        <v>5.9533000000000003E-2</v>
      </c>
      <c r="AE54" s="27">
        <v>5.9739E-2</v>
      </c>
      <c r="AF54" s="27">
        <v>5.9929999999999997E-2</v>
      </c>
      <c r="AG54" s="27">
        <v>6.0134E-2</v>
      </c>
      <c r="AH54" s="28">
        <v>8.52E-4</v>
      </c>
    </row>
    <row r="55" spans="1:34" ht="15" customHeight="1" x14ac:dyDescent="0.2">
      <c r="A55" s="12" t="s">
        <v>100</v>
      </c>
      <c r="B55" s="26" t="s">
        <v>76</v>
      </c>
      <c r="C55" s="27">
        <v>1.007279</v>
      </c>
      <c r="D55" s="27">
        <v>1.0041690000000001</v>
      </c>
      <c r="E55" s="27">
        <v>1.007347</v>
      </c>
      <c r="F55" s="27">
        <v>1.014073</v>
      </c>
      <c r="G55" s="27">
        <v>1.0237890000000001</v>
      </c>
      <c r="H55" s="27">
        <v>1.0331030000000001</v>
      </c>
      <c r="I55" s="27">
        <v>1.0415760000000001</v>
      </c>
      <c r="J55" s="27">
        <v>1.0490330000000001</v>
      </c>
      <c r="K55" s="27">
        <v>1.0568759999999999</v>
      </c>
      <c r="L55" s="27">
        <v>1.0648519999999999</v>
      </c>
      <c r="M55" s="27">
        <v>1.0706519999999999</v>
      </c>
      <c r="N55" s="27">
        <v>1.0764830000000001</v>
      </c>
      <c r="O55" s="27">
        <v>1.0828819999999999</v>
      </c>
      <c r="P55" s="27">
        <v>1.089521</v>
      </c>
      <c r="Q55" s="27">
        <v>1.095863</v>
      </c>
      <c r="R55" s="27">
        <v>1.10233</v>
      </c>
      <c r="S55" s="27">
        <v>1.108471</v>
      </c>
      <c r="T55" s="27">
        <v>1.114128</v>
      </c>
      <c r="U55" s="27">
        <v>1.1194850000000001</v>
      </c>
      <c r="V55" s="27">
        <v>1.124763</v>
      </c>
      <c r="W55" s="27">
        <v>1.1300380000000001</v>
      </c>
      <c r="X55" s="27">
        <v>1.1350690000000001</v>
      </c>
      <c r="Y55" s="27">
        <v>1.139977</v>
      </c>
      <c r="Z55" s="27">
        <v>1.1451070000000001</v>
      </c>
      <c r="AA55" s="27">
        <v>1.1505080000000001</v>
      </c>
      <c r="AB55" s="27">
        <v>1.1562790000000001</v>
      </c>
      <c r="AC55" s="27">
        <v>1.16249</v>
      </c>
      <c r="AD55" s="27">
        <v>1.1689529999999999</v>
      </c>
      <c r="AE55" s="27">
        <v>1.175813</v>
      </c>
      <c r="AF55" s="27">
        <v>1.18275</v>
      </c>
      <c r="AG55" s="27">
        <v>1.189524</v>
      </c>
      <c r="AH55" s="28">
        <v>5.5589999999999997E-3</v>
      </c>
    </row>
    <row r="56" spans="1:34" ht="15" customHeight="1" x14ac:dyDescent="0.2">
      <c r="A56" s="12" t="s">
        <v>101</v>
      </c>
      <c r="B56" s="26" t="s">
        <v>80</v>
      </c>
      <c r="C56" s="27">
        <v>0.10345600000000001</v>
      </c>
      <c r="D56" s="27">
        <v>0.103327</v>
      </c>
      <c r="E56" s="27">
        <v>0.103488</v>
      </c>
      <c r="F56" s="27">
        <v>0.103641</v>
      </c>
      <c r="G56" s="27">
        <v>0.103815</v>
      </c>
      <c r="H56" s="27">
        <v>0.10403</v>
      </c>
      <c r="I56" s="27">
        <v>0.10424</v>
      </c>
      <c r="J56" s="27">
        <v>0.104418</v>
      </c>
      <c r="K56" s="27">
        <v>0.10459599999999999</v>
      </c>
      <c r="L56" s="27">
        <v>0.104837</v>
      </c>
      <c r="M56" s="27">
        <v>0.105138</v>
      </c>
      <c r="N56" s="27">
        <v>0.105513</v>
      </c>
      <c r="O56" s="27">
        <v>0.105978</v>
      </c>
      <c r="P56" s="27">
        <v>0.10654</v>
      </c>
      <c r="Q56" s="27">
        <v>0.107144</v>
      </c>
      <c r="R56" s="27">
        <v>0.10781</v>
      </c>
      <c r="S56" s="27">
        <v>0.10852199999999999</v>
      </c>
      <c r="T56" s="27">
        <v>0.109274</v>
      </c>
      <c r="U56" s="27">
        <v>0.11004700000000001</v>
      </c>
      <c r="V56" s="27">
        <v>0.110843</v>
      </c>
      <c r="W56" s="27">
        <v>0.11167000000000001</v>
      </c>
      <c r="X56" s="27">
        <v>0.112526</v>
      </c>
      <c r="Y56" s="27">
        <v>0.113409</v>
      </c>
      <c r="Z56" s="27">
        <v>0.11432199999999999</v>
      </c>
      <c r="AA56" s="27">
        <v>0.115263</v>
      </c>
      <c r="AB56" s="27">
        <v>0.116226</v>
      </c>
      <c r="AC56" s="27">
        <v>0.117205</v>
      </c>
      <c r="AD56" s="27">
        <v>0.118188</v>
      </c>
      <c r="AE56" s="27">
        <v>0.11916499999999999</v>
      </c>
      <c r="AF56" s="27">
        <v>0.120132</v>
      </c>
      <c r="AG56" s="27">
        <v>0.12108099999999999</v>
      </c>
      <c r="AH56" s="28">
        <v>5.2570000000000004E-3</v>
      </c>
    </row>
    <row r="57" spans="1:34" ht="15" customHeight="1" x14ac:dyDescent="0.2">
      <c r="A57" s="12" t="s">
        <v>102</v>
      </c>
      <c r="B57" s="26" t="s">
        <v>82</v>
      </c>
      <c r="C57" s="27">
        <v>3.9426999999999997E-2</v>
      </c>
      <c r="D57" s="27">
        <v>3.9794000000000003E-2</v>
      </c>
      <c r="E57" s="27">
        <v>4.0383000000000002E-2</v>
      </c>
      <c r="F57" s="27">
        <v>4.1098000000000003E-2</v>
      </c>
      <c r="G57" s="27">
        <v>4.1911999999999998E-2</v>
      </c>
      <c r="H57" s="27">
        <v>4.2687999999999997E-2</v>
      </c>
      <c r="I57" s="27">
        <v>4.3422000000000002E-2</v>
      </c>
      <c r="J57" s="27">
        <v>4.4122000000000001E-2</v>
      </c>
      <c r="K57" s="27">
        <v>4.4798999999999999E-2</v>
      </c>
      <c r="L57" s="27">
        <v>4.5449999999999997E-2</v>
      </c>
      <c r="M57" s="27">
        <v>4.5976000000000003E-2</v>
      </c>
      <c r="N57" s="27">
        <v>4.6544000000000002E-2</v>
      </c>
      <c r="O57" s="27">
        <v>4.7157999999999999E-2</v>
      </c>
      <c r="P57" s="27">
        <v>4.7801000000000003E-2</v>
      </c>
      <c r="Q57" s="27">
        <v>4.8443E-2</v>
      </c>
      <c r="R57" s="27">
        <v>4.9086999999999999E-2</v>
      </c>
      <c r="S57" s="27">
        <v>4.9716000000000003E-2</v>
      </c>
      <c r="T57" s="27">
        <v>5.0361999999999997E-2</v>
      </c>
      <c r="U57" s="27">
        <v>5.1031E-2</v>
      </c>
      <c r="V57" s="27">
        <v>5.1721000000000003E-2</v>
      </c>
      <c r="W57" s="27">
        <v>5.2427000000000001E-2</v>
      </c>
      <c r="X57" s="27">
        <v>5.3130999999999998E-2</v>
      </c>
      <c r="Y57" s="27">
        <v>5.3830999999999997E-2</v>
      </c>
      <c r="Z57" s="27">
        <v>5.4533999999999999E-2</v>
      </c>
      <c r="AA57" s="27">
        <v>5.5234999999999999E-2</v>
      </c>
      <c r="AB57" s="27">
        <v>5.5934999999999999E-2</v>
      </c>
      <c r="AC57" s="27">
        <v>5.6635999999999999E-2</v>
      </c>
      <c r="AD57" s="27">
        <v>5.7333000000000002E-2</v>
      </c>
      <c r="AE57" s="27">
        <v>5.8035000000000003E-2</v>
      </c>
      <c r="AF57" s="27">
        <v>5.8729000000000003E-2</v>
      </c>
      <c r="AG57" s="27">
        <v>5.9408000000000002E-2</v>
      </c>
      <c r="AH57" s="28">
        <v>1.376E-2</v>
      </c>
    </row>
    <row r="58" spans="1:34" ht="15" customHeight="1" x14ac:dyDescent="0.2">
      <c r="A58" s="12" t="s">
        <v>103</v>
      </c>
      <c r="B58" s="26" t="s">
        <v>254</v>
      </c>
      <c r="C58" s="27">
        <v>0.233372</v>
      </c>
      <c r="D58" s="27">
        <v>0.23185500000000001</v>
      </c>
      <c r="E58" s="27">
        <v>0.23150200000000001</v>
      </c>
      <c r="F58" s="27">
        <v>0.23178599999999999</v>
      </c>
      <c r="G58" s="27">
        <v>0.23241100000000001</v>
      </c>
      <c r="H58" s="27">
        <v>0.232655</v>
      </c>
      <c r="I58" s="27">
        <v>0.232517</v>
      </c>
      <c r="J58" s="27">
        <v>0.23203799999999999</v>
      </c>
      <c r="K58" s="27">
        <v>0.23147699999999999</v>
      </c>
      <c r="L58" s="27">
        <v>0.23080999999999999</v>
      </c>
      <c r="M58" s="27">
        <v>0.229433</v>
      </c>
      <c r="N58" s="27">
        <v>0.22833200000000001</v>
      </c>
      <c r="O58" s="27">
        <v>0.22751299999999999</v>
      </c>
      <c r="P58" s="27">
        <v>0.226939</v>
      </c>
      <c r="Q58" s="27">
        <v>0.22645000000000001</v>
      </c>
      <c r="R58" s="27">
        <v>0.22605900000000001</v>
      </c>
      <c r="S58" s="27">
        <v>0.22570499999999999</v>
      </c>
      <c r="T58" s="27">
        <v>0.225355</v>
      </c>
      <c r="U58" s="27">
        <v>0.22502800000000001</v>
      </c>
      <c r="V58" s="27">
        <v>0.22472800000000001</v>
      </c>
      <c r="W58" s="27">
        <v>0.22443299999999999</v>
      </c>
      <c r="X58" s="27">
        <v>0.22409799999999999</v>
      </c>
      <c r="Y58" s="27">
        <v>0.22373199999999999</v>
      </c>
      <c r="Z58" s="27">
        <v>0.22336800000000001</v>
      </c>
      <c r="AA58" s="27">
        <v>0.223001</v>
      </c>
      <c r="AB58" s="27">
        <v>0.222637</v>
      </c>
      <c r="AC58" s="27">
        <v>0.22229299999999999</v>
      </c>
      <c r="AD58" s="27">
        <v>0.22195400000000001</v>
      </c>
      <c r="AE58" s="27">
        <v>0.22166</v>
      </c>
      <c r="AF58" s="27">
        <v>0.221362</v>
      </c>
      <c r="AG58" s="27">
        <v>0.221026</v>
      </c>
      <c r="AH58" s="28">
        <v>-1.81E-3</v>
      </c>
    </row>
    <row r="59" spans="1:34" ht="15" customHeight="1" x14ac:dyDescent="0.2">
      <c r="A59" s="12" t="s">
        <v>105</v>
      </c>
      <c r="B59" s="25" t="s">
        <v>96</v>
      </c>
      <c r="C59" s="29">
        <v>4.9693500000000004</v>
      </c>
      <c r="D59" s="29">
        <v>4.8413839999999997</v>
      </c>
      <c r="E59" s="29">
        <v>4.9811839999999998</v>
      </c>
      <c r="F59" s="29">
        <v>4.9863920000000004</v>
      </c>
      <c r="G59" s="29">
        <v>5.0019070000000001</v>
      </c>
      <c r="H59" s="29">
        <v>5.008203</v>
      </c>
      <c r="I59" s="29">
        <v>5.0044950000000004</v>
      </c>
      <c r="J59" s="29">
        <v>4.9944800000000003</v>
      </c>
      <c r="K59" s="29">
        <v>4.9853160000000001</v>
      </c>
      <c r="L59" s="29">
        <v>4.9746870000000003</v>
      </c>
      <c r="M59" s="29">
        <v>4.9576399999999996</v>
      </c>
      <c r="N59" s="29">
        <v>4.9434750000000003</v>
      </c>
      <c r="O59" s="29">
        <v>4.9328779999999997</v>
      </c>
      <c r="P59" s="29">
        <v>4.9239769999999998</v>
      </c>
      <c r="Q59" s="29">
        <v>4.9157450000000003</v>
      </c>
      <c r="R59" s="29">
        <v>4.9102319999999997</v>
      </c>
      <c r="S59" s="29">
        <v>4.9053110000000002</v>
      </c>
      <c r="T59" s="29">
        <v>4.9003480000000001</v>
      </c>
      <c r="U59" s="29">
        <v>4.8966260000000004</v>
      </c>
      <c r="V59" s="29">
        <v>4.893885</v>
      </c>
      <c r="W59" s="29">
        <v>4.8926049999999996</v>
      </c>
      <c r="X59" s="29">
        <v>4.8905159999999999</v>
      </c>
      <c r="Y59" s="29">
        <v>4.88767</v>
      </c>
      <c r="Z59" s="29">
        <v>4.8847680000000002</v>
      </c>
      <c r="AA59" s="29">
        <v>4.8821870000000001</v>
      </c>
      <c r="AB59" s="29">
        <v>4.8799149999999996</v>
      </c>
      <c r="AC59" s="29">
        <v>4.8786829999999997</v>
      </c>
      <c r="AD59" s="29">
        <v>4.8775849999999998</v>
      </c>
      <c r="AE59" s="29">
        <v>4.877605</v>
      </c>
      <c r="AF59" s="29">
        <v>4.877148</v>
      </c>
      <c r="AG59" s="29">
        <v>4.8759800000000002</v>
      </c>
      <c r="AH59" s="30">
        <v>-6.3199999999999997E-4</v>
      </c>
    </row>
    <row r="61" spans="1:34" ht="15" customHeight="1" x14ac:dyDescent="0.2">
      <c r="B61" s="25" t="s">
        <v>339</v>
      </c>
    </row>
    <row r="62" spans="1:34" ht="15" customHeight="1" x14ac:dyDescent="0.2">
      <c r="A62" s="12" t="s">
        <v>106</v>
      </c>
      <c r="B62" s="26" t="s">
        <v>72</v>
      </c>
      <c r="C62" s="27">
        <v>0.372664</v>
      </c>
      <c r="D62" s="27">
        <v>0.399955</v>
      </c>
      <c r="E62" s="27">
        <v>0.39968799999999999</v>
      </c>
      <c r="F62" s="27">
        <v>0.38928299999999999</v>
      </c>
      <c r="G62" s="27">
        <v>0.37951299999999999</v>
      </c>
      <c r="H62" s="27">
        <v>0.37123200000000001</v>
      </c>
      <c r="I62" s="27">
        <v>0.36319899999999999</v>
      </c>
      <c r="J62" s="27">
        <v>0.35584300000000002</v>
      </c>
      <c r="K62" s="27">
        <v>0.34920899999999999</v>
      </c>
      <c r="L62" s="27">
        <v>0.34301399999999999</v>
      </c>
      <c r="M62" s="27">
        <v>0.337038</v>
      </c>
      <c r="N62" s="27">
        <v>0.33146399999999998</v>
      </c>
      <c r="O62" s="27">
        <v>0.32606499999999999</v>
      </c>
      <c r="P62" s="27">
        <v>0.320905</v>
      </c>
      <c r="Q62" s="27">
        <v>0.31589800000000001</v>
      </c>
      <c r="R62" s="27">
        <v>0.31137300000000001</v>
      </c>
      <c r="S62" s="27">
        <v>0.30709900000000001</v>
      </c>
      <c r="T62" s="27">
        <v>0.30277500000000002</v>
      </c>
      <c r="U62" s="27">
        <v>0.29836299999999999</v>
      </c>
      <c r="V62" s="27">
        <v>0.29428900000000002</v>
      </c>
      <c r="W62" s="27">
        <v>0.29003899999999999</v>
      </c>
      <c r="X62" s="27">
        <v>0.28581899999999999</v>
      </c>
      <c r="Y62" s="27">
        <v>0.281613</v>
      </c>
      <c r="Z62" s="27">
        <v>0.27742600000000001</v>
      </c>
      <c r="AA62" s="27">
        <v>0.27319500000000002</v>
      </c>
      <c r="AB62" s="27">
        <v>0.268874</v>
      </c>
      <c r="AC62" s="27">
        <v>0.26463199999999998</v>
      </c>
      <c r="AD62" s="27">
        <v>0.26042599999999999</v>
      </c>
      <c r="AE62" s="27">
        <v>0.256324</v>
      </c>
      <c r="AF62" s="27">
        <v>0.25215399999999999</v>
      </c>
      <c r="AG62" s="27">
        <v>0.24796299999999999</v>
      </c>
      <c r="AH62" s="28">
        <v>-1.3488E-2</v>
      </c>
    </row>
    <row r="63" spans="1:34" ht="15" customHeight="1" x14ac:dyDescent="0.2">
      <c r="A63" s="12" t="s">
        <v>107</v>
      </c>
      <c r="B63" s="26" t="s">
        <v>76</v>
      </c>
      <c r="C63" s="27">
        <v>4.8758999999999997E-2</v>
      </c>
      <c r="D63" s="27">
        <v>4.7107999999999997E-2</v>
      </c>
      <c r="E63" s="27">
        <v>4.5227999999999997E-2</v>
      </c>
      <c r="F63" s="27">
        <v>4.3108E-2</v>
      </c>
      <c r="G63" s="27">
        <v>4.1235000000000001E-2</v>
      </c>
      <c r="H63" s="27">
        <v>3.9720999999999999E-2</v>
      </c>
      <c r="I63" s="27">
        <v>3.8404000000000001E-2</v>
      </c>
      <c r="J63" s="27">
        <v>3.7331000000000003E-2</v>
      </c>
      <c r="K63" s="27">
        <v>3.6495E-2</v>
      </c>
      <c r="L63" s="27">
        <v>3.5866000000000002E-2</v>
      </c>
      <c r="M63" s="27">
        <v>3.5411999999999999E-2</v>
      </c>
      <c r="N63" s="27">
        <v>3.4931999999999998E-2</v>
      </c>
      <c r="O63" s="27">
        <v>3.4422000000000001E-2</v>
      </c>
      <c r="P63" s="27">
        <v>3.3897999999999998E-2</v>
      </c>
      <c r="Q63" s="27">
        <v>3.3360000000000001E-2</v>
      </c>
      <c r="R63" s="27">
        <v>3.2837999999999999E-2</v>
      </c>
      <c r="S63" s="27">
        <v>3.2328999999999997E-2</v>
      </c>
      <c r="T63" s="27">
        <v>3.1798E-2</v>
      </c>
      <c r="U63" s="27">
        <v>3.1244000000000001E-2</v>
      </c>
      <c r="V63" s="27">
        <v>3.0721999999999999E-2</v>
      </c>
      <c r="W63" s="27">
        <v>3.0176000000000001E-2</v>
      </c>
      <c r="X63" s="27">
        <v>2.9644E-2</v>
      </c>
      <c r="Y63" s="27">
        <v>2.9135999999999999E-2</v>
      </c>
      <c r="Z63" s="27">
        <v>2.8657999999999999E-2</v>
      </c>
      <c r="AA63" s="27">
        <v>2.8198999999999998E-2</v>
      </c>
      <c r="AB63" s="27">
        <v>2.775E-2</v>
      </c>
      <c r="AC63" s="27">
        <v>2.733E-2</v>
      </c>
      <c r="AD63" s="27">
        <v>2.6935000000000001E-2</v>
      </c>
      <c r="AE63" s="27">
        <v>2.6564000000000001E-2</v>
      </c>
      <c r="AF63" s="27">
        <v>2.6193999999999999E-2</v>
      </c>
      <c r="AG63" s="27">
        <v>2.5829000000000001E-2</v>
      </c>
      <c r="AH63" s="28">
        <v>-2.0957E-2</v>
      </c>
    </row>
    <row r="64" spans="1:34" ht="15" customHeight="1" x14ac:dyDescent="0.2">
      <c r="A64" s="12" t="s">
        <v>108</v>
      </c>
      <c r="B64" s="26" t="s">
        <v>340</v>
      </c>
      <c r="C64" s="27">
        <v>7.8510000000000003E-3</v>
      </c>
      <c r="D64" s="27">
        <v>7.9019999999999993E-3</v>
      </c>
      <c r="E64" s="27">
        <v>7.8910000000000004E-3</v>
      </c>
      <c r="F64" s="27">
        <v>7.8130000000000005E-3</v>
      </c>
      <c r="G64" s="27">
        <v>7.7390000000000002E-3</v>
      </c>
      <c r="H64" s="27">
        <v>7.6880000000000004E-3</v>
      </c>
      <c r="I64" s="27">
        <v>7.6400000000000001E-3</v>
      </c>
      <c r="J64" s="27">
        <v>7.5989999999999999E-3</v>
      </c>
      <c r="K64" s="27">
        <v>7.5659999999999998E-3</v>
      </c>
      <c r="L64" s="27">
        <v>7.5360000000000002E-3</v>
      </c>
      <c r="M64" s="27">
        <v>7.5050000000000004E-3</v>
      </c>
      <c r="N64" s="27">
        <v>7.4790000000000004E-3</v>
      </c>
      <c r="O64" s="27">
        <v>7.4539999999999997E-3</v>
      </c>
      <c r="P64" s="27">
        <v>7.43E-3</v>
      </c>
      <c r="Q64" s="27">
        <v>7.4079999999999997E-3</v>
      </c>
      <c r="R64" s="27">
        <v>7.3920000000000001E-3</v>
      </c>
      <c r="S64" s="27">
        <v>7.3800000000000003E-3</v>
      </c>
      <c r="T64" s="27">
        <v>7.3629999999999998E-3</v>
      </c>
      <c r="U64" s="27">
        <v>7.3419999999999996E-3</v>
      </c>
      <c r="V64" s="27">
        <v>7.326E-3</v>
      </c>
      <c r="W64" s="27">
        <v>7.3020000000000003E-3</v>
      </c>
      <c r="X64" s="27">
        <v>7.2789999999999999E-3</v>
      </c>
      <c r="Y64" s="27">
        <v>7.2560000000000003E-3</v>
      </c>
      <c r="Z64" s="27">
        <v>7.2360000000000002E-3</v>
      </c>
      <c r="AA64" s="27">
        <v>7.2139999999999999E-3</v>
      </c>
      <c r="AB64" s="27">
        <v>7.1900000000000002E-3</v>
      </c>
      <c r="AC64" s="27">
        <v>7.1679999999999999E-3</v>
      </c>
      <c r="AD64" s="27">
        <v>7.1479999999999998E-3</v>
      </c>
      <c r="AE64" s="27">
        <v>7.1310000000000002E-3</v>
      </c>
      <c r="AF64" s="27">
        <v>7.1120000000000003E-3</v>
      </c>
      <c r="AG64" s="27">
        <v>7.0920000000000002E-3</v>
      </c>
      <c r="AH64" s="28">
        <v>-3.3800000000000002E-3</v>
      </c>
    </row>
    <row r="65" spans="1:34" ht="15" customHeight="1" x14ac:dyDescent="0.2">
      <c r="A65" s="12" t="s">
        <v>110</v>
      </c>
      <c r="B65" s="25" t="s">
        <v>96</v>
      </c>
      <c r="C65" s="29">
        <v>0.42927399999999999</v>
      </c>
      <c r="D65" s="29">
        <v>0.45496599999999998</v>
      </c>
      <c r="E65" s="29">
        <v>0.45280599999999999</v>
      </c>
      <c r="F65" s="29">
        <v>0.44020399999999998</v>
      </c>
      <c r="G65" s="29">
        <v>0.42848700000000001</v>
      </c>
      <c r="H65" s="29">
        <v>0.41864099999999999</v>
      </c>
      <c r="I65" s="29">
        <v>0.40924300000000002</v>
      </c>
      <c r="J65" s="29">
        <v>0.40077299999999999</v>
      </c>
      <c r="K65" s="29">
        <v>0.39327000000000001</v>
      </c>
      <c r="L65" s="29">
        <v>0.38641599999999998</v>
      </c>
      <c r="M65" s="29">
        <v>0.37995499999999999</v>
      </c>
      <c r="N65" s="29">
        <v>0.37387599999999999</v>
      </c>
      <c r="O65" s="29">
        <v>0.36794100000000002</v>
      </c>
      <c r="P65" s="29">
        <v>0.36223300000000003</v>
      </c>
      <c r="Q65" s="29">
        <v>0.35666599999999998</v>
      </c>
      <c r="R65" s="29">
        <v>0.351603</v>
      </c>
      <c r="S65" s="29">
        <v>0.34680699999999998</v>
      </c>
      <c r="T65" s="29">
        <v>0.34193600000000002</v>
      </c>
      <c r="U65" s="29">
        <v>0.336949</v>
      </c>
      <c r="V65" s="29">
        <v>0.33233699999999999</v>
      </c>
      <c r="W65" s="29">
        <v>0.32751799999999998</v>
      </c>
      <c r="X65" s="29">
        <v>0.32274199999999997</v>
      </c>
      <c r="Y65" s="29">
        <v>0.31800600000000001</v>
      </c>
      <c r="Z65" s="29">
        <v>0.31331900000000001</v>
      </c>
      <c r="AA65" s="29">
        <v>0.30860799999999999</v>
      </c>
      <c r="AB65" s="29">
        <v>0.30381399999999997</v>
      </c>
      <c r="AC65" s="29">
        <v>0.29912899999999998</v>
      </c>
      <c r="AD65" s="29">
        <v>0.29450900000000002</v>
      </c>
      <c r="AE65" s="29">
        <v>0.29001900000000003</v>
      </c>
      <c r="AF65" s="29">
        <v>0.28545999999999999</v>
      </c>
      <c r="AG65" s="29">
        <v>0.28089700000000001</v>
      </c>
      <c r="AH65" s="30">
        <v>-1.4037000000000001E-2</v>
      </c>
    </row>
    <row r="67" spans="1:34" ht="15" customHeight="1" x14ac:dyDescent="0.2">
      <c r="B67" s="25" t="s">
        <v>111</v>
      </c>
    </row>
    <row r="68" spans="1:34" ht="15" customHeight="1" x14ac:dyDescent="0.2">
      <c r="A68" s="12" t="s">
        <v>112</v>
      </c>
      <c r="B68" s="26" t="s">
        <v>72</v>
      </c>
      <c r="C68" s="27">
        <v>0.30082599999999998</v>
      </c>
      <c r="D68" s="27">
        <v>0.319245</v>
      </c>
      <c r="E68" s="27">
        <v>0.31642700000000001</v>
      </c>
      <c r="F68" s="27">
        <v>0.31378600000000001</v>
      </c>
      <c r="G68" s="27">
        <v>0.311282</v>
      </c>
      <c r="H68" s="27">
        <v>0.30873200000000001</v>
      </c>
      <c r="I68" s="27">
        <v>0.30631199999999997</v>
      </c>
      <c r="J68" s="27">
        <v>0.30398900000000001</v>
      </c>
      <c r="K68" s="27">
        <v>0.30152699999999999</v>
      </c>
      <c r="L68" s="27">
        <v>0.29885800000000001</v>
      </c>
      <c r="M68" s="27">
        <v>0.29563699999999998</v>
      </c>
      <c r="N68" s="27">
        <v>0.29248200000000002</v>
      </c>
      <c r="O68" s="27">
        <v>0.28951300000000002</v>
      </c>
      <c r="P68" s="27">
        <v>0.28678999999999999</v>
      </c>
      <c r="Q68" s="27">
        <v>0.28419699999999998</v>
      </c>
      <c r="R68" s="27">
        <v>0.28186800000000001</v>
      </c>
      <c r="S68" s="27">
        <v>0.27961000000000003</v>
      </c>
      <c r="T68" s="27">
        <v>0.27726200000000001</v>
      </c>
      <c r="U68" s="27">
        <v>0.27491900000000002</v>
      </c>
      <c r="V68" s="27">
        <v>0.27269199999999999</v>
      </c>
      <c r="W68" s="27">
        <v>0.27064199999999999</v>
      </c>
      <c r="X68" s="27">
        <v>0.26865499999999998</v>
      </c>
      <c r="Y68" s="27">
        <v>0.26665699999999998</v>
      </c>
      <c r="Z68" s="27">
        <v>0.26476</v>
      </c>
      <c r="AA68" s="27">
        <v>0.26284800000000003</v>
      </c>
      <c r="AB68" s="27">
        <v>0.26092900000000002</v>
      </c>
      <c r="AC68" s="27">
        <v>0.25897900000000001</v>
      </c>
      <c r="AD68" s="27">
        <v>0.25696999999999998</v>
      </c>
      <c r="AE68" s="27">
        <v>0.25494800000000001</v>
      </c>
      <c r="AF68" s="27">
        <v>0.25290699999999999</v>
      </c>
      <c r="AG68" s="27">
        <v>0.25086700000000001</v>
      </c>
      <c r="AH68" s="28">
        <v>-6.0350000000000004E-3</v>
      </c>
    </row>
    <row r="69" spans="1:34" ht="15" customHeight="1" x14ac:dyDescent="0.2">
      <c r="A69" s="12" t="s">
        <v>113</v>
      </c>
      <c r="B69" s="26" t="s">
        <v>76</v>
      </c>
      <c r="C69" s="27">
        <v>6.5346000000000001E-2</v>
      </c>
      <c r="D69" s="27">
        <v>6.3722000000000001E-2</v>
      </c>
      <c r="E69" s="27">
        <v>6.2054999999999999E-2</v>
      </c>
      <c r="F69" s="27">
        <v>6.0464999999999998E-2</v>
      </c>
      <c r="G69" s="27">
        <v>5.9104999999999998E-2</v>
      </c>
      <c r="H69" s="27">
        <v>5.7937000000000002E-2</v>
      </c>
      <c r="I69" s="27">
        <v>5.6966999999999997E-2</v>
      </c>
      <c r="J69" s="27">
        <v>5.6138E-2</v>
      </c>
      <c r="K69" s="27">
        <v>5.5392999999999998E-2</v>
      </c>
      <c r="L69" s="27">
        <v>5.4729E-2</v>
      </c>
      <c r="M69" s="27">
        <v>5.4049E-2</v>
      </c>
      <c r="N69" s="27">
        <v>5.3270999999999999E-2</v>
      </c>
      <c r="O69" s="27">
        <v>5.2456999999999997E-2</v>
      </c>
      <c r="P69" s="27">
        <v>5.1631999999999997E-2</v>
      </c>
      <c r="Q69" s="27">
        <v>5.0781E-2</v>
      </c>
      <c r="R69" s="27">
        <v>4.9942E-2</v>
      </c>
      <c r="S69" s="27">
        <v>4.9103000000000001E-2</v>
      </c>
      <c r="T69" s="27">
        <v>4.8235E-2</v>
      </c>
      <c r="U69" s="27">
        <v>4.7364000000000003E-2</v>
      </c>
      <c r="V69" s="27">
        <v>4.6526999999999999E-2</v>
      </c>
      <c r="W69" s="27">
        <v>4.5739000000000002E-2</v>
      </c>
      <c r="X69" s="27">
        <v>4.4993999999999999E-2</v>
      </c>
      <c r="Y69" s="27">
        <v>4.4291999999999998E-2</v>
      </c>
      <c r="Z69" s="27">
        <v>4.3656E-2</v>
      </c>
      <c r="AA69" s="27">
        <v>4.3063999999999998E-2</v>
      </c>
      <c r="AB69" s="27">
        <v>4.2515999999999998E-2</v>
      </c>
      <c r="AC69" s="27">
        <v>4.1997E-2</v>
      </c>
      <c r="AD69" s="27">
        <v>4.1496999999999999E-2</v>
      </c>
      <c r="AE69" s="27">
        <v>4.1015000000000003E-2</v>
      </c>
      <c r="AF69" s="27">
        <v>4.0548000000000001E-2</v>
      </c>
      <c r="AG69" s="27">
        <v>4.0093999999999998E-2</v>
      </c>
      <c r="AH69" s="28">
        <v>-1.6150000000000001E-2</v>
      </c>
    </row>
    <row r="70" spans="1:34" ht="15" customHeight="1" x14ac:dyDescent="0.2">
      <c r="A70" s="12" t="s">
        <v>114</v>
      </c>
      <c r="B70" s="26" t="s">
        <v>80</v>
      </c>
      <c r="C70" s="27">
        <v>1.7066999999999999E-2</v>
      </c>
      <c r="D70" s="27">
        <v>1.6858999999999999E-2</v>
      </c>
      <c r="E70" s="27">
        <v>1.6695999999999999E-2</v>
      </c>
      <c r="F70" s="27">
        <v>1.6528000000000001E-2</v>
      </c>
      <c r="G70" s="27">
        <v>1.6358000000000001E-2</v>
      </c>
      <c r="H70" s="27">
        <v>1.6188999999999999E-2</v>
      </c>
      <c r="I70" s="27">
        <v>1.601E-2</v>
      </c>
      <c r="J70" s="27">
        <v>1.5814999999999999E-2</v>
      </c>
      <c r="K70" s="27">
        <v>1.5609E-2</v>
      </c>
      <c r="L70" s="27">
        <v>1.5391999999999999E-2</v>
      </c>
      <c r="M70" s="27">
        <v>1.5162999999999999E-2</v>
      </c>
      <c r="N70" s="27">
        <v>1.4926999999999999E-2</v>
      </c>
      <c r="O70" s="27">
        <v>1.4685E-2</v>
      </c>
      <c r="P70" s="27">
        <v>1.448E-2</v>
      </c>
      <c r="Q70" s="27">
        <v>1.4312999999999999E-2</v>
      </c>
      <c r="R70" s="27">
        <v>1.4186000000000001E-2</v>
      </c>
      <c r="S70" s="27">
        <v>1.4101000000000001E-2</v>
      </c>
      <c r="T70" s="27">
        <v>1.4056000000000001E-2</v>
      </c>
      <c r="U70" s="27">
        <v>1.4005E-2</v>
      </c>
      <c r="V70" s="27">
        <v>1.3950000000000001E-2</v>
      </c>
      <c r="W70" s="27">
        <v>1.389E-2</v>
      </c>
      <c r="X70" s="27">
        <v>1.3826E-2</v>
      </c>
      <c r="Y70" s="27">
        <v>1.3757999999999999E-2</v>
      </c>
      <c r="Z70" s="27">
        <v>1.3687E-2</v>
      </c>
      <c r="AA70" s="27">
        <v>1.3616E-2</v>
      </c>
      <c r="AB70" s="27">
        <v>1.3546000000000001E-2</v>
      </c>
      <c r="AC70" s="27">
        <v>1.3480000000000001E-2</v>
      </c>
      <c r="AD70" s="27">
        <v>1.3417E-2</v>
      </c>
      <c r="AE70" s="27">
        <v>1.3358999999999999E-2</v>
      </c>
      <c r="AF70" s="27">
        <v>1.3304E-2</v>
      </c>
      <c r="AG70" s="27">
        <v>1.325E-2</v>
      </c>
      <c r="AH70" s="28">
        <v>-8.4010000000000005E-3</v>
      </c>
    </row>
    <row r="71" spans="1:34" ht="15" customHeight="1" x14ac:dyDescent="0.2">
      <c r="A71" s="12" t="s">
        <v>115</v>
      </c>
      <c r="B71" s="26" t="s">
        <v>341</v>
      </c>
      <c r="C71" s="27">
        <v>7.1942000000000006E-2</v>
      </c>
      <c r="D71" s="27">
        <v>7.4218999999999993E-2</v>
      </c>
      <c r="E71" s="27">
        <v>7.6272000000000006E-2</v>
      </c>
      <c r="F71" s="27">
        <v>7.8184000000000003E-2</v>
      </c>
      <c r="G71" s="27">
        <v>8.0131999999999995E-2</v>
      </c>
      <c r="H71" s="27">
        <v>8.2116999999999996E-2</v>
      </c>
      <c r="I71" s="27">
        <v>8.4159999999999999E-2</v>
      </c>
      <c r="J71" s="27">
        <v>8.6215E-2</v>
      </c>
      <c r="K71" s="27">
        <v>8.8203000000000004E-2</v>
      </c>
      <c r="L71" s="27">
        <v>9.0112999999999999E-2</v>
      </c>
      <c r="M71" s="27">
        <v>9.1786000000000006E-2</v>
      </c>
      <c r="N71" s="27">
        <v>9.3445E-2</v>
      </c>
      <c r="O71" s="27">
        <v>9.5152E-2</v>
      </c>
      <c r="P71" s="27">
        <v>9.6923999999999996E-2</v>
      </c>
      <c r="Q71" s="27">
        <v>9.8706000000000002E-2</v>
      </c>
      <c r="R71" s="27">
        <v>0.10054200000000001</v>
      </c>
      <c r="S71" s="27">
        <v>0.102393</v>
      </c>
      <c r="T71" s="27">
        <v>0.104196</v>
      </c>
      <c r="U71" s="27">
        <v>0.105976</v>
      </c>
      <c r="V71" s="27">
        <v>0.10778500000000001</v>
      </c>
      <c r="W71" s="27">
        <v>0.109637</v>
      </c>
      <c r="X71" s="27">
        <v>0.11151</v>
      </c>
      <c r="Y71" s="27">
        <v>0.113397</v>
      </c>
      <c r="Z71" s="27">
        <v>0.115342</v>
      </c>
      <c r="AA71" s="27">
        <v>0.11730599999999999</v>
      </c>
      <c r="AB71" s="27">
        <v>0.119287</v>
      </c>
      <c r="AC71" s="27">
        <v>0.12126199999999999</v>
      </c>
      <c r="AD71" s="27">
        <v>0.123226</v>
      </c>
      <c r="AE71" s="27">
        <v>0.12518599999999999</v>
      </c>
      <c r="AF71" s="27">
        <v>0.12714300000000001</v>
      </c>
      <c r="AG71" s="27">
        <v>0.12910099999999999</v>
      </c>
      <c r="AH71" s="28">
        <v>1.9682000000000002E-2</v>
      </c>
    </row>
    <row r="72" spans="1:34" ht="15" customHeight="1" x14ac:dyDescent="0.2">
      <c r="A72" s="12" t="s">
        <v>116</v>
      </c>
      <c r="B72" s="25" t="s">
        <v>96</v>
      </c>
      <c r="C72" s="29">
        <v>0.45517999999999997</v>
      </c>
      <c r="D72" s="29">
        <v>0.47404499999999999</v>
      </c>
      <c r="E72" s="29">
        <v>0.47144999999999998</v>
      </c>
      <c r="F72" s="29">
        <v>0.46896199999999999</v>
      </c>
      <c r="G72" s="29">
        <v>0.46687699999999999</v>
      </c>
      <c r="H72" s="29">
        <v>0.464974</v>
      </c>
      <c r="I72" s="29">
        <v>0.46344999999999997</v>
      </c>
      <c r="J72" s="29">
        <v>0.46215699999999998</v>
      </c>
      <c r="K72" s="29">
        <v>0.460731</v>
      </c>
      <c r="L72" s="29">
        <v>0.459092</v>
      </c>
      <c r="M72" s="29">
        <v>0.45663599999999999</v>
      </c>
      <c r="N72" s="29">
        <v>0.454125</v>
      </c>
      <c r="O72" s="29">
        <v>0.45180599999999999</v>
      </c>
      <c r="P72" s="29">
        <v>0.449826</v>
      </c>
      <c r="Q72" s="29">
        <v>0.44799600000000001</v>
      </c>
      <c r="R72" s="29">
        <v>0.44653900000000002</v>
      </c>
      <c r="S72" s="29">
        <v>0.44520599999999999</v>
      </c>
      <c r="T72" s="29">
        <v>0.443749</v>
      </c>
      <c r="U72" s="29">
        <v>0.44226399999999999</v>
      </c>
      <c r="V72" s="29">
        <v>0.44095299999999998</v>
      </c>
      <c r="W72" s="29">
        <v>0.43990800000000002</v>
      </c>
      <c r="X72" s="29">
        <v>0.43898500000000001</v>
      </c>
      <c r="Y72" s="29">
        <v>0.43810500000000002</v>
      </c>
      <c r="Z72" s="29">
        <v>0.43744499999999997</v>
      </c>
      <c r="AA72" s="29">
        <v>0.436834</v>
      </c>
      <c r="AB72" s="29">
        <v>0.436278</v>
      </c>
      <c r="AC72" s="29">
        <v>0.43571799999999999</v>
      </c>
      <c r="AD72" s="29">
        <v>0.43511100000000003</v>
      </c>
      <c r="AE72" s="29">
        <v>0.43450800000000001</v>
      </c>
      <c r="AF72" s="29">
        <v>0.43390099999999998</v>
      </c>
      <c r="AG72" s="29">
        <v>0.43331199999999997</v>
      </c>
      <c r="AH72" s="30">
        <v>-1.64E-3</v>
      </c>
    </row>
    <row r="74" spans="1:34" ht="15" customHeight="1" x14ac:dyDescent="0.2">
      <c r="A74" s="12" t="s">
        <v>117</v>
      </c>
      <c r="B74" s="26" t="s">
        <v>342</v>
      </c>
      <c r="C74" s="27">
        <v>0.457513</v>
      </c>
      <c r="D74" s="27">
        <v>0.454262</v>
      </c>
      <c r="E74" s="27">
        <v>0.442685</v>
      </c>
      <c r="F74" s="27">
        <v>0.44422</v>
      </c>
      <c r="G74" s="27">
        <v>0.44559199999999999</v>
      </c>
      <c r="H74" s="27">
        <v>0.44251099999999999</v>
      </c>
      <c r="I74" s="27">
        <v>0.43917499999999998</v>
      </c>
      <c r="J74" s="27">
        <v>0.43575999999999998</v>
      </c>
      <c r="K74" s="27">
        <v>0.43166700000000002</v>
      </c>
      <c r="L74" s="27">
        <v>0.42710900000000002</v>
      </c>
      <c r="M74" s="27">
        <v>0.42239900000000002</v>
      </c>
      <c r="N74" s="27">
        <v>0.41673700000000002</v>
      </c>
      <c r="O74" s="27">
        <v>0.41094700000000001</v>
      </c>
      <c r="P74" s="27">
        <v>0.40475699999999998</v>
      </c>
      <c r="Q74" s="27">
        <v>0.39816499999999999</v>
      </c>
      <c r="R74" s="27">
        <v>0.39063300000000001</v>
      </c>
      <c r="S74" s="27">
        <v>0.38230999999999998</v>
      </c>
      <c r="T74" s="27">
        <v>0.37514199999999998</v>
      </c>
      <c r="U74" s="27">
        <v>0.36930200000000002</v>
      </c>
      <c r="V74" s="27">
        <v>0.36285899999999999</v>
      </c>
      <c r="W74" s="27">
        <v>0.35800900000000002</v>
      </c>
      <c r="X74" s="27">
        <v>0.35352299999999998</v>
      </c>
      <c r="Y74" s="27">
        <v>0.34909699999999999</v>
      </c>
      <c r="Z74" s="27">
        <v>0.34477099999999999</v>
      </c>
      <c r="AA74" s="27">
        <v>0.341088</v>
      </c>
      <c r="AB74" s="27">
        <v>0.33825</v>
      </c>
      <c r="AC74" s="27">
        <v>0.33548600000000001</v>
      </c>
      <c r="AD74" s="27">
        <v>0.33226699999999998</v>
      </c>
      <c r="AE74" s="27">
        <v>0.32857900000000001</v>
      </c>
      <c r="AF74" s="27">
        <v>0.32532699999999998</v>
      </c>
      <c r="AG74" s="27">
        <v>0.32218599999999997</v>
      </c>
      <c r="AH74" s="28">
        <v>-1.1620999999999999E-2</v>
      </c>
    </row>
    <row r="76" spans="1:34" ht="15" customHeight="1" x14ac:dyDescent="0.2">
      <c r="B76" s="25" t="s">
        <v>343</v>
      </c>
    </row>
    <row r="77" spans="1:34" ht="15" customHeight="1" x14ac:dyDescent="0.2">
      <c r="A77" s="12" t="s">
        <v>119</v>
      </c>
      <c r="B77" s="26" t="s">
        <v>118</v>
      </c>
      <c r="C77" s="27">
        <v>5.3071849999999996</v>
      </c>
      <c r="D77" s="27">
        <v>5.2785700000000002</v>
      </c>
      <c r="E77" s="27">
        <v>5.4034399999999998</v>
      </c>
      <c r="F77" s="27">
        <v>5.3857179999999998</v>
      </c>
      <c r="G77" s="27">
        <v>5.3772120000000001</v>
      </c>
      <c r="H77" s="27">
        <v>5.3577279999999998</v>
      </c>
      <c r="I77" s="27">
        <v>5.3288010000000003</v>
      </c>
      <c r="J77" s="27">
        <v>5.2947360000000003</v>
      </c>
      <c r="K77" s="27">
        <v>5.2608759999999997</v>
      </c>
      <c r="L77" s="27">
        <v>5.224958</v>
      </c>
      <c r="M77" s="27">
        <v>5.1849150000000002</v>
      </c>
      <c r="N77" s="27">
        <v>5.1465639999999997</v>
      </c>
      <c r="O77" s="27">
        <v>5.1109210000000003</v>
      </c>
      <c r="P77" s="27">
        <v>5.076702</v>
      </c>
      <c r="Q77" s="27">
        <v>5.0433089999999998</v>
      </c>
      <c r="R77" s="27">
        <v>5.0126749999999998</v>
      </c>
      <c r="S77" s="27">
        <v>4.9822509999999998</v>
      </c>
      <c r="T77" s="27">
        <v>4.9530599999999998</v>
      </c>
      <c r="U77" s="27">
        <v>4.9264469999999996</v>
      </c>
      <c r="V77" s="27">
        <v>4.9005470000000004</v>
      </c>
      <c r="W77" s="27">
        <v>4.8778360000000003</v>
      </c>
      <c r="X77" s="27">
        <v>4.8548910000000003</v>
      </c>
      <c r="Y77" s="27">
        <v>4.8313649999999999</v>
      </c>
      <c r="Z77" s="27">
        <v>4.8080230000000004</v>
      </c>
      <c r="AA77" s="27">
        <v>4.7852220000000001</v>
      </c>
      <c r="AB77" s="27">
        <v>4.7629630000000001</v>
      </c>
      <c r="AC77" s="27">
        <v>4.7416790000000004</v>
      </c>
      <c r="AD77" s="27">
        <v>4.7197940000000003</v>
      </c>
      <c r="AE77" s="27">
        <v>4.6983420000000002</v>
      </c>
      <c r="AF77" s="27">
        <v>4.6771839999999996</v>
      </c>
      <c r="AG77" s="27">
        <v>4.6558060000000001</v>
      </c>
      <c r="AH77" s="28">
        <v>-4.3550000000000004E-3</v>
      </c>
    </row>
    <row r="78" spans="1:34" ht="15" customHeight="1" x14ac:dyDescent="0.2">
      <c r="A78" s="12" t="s">
        <v>121</v>
      </c>
      <c r="B78" s="26" t="s">
        <v>120</v>
      </c>
      <c r="C78" s="27">
        <v>0.86400100000000002</v>
      </c>
      <c r="D78" s="27">
        <v>0.82172299999999998</v>
      </c>
      <c r="E78" s="27">
        <v>0.92235800000000001</v>
      </c>
      <c r="F78" s="27">
        <v>0.93750299999999998</v>
      </c>
      <c r="G78" s="27">
        <v>0.95382800000000001</v>
      </c>
      <c r="H78" s="27">
        <v>0.97087400000000001</v>
      </c>
      <c r="I78" s="27">
        <v>0.98744100000000001</v>
      </c>
      <c r="J78" s="27">
        <v>1.0033749999999999</v>
      </c>
      <c r="K78" s="27">
        <v>1.0192319999999999</v>
      </c>
      <c r="L78" s="27">
        <v>1.035058</v>
      </c>
      <c r="M78" s="27">
        <v>1.0504709999999999</v>
      </c>
      <c r="N78" s="27">
        <v>1.0661750000000001</v>
      </c>
      <c r="O78" s="27">
        <v>1.0826990000000001</v>
      </c>
      <c r="P78" s="27">
        <v>1.100006</v>
      </c>
      <c r="Q78" s="27">
        <v>1.1184829999999999</v>
      </c>
      <c r="R78" s="27">
        <v>1.1388180000000001</v>
      </c>
      <c r="S78" s="27">
        <v>1.1598269999999999</v>
      </c>
      <c r="T78" s="27">
        <v>1.182183</v>
      </c>
      <c r="U78" s="27">
        <v>1.2043250000000001</v>
      </c>
      <c r="V78" s="27">
        <v>1.2264250000000001</v>
      </c>
      <c r="W78" s="27">
        <v>1.2492259999999999</v>
      </c>
      <c r="X78" s="27">
        <v>1.2715989999999999</v>
      </c>
      <c r="Y78" s="27">
        <v>1.2950159999999999</v>
      </c>
      <c r="Z78" s="27">
        <v>1.318424</v>
      </c>
      <c r="AA78" s="27">
        <v>1.3428709999999999</v>
      </c>
      <c r="AB78" s="27">
        <v>1.367048</v>
      </c>
      <c r="AC78" s="27">
        <v>1.392083</v>
      </c>
      <c r="AD78" s="27">
        <v>1.417349</v>
      </c>
      <c r="AE78" s="27">
        <v>1.444345</v>
      </c>
      <c r="AF78" s="27">
        <v>1.4718279999999999</v>
      </c>
      <c r="AG78" s="27">
        <v>1.5003660000000001</v>
      </c>
      <c r="AH78" s="28">
        <v>1.8567E-2</v>
      </c>
    </row>
    <row r="79" spans="1:34" ht="16" x14ac:dyDescent="0.2">
      <c r="A79" s="12" t="s">
        <v>123</v>
      </c>
      <c r="B79" s="26" t="s">
        <v>122</v>
      </c>
      <c r="C79" s="27">
        <v>1.728931</v>
      </c>
      <c r="D79" s="27">
        <v>1.7251430000000001</v>
      </c>
      <c r="E79" s="27">
        <v>1.7277039999999999</v>
      </c>
      <c r="F79" s="27">
        <v>1.7327360000000001</v>
      </c>
      <c r="G79" s="27">
        <v>1.7419750000000001</v>
      </c>
      <c r="H79" s="27">
        <v>1.7509330000000001</v>
      </c>
      <c r="I79" s="27">
        <v>1.7586029999999999</v>
      </c>
      <c r="J79" s="27">
        <v>1.765158</v>
      </c>
      <c r="K79" s="27">
        <v>1.7720849999999999</v>
      </c>
      <c r="L79" s="27">
        <v>1.7793460000000001</v>
      </c>
      <c r="M79" s="27">
        <v>1.7845960000000001</v>
      </c>
      <c r="N79" s="27">
        <v>1.7896879999999999</v>
      </c>
      <c r="O79" s="27">
        <v>1.79562</v>
      </c>
      <c r="P79" s="27">
        <v>1.802165</v>
      </c>
      <c r="Q79" s="27">
        <v>1.8088230000000001</v>
      </c>
      <c r="R79" s="27">
        <v>1.816295</v>
      </c>
      <c r="S79" s="27">
        <v>1.8237540000000001</v>
      </c>
      <c r="T79" s="27">
        <v>1.8308390000000001</v>
      </c>
      <c r="U79" s="27">
        <v>1.8376440000000001</v>
      </c>
      <c r="V79" s="27">
        <v>1.8441730000000001</v>
      </c>
      <c r="W79" s="27">
        <v>1.850649</v>
      </c>
      <c r="X79" s="27">
        <v>1.8568420000000001</v>
      </c>
      <c r="Y79" s="27">
        <v>1.8630409999999999</v>
      </c>
      <c r="Z79" s="27">
        <v>1.86975</v>
      </c>
      <c r="AA79" s="27">
        <v>1.8769450000000001</v>
      </c>
      <c r="AB79" s="27">
        <v>1.8846339999999999</v>
      </c>
      <c r="AC79" s="27">
        <v>1.8931420000000001</v>
      </c>
      <c r="AD79" s="27">
        <v>1.902191</v>
      </c>
      <c r="AE79" s="27">
        <v>1.912034</v>
      </c>
      <c r="AF79" s="27">
        <v>1.9224779999999999</v>
      </c>
      <c r="AG79" s="27">
        <v>1.933017</v>
      </c>
      <c r="AH79" s="28">
        <v>3.7260000000000001E-3</v>
      </c>
    </row>
    <row r="80" spans="1:34" ht="15" customHeight="1" x14ac:dyDescent="0.2">
      <c r="A80" s="12" t="s">
        <v>125</v>
      </c>
      <c r="B80" s="26" t="s">
        <v>124</v>
      </c>
      <c r="C80" s="27">
        <v>0.29757099999999997</v>
      </c>
      <c r="D80" s="27">
        <v>0.295346</v>
      </c>
      <c r="E80" s="27">
        <v>0.293794</v>
      </c>
      <c r="F80" s="27">
        <v>0.29208899999999999</v>
      </c>
      <c r="G80" s="27">
        <v>0.29061599999999999</v>
      </c>
      <c r="H80" s="27">
        <v>0.28947400000000001</v>
      </c>
      <c r="I80" s="27">
        <v>0.28854099999999999</v>
      </c>
      <c r="J80" s="27">
        <v>0.28769600000000001</v>
      </c>
      <c r="K80" s="27">
        <v>0.28695900000000002</v>
      </c>
      <c r="L80" s="27">
        <v>0.28637600000000002</v>
      </c>
      <c r="M80" s="27">
        <v>0.28598000000000001</v>
      </c>
      <c r="N80" s="27">
        <v>0.28582600000000002</v>
      </c>
      <c r="O80" s="27">
        <v>0.28596500000000002</v>
      </c>
      <c r="P80" s="27">
        <v>0.28639300000000001</v>
      </c>
      <c r="Q80" s="27">
        <v>0.28710599999999997</v>
      </c>
      <c r="R80" s="27">
        <v>0.28817399999999999</v>
      </c>
      <c r="S80" s="27">
        <v>0.28956700000000002</v>
      </c>
      <c r="T80" s="27">
        <v>0.29125800000000002</v>
      </c>
      <c r="U80" s="27">
        <v>0.29325600000000002</v>
      </c>
      <c r="V80" s="27">
        <v>0.29553299999999999</v>
      </c>
      <c r="W80" s="27">
        <v>0.298126</v>
      </c>
      <c r="X80" s="27">
        <v>0.30101800000000001</v>
      </c>
      <c r="Y80" s="27">
        <v>0.30418000000000001</v>
      </c>
      <c r="Z80" s="27">
        <v>0.30732399999999999</v>
      </c>
      <c r="AA80" s="27">
        <v>0.31043999999999999</v>
      </c>
      <c r="AB80" s="27">
        <v>0.31352000000000002</v>
      </c>
      <c r="AC80" s="27">
        <v>0.31655800000000001</v>
      </c>
      <c r="AD80" s="27">
        <v>0.31952199999999997</v>
      </c>
      <c r="AE80" s="27">
        <v>0.322411</v>
      </c>
      <c r="AF80" s="27">
        <v>0.325241</v>
      </c>
      <c r="AG80" s="27">
        <v>0.328011</v>
      </c>
      <c r="AH80" s="28">
        <v>3.2520000000000001E-3</v>
      </c>
    </row>
    <row r="81" spans="1:34" ht="16" x14ac:dyDescent="0.2">
      <c r="A81" s="12" t="s">
        <v>127</v>
      </c>
      <c r="B81" s="26" t="s">
        <v>126</v>
      </c>
      <c r="C81" s="27">
        <v>0.17552999999999999</v>
      </c>
      <c r="D81" s="27">
        <v>0.175348</v>
      </c>
      <c r="E81" s="27">
        <v>0.17564399999999999</v>
      </c>
      <c r="F81" s="27">
        <v>0.17591899999999999</v>
      </c>
      <c r="G81" s="27">
        <v>0.17621800000000001</v>
      </c>
      <c r="H81" s="27">
        <v>0.17657600000000001</v>
      </c>
      <c r="I81" s="27">
        <v>0.17691399999999999</v>
      </c>
      <c r="J81" s="27">
        <v>0.177171</v>
      </c>
      <c r="K81" s="27">
        <v>0.17738799999999999</v>
      </c>
      <c r="L81" s="27">
        <v>0.177618</v>
      </c>
      <c r="M81" s="27">
        <v>0.17785699999999999</v>
      </c>
      <c r="N81" s="27">
        <v>0.178115</v>
      </c>
      <c r="O81" s="27">
        <v>0.17841799999999999</v>
      </c>
      <c r="P81" s="27">
        <v>0.17886099999999999</v>
      </c>
      <c r="Q81" s="27">
        <v>0.17940400000000001</v>
      </c>
      <c r="R81" s="27">
        <v>0.180086</v>
      </c>
      <c r="S81" s="27">
        <v>0.180891</v>
      </c>
      <c r="T81" s="27">
        <v>0.18181800000000001</v>
      </c>
      <c r="U81" s="27">
        <v>0.18275</v>
      </c>
      <c r="V81" s="27">
        <v>0.18369199999999999</v>
      </c>
      <c r="W81" s="27">
        <v>0.18465799999999999</v>
      </c>
      <c r="X81" s="27">
        <v>0.185641</v>
      </c>
      <c r="Y81" s="27">
        <v>0.18664</v>
      </c>
      <c r="Z81" s="27">
        <v>0.18765899999999999</v>
      </c>
      <c r="AA81" s="27">
        <v>0.188696</v>
      </c>
      <c r="AB81" s="27">
        <v>0.189752</v>
      </c>
      <c r="AC81" s="27">
        <v>0.19082399999999999</v>
      </c>
      <c r="AD81" s="27">
        <v>0.19189500000000001</v>
      </c>
      <c r="AE81" s="27">
        <v>0.192964</v>
      </c>
      <c r="AF81" s="27">
        <v>0.19403000000000001</v>
      </c>
      <c r="AG81" s="27">
        <v>0.19508700000000001</v>
      </c>
      <c r="AH81" s="28">
        <v>3.5279999999999999E-3</v>
      </c>
    </row>
    <row r="82" spans="1:34" ht="15" customHeight="1" x14ac:dyDescent="0.2">
      <c r="A82" s="12" t="s">
        <v>129</v>
      </c>
      <c r="B82" s="26" t="s">
        <v>128</v>
      </c>
      <c r="C82" s="27">
        <v>0.25584600000000002</v>
      </c>
      <c r="D82" s="27">
        <v>0.26012999999999997</v>
      </c>
      <c r="E82" s="27">
        <v>0.26451400000000003</v>
      </c>
      <c r="F82" s="27">
        <v>0.26878999999999997</v>
      </c>
      <c r="G82" s="27">
        <v>0.27353499999999997</v>
      </c>
      <c r="H82" s="27">
        <v>0.27829500000000001</v>
      </c>
      <c r="I82" s="27">
        <v>0.28276600000000002</v>
      </c>
      <c r="J82" s="27">
        <v>0.28688000000000002</v>
      </c>
      <c r="K82" s="27">
        <v>0.29086099999999998</v>
      </c>
      <c r="L82" s="27">
        <v>0.29477599999999998</v>
      </c>
      <c r="M82" s="27">
        <v>0.29852200000000001</v>
      </c>
      <c r="N82" s="27">
        <v>0.30214099999999999</v>
      </c>
      <c r="O82" s="27">
        <v>0.305836</v>
      </c>
      <c r="P82" s="27">
        <v>0.30965300000000001</v>
      </c>
      <c r="Q82" s="27">
        <v>0.31367800000000001</v>
      </c>
      <c r="R82" s="27">
        <v>0.31792799999999999</v>
      </c>
      <c r="S82" s="27">
        <v>0.32228600000000002</v>
      </c>
      <c r="T82" s="27">
        <v>0.32660600000000001</v>
      </c>
      <c r="U82" s="27">
        <v>0.33085999999999999</v>
      </c>
      <c r="V82" s="27">
        <v>0.33508399999999999</v>
      </c>
      <c r="W82" s="27">
        <v>0.33931800000000001</v>
      </c>
      <c r="X82" s="27">
        <v>0.343501</v>
      </c>
      <c r="Y82" s="27">
        <v>0.34766799999999998</v>
      </c>
      <c r="Z82" s="27">
        <v>0.35188399999999997</v>
      </c>
      <c r="AA82" s="27">
        <v>0.35610900000000001</v>
      </c>
      <c r="AB82" s="27">
        <v>0.36028100000000002</v>
      </c>
      <c r="AC82" s="27">
        <v>0.36453000000000002</v>
      </c>
      <c r="AD82" s="27">
        <v>0.36882399999999999</v>
      </c>
      <c r="AE82" s="27">
        <v>0.37322100000000002</v>
      </c>
      <c r="AF82" s="27">
        <v>0.37778400000000001</v>
      </c>
      <c r="AG82" s="27">
        <v>0.38240600000000002</v>
      </c>
      <c r="AH82" s="28">
        <v>1.3487000000000001E-2</v>
      </c>
    </row>
    <row r="83" spans="1:34" ht="15" customHeight="1" x14ac:dyDescent="0.2">
      <c r="A83" s="12" t="s">
        <v>131</v>
      </c>
      <c r="B83" s="26" t="s">
        <v>130</v>
      </c>
      <c r="C83" s="27">
        <v>6.9181000000000006E-2</v>
      </c>
      <c r="D83" s="27">
        <v>6.8847000000000005E-2</v>
      </c>
      <c r="E83" s="27">
        <v>6.8697999999999995E-2</v>
      </c>
      <c r="F83" s="27">
        <v>6.8526000000000004E-2</v>
      </c>
      <c r="G83" s="27">
        <v>6.8339999999999998E-2</v>
      </c>
      <c r="H83" s="27">
        <v>6.8156999999999995E-2</v>
      </c>
      <c r="I83" s="27">
        <v>6.7953E-2</v>
      </c>
      <c r="J83" s="27">
        <v>6.7707000000000003E-2</v>
      </c>
      <c r="K83" s="27">
        <v>6.7460999999999993E-2</v>
      </c>
      <c r="L83" s="27">
        <v>6.7224000000000006E-2</v>
      </c>
      <c r="M83" s="27">
        <v>6.6994999999999999E-2</v>
      </c>
      <c r="N83" s="27">
        <v>6.6774E-2</v>
      </c>
      <c r="O83" s="27">
        <v>6.6570000000000004E-2</v>
      </c>
      <c r="P83" s="27">
        <v>6.6382999999999998E-2</v>
      </c>
      <c r="Q83" s="27">
        <v>6.6213999999999995E-2</v>
      </c>
      <c r="R83" s="27">
        <v>6.6076999999999997E-2</v>
      </c>
      <c r="S83" s="27">
        <v>6.5975000000000006E-2</v>
      </c>
      <c r="T83" s="27">
        <v>6.5902000000000002E-2</v>
      </c>
      <c r="U83" s="27">
        <v>6.5862000000000004E-2</v>
      </c>
      <c r="V83" s="27">
        <v>6.5854999999999997E-2</v>
      </c>
      <c r="W83" s="27">
        <v>6.5888000000000002E-2</v>
      </c>
      <c r="X83" s="27">
        <v>6.5965999999999997E-2</v>
      </c>
      <c r="Y83" s="27">
        <v>6.6082000000000002E-2</v>
      </c>
      <c r="Z83" s="27">
        <v>6.6247E-2</v>
      </c>
      <c r="AA83" s="27">
        <v>6.6464999999999996E-2</v>
      </c>
      <c r="AB83" s="27">
        <v>6.6737000000000005E-2</v>
      </c>
      <c r="AC83" s="27">
        <v>6.7062999999999998E-2</v>
      </c>
      <c r="AD83" s="27">
        <v>6.7429000000000003E-2</v>
      </c>
      <c r="AE83" s="27">
        <v>6.7790000000000003E-2</v>
      </c>
      <c r="AF83" s="27">
        <v>6.8152000000000004E-2</v>
      </c>
      <c r="AG83" s="27">
        <v>6.8514000000000005E-2</v>
      </c>
      <c r="AH83" s="28">
        <v>-3.2299999999999999E-4</v>
      </c>
    </row>
    <row r="84" spans="1:34" ht="15" customHeight="1" x14ac:dyDescent="0.2">
      <c r="A84" s="12" t="s">
        <v>133</v>
      </c>
      <c r="B84" s="26" t="s">
        <v>132</v>
      </c>
      <c r="C84" s="27">
        <v>0.21124499999999999</v>
      </c>
      <c r="D84" s="27">
        <v>0.20465800000000001</v>
      </c>
      <c r="E84" s="27">
        <v>0.20252100000000001</v>
      </c>
      <c r="F84" s="27">
        <v>0.20193</v>
      </c>
      <c r="G84" s="27">
        <v>0.202401</v>
      </c>
      <c r="H84" s="27">
        <v>0.201491</v>
      </c>
      <c r="I84" s="27">
        <v>0.200873</v>
      </c>
      <c r="J84" s="27">
        <v>0.20083799999999999</v>
      </c>
      <c r="K84" s="27">
        <v>0.201379</v>
      </c>
      <c r="L84" s="27">
        <v>0.20219599999999999</v>
      </c>
      <c r="M84" s="27">
        <v>0.200463</v>
      </c>
      <c r="N84" s="27">
        <v>0.19920399999999999</v>
      </c>
      <c r="O84" s="27">
        <v>0.19839200000000001</v>
      </c>
      <c r="P84" s="27">
        <v>0.197965</v>
      </c>
      <c r="Q84" s="27">
        <v>0.19794500000000001</v>
      </c>
      <c r="R84" s="27">
        <v>0.19828599999999999</v>
      </c>
      <c r="S84" s="27">
        <v>0.19874800000000001</v>
      </c>
      <c r="T84" s="27">
        <v>0.19925100000000001</v>
      </c>
      <c r="U84" s="27">
        <v>0.19975699999999999</v>
      </c>
      <c r="V84" s="27">
        <v>0.20028799999999999</v>
      </c>
      <c r="W84" s="27">
        <v>0.197496</v>
      </c>
      <c r="X84" s="27">
        <v>0.195328</v>
      </c>
      <c r="Y84" s="27">
        <v>0.19364100000000001</v>
      </c>
      <c r="Z84" s="27">
        <v>0.19243299999999999</v>
      </c>
      <c r="AA84" s="27">
        <v>0.19162399999999999</v>
      </c>
      <c r="AB84" s="27">
        <v>0.19103800000000001</v>
      </c>
      <c r="AC84" s="27">
        <v>0.19062899999999999</v>
      </c>
      <c r="AD84" s="27">
        <v>0.190303</v>
      </c>
      <c r="AE84" s="27">
        <v>0.190083</v>
      </c>
      <c r="AF84" s="27">
        <v>0.19001399999999999</v>
      </c>
      <c r="AG84" s="27">
        <v>0.190188</v>
      </c>
      <c r="AH84" s="28">
        <v>-3.4940000000000001E-3</v>
      </c>
    </row>
    <row r="85" spans="1:34" ht="15" customHeight="1" x14ac:dyDescent="0.2">
      <c r="A85" s="12" t="s">
        <v>134</v>
      </c>
      <c r="B85" s="26" t="s">
        <v>344</v>
      </c>
      <c r="C85" s="27">
        <v>3.6778999999999999E-2</v>
      </c>
      <c r="D85" s="27">
        <v>3.7026000000000003E-2</v>
      </c>
      <c r="E85" s="27">
        <v>3.7374999999999999E-2</v>
      </c>
      <c r="F85" s="27">
        <v>3.7720999999999998E-2</v>
      </c>
      <c r="G85" s="27">
        <v>3.8074999999999998E-2</v>
      </c>
      <c r="H85" s="27">
        <v>3.8448999999999997E-2</v>
      </c>
      <c r="I85" s="27">
        <v>3.8823999999999997E-2</v>
      </c>
      <c r="J85" s="27">
        <v>3.918E-2</v>
      </c>
      <c r="K85" s="27">
        <v>3.9523000000000003E-2</v>
      </c>
      <c r="L85" s="27">
        <v>3.9855000000000002E-2</v>
      </c>
      <c r="M85" s="27">
        <v>4.0193E-2</v>
      </c>
      <c r="N85" s="27">
        <v>4.0518999999999999E-2</v>
      </c>
      <c r="O85" s="27">
        <v>4.0839E-2</v>
      </c>
      <c r="P85" s="27">
        <v>4.1152000000000001E-2</v>
      </c>
      <c r="Q85" s="27">
        <v>4.1454999999999999E-2</v>
      </c>
      <c r="R85" s="27">
        <v>4.1758999999999998E-2</v>
      </c>
      <c r="S85" s="27">
        <v>4.206E-2</v>
      </c>
      <c r="T85" s="27">
        <v>4.2358E-2</v>
      </c>
      <c r="U85" s="27">
        <v>4.2653000000000003E-2</v>
      </c>
      <c r="V85" s="27">
        <v>4.2944999999999997E-2</v>
      </c>
      <c r="W85" s="27">
        <v>4.3240000000000001E-2</v>
      </c>
      <c r="X85" s="27">
        <v>4.3534999999999997E-2</v>
      </c>
      <c r="Y85" s="27">
        <v>4.3829E-2</v>
      </c>
      <c r="Z85" s="27">
        <v>4.4122000000000001E-2</v>
      </c>
      <c r="AA85" s="27">
        <v>4.4415999999999997E-2</v>
      </c>
      <c r="AB85" s="27">
        <v>4.4708999999999999E-2</v>
      </c>
      <c r="AC85" s="27">
        <v>4.5004000000000002E-2</v>
      </c>
      <c r="AD85" s="27">
        <v>4.5295000000000002E-2</v>
      </c>
      <c r="AE85" s="27">
        <v>4.5585000000000001E-2</v>
      </c>
      <c r="AF85" s="27">
        <v>4.5874999999999999E-2</v>
      </c>
      <c r="AG85" s="27">
        <v>4.6168000000000001E-2</v>
      </c>
      <c r="AH85" s="28">
        <v>7.607E-3</v>
      </c>
    </row>
    <row r="86" spans="1:34" ht="15" customHeight="1" x14ac:dyDescent="0.2">
      <c r="A86" s="12" t="s">
        <v>135</v>
      </c>
      <c r="B86" s="26" t="s">
        <v>345</v>
      </c>
      <c r="C86" s="27">
        <v>2.6616999999999998E-2</v>
      </c>
      <c r="D86" s="27">
        <v>2.6991999999999999E-2</v>
      </c>
      <c r="E86" s="27">
        <v>2.7431000000000001E-2</v>
      </c>
      <c r="F86" s="27">
        <v>2.7858999999999998E-2</v>
      </c>
      <c r="G86" s="27">
        <v>2.8282999999999999E-2</v>
      </c>
      <c r="H86" s="27">
        <v>2.8708999999999998E-2</v>
      </c>
      <c r="I86" s="27">
        <v>2.9123E-2</v>
      </c>
      <c r="J86" s="27">
        <v>2.9508E-2</v>
      </c>
      <c r="K86" s="27">
        <v>2.9918E-2</v>
      </c>
      <c r="L86" s="27">
        <v>3.0360000000000002E-2</v>
      </c>
      <c r="M86" s="27">
        <v>3.083E-2</v>
      </c>
      <c r="N86" s="27">
        <v>3.1329999999999997E-2</v>
      </c>
      <c r="O86" s="27">
        <v>3.1868E-2</v>
      </c>
      <c r="P86" s="27">
        <v>3.2445000000000002E-2</v>
      </c>
      <c r="Q86" s="27">
        <v>3.3062000000000001E-2</v>
      </c>
      <c r="R86" s="27">
        <v>3.3676999999999999E-2</v>
      </c>
      <c r="S86" s="27">
        <v>3.4289E-2</v>
      </c>
      <c r="T86" s="27">
        <v>3.4896000000000003E-2</v>
      </c>
      <c r="U86" s="27">
        <v>3.5500999999999998E-2</v>
      </c>
      <c r="V86" s="27">
        <v>3.6103000000000003E-2</v>
      </c>
      <c r="W86" s="27">
        <v>3.6706000000000003E-2</v>
      </c>
      <c r="X86" s="27">
        <v>3.7309000000000002E-2</v>
      </c>
      <c r="Y86" s="27">
        <v>3.7909999999999999E-2</v>
      </c>
      <c r="Z86" s="27">
        <v>3.8510000000000003E-2</v>
      </c>
      <c r="AA86" s="27">
        <v>3.9109999999999999E-2</v>
      </c>
      <c r="AB86" s="27">
        <v>3.9710000000000002E-2</v>
      </c>
      <c r="AC86" s="27">
        <v>4.0308999999999998E-2</v>
      </c>
      <c r="AD86" s="27">
        <v>4.0904999999999997E-2</v>
      </c>
      <c r="AE86" s="27">
        <v>4.1499000000000001E-2</v>
      </c>
      <c r="AF86" s="27">
        <v>4.2092999999999998E-2</v>
      </c>
      <c r="AG86" s="27">
        <v>4.2686000000000002E-2</v>
      </c>
      <c r="AH86" s="28">
        <v>1.5869999999999999E-2</v>
      </c>
    </row>
    <row r="87" spans="1:34" ht="15" customHeight="1" x14ac:dyDescent="0.2">
      <c r="A87" s="12" t="s">
        <v>136</v>
      </c>
      <c r="B87" s="26" t="s">
        <v>346</v>
      </c>
      <c r="C87" s="27">
        <v>0.20913000000000001</v>
      </c>
      <c r="D87" s="27">
        <v>0.20516200000000001</v>
      </c>
      <c r="E87" s="27">
        <v>0.202737</v>
      </c>
      <c r="F87" s="27">
        <v>0.20082800000000001</v>
      </c>
      <c r="G87" s="27">
        <v>0.19992599999999999</v>
      </c>
      <c r="H87" s="27">
        <v>0.19981199999999999</v>
      </c>
      <c r="I87" s="27">
        <v>0.20025999999999999</v>
      </c>
      <c r="J87" s="27">
        <v>0.201233</v>
      </c>
      <c r="K87" s="27">
        <v>0.20279</v>
      </c>
      <c r="L87" s="27">
        <v>0.20499000000000001</v>
      </c>
      <c r="M87" s="27">
        <v>0.20774500000000001</v>
      </c>
      <c r="N87" s="27">
        <v>0.21087900000000001</v>
      </c>
      <c r="O87" s="27">
        <v>0.21451600000000001</v>
      </c>
      <c r="P87" s="27">
        <v>0.21862799999999999</v>
      </c>
      <c r="Q87" s="27">
        <v>0.22312899999999999</v>
      </c>
      <c r="R87" s="27">
        <v>0.22802700000000001</v>
      </c>
      <c r="S87" s="27">
        <v>0.23313400000000001</v>
      </c>
      <c r="T87" s="27">
        <v>0.23827000000000001</v>
      </c>
      <c r="U87" s="27">
        <v>0.24330499999999999</v>
      </c>
      <c r="V87" s="27">
        <v>0.24812600000000001</v>
      </c>
      <c r="W87" s="27">
        <v>0.252637</v>
      </c>
      <c r="X87" s="27">
        <v>0.25661600000000001</v>
      </c>
      <c r="Y87" s="27">
        <v>0.26006899999999999</v>
      </c>
      <c r="Z87" s="27">
        <v>0.26324199999999998</v>
      </c>
      <c r="AA87" s="27">
        <v>0.266345</v>
      </c>
      <c r="AB87" s="27">
        <v>0.26934000000000002</v>
      </c>
      <c r="AC87" s="27">
        <v>0.27229599999999998</v>
      </c>
      <c r="AD87" s="27">
        <v>0.27520499999999998</v>
      </c>
      <c r="AE87" s="27">
        <v>0.27812999999999999</v>
      </c>
      <c r="AF87" s="27">
        <v>0.28109899999999999</v>
      </c>
      <c r="AG87" s="27">
        <v>0.284057</v>
      </c>
      <c r="AH87" s="28">
        <v>1.026E-2</v>
      </c>
    </row>
    <row r="88" spans="1:34" ht="15" customHeight="1" x14ac:dyDescent="0.2">
      <c r="A88" s="12" t="s">
        <v>137</v>
      </c>
      <c r="B88" s="26" t="s">
        <v>347</v>
      </c>
      <c r="C88" s="27">
        <v>8.6663000000000004E-2</v>
      </c>
      <c r="D88" s="27">
        <v>8.3815000000000001E-2</v>
      </c>
      <c r="E88" s="27">
        <v>8.1571000000000005E-2</v>
      </c>
      <c r="F88" s="27">
        <v>7.9480999999999996E-2</v>
      </c>
      <c r="G88" s="27">
        <v>7.7709E-2</v>
      </c>
      <c r="H88" s="27">
        <v>7.6121999999999995E-2</v>
      </c>
      <c r="I88" s="27">
        <v>7.4638999999999997E-2</v>
      </c>
      <c r="J88" s="27">
        <v>7.3223999999999997E-2</v>
      </c>
      <c r="K88" s="27">
        <v>7.1899000000000005E-2</v>
      </c>
      <c r="L88" s="27">
        <v>7.0669999999999997E-2</v>
      </c>
      <c r="M88" s="27">
        <v>6.9486999999999993E-2</v>
      </c>
      <c r="N88" s="27">
        <v>6.8283999999999997E-2</v>
      </c>
      <c r="O88" s="27">
        <v>6.7100000000000007E-2</v>
      </c>
      <c r="P88" s="27">
        <v>6.5909999999999996E-2</v>
      </c>
      <c r="Q88" s="27">
        <v>6.4686999999999995E-2</v>
      </c>
      <c r="R88" s="27">
        <v>6.3421000000000005E-2</v>
      </c>
      <c r="S88" s="27">
        <v>6.2059000000000003E-2</v>
      </c>
      <c r="T88" s="27">
        <v>6.0712000000000002E-2</v>
      </c>
      <c r="U88" s="27">
        <v>5.9373000000000002E-2</v>
      </c>
      <c r="V88" s="27">
        <v>5.8027000000000002E-2</v>
      </c>
      <c r="W88" s="27">
        <v>5.6675000000000003E-2</v>
      </c>
      <c r="X88" s="27">
        <v>5.5294999999999997E-2</v>
      </c>
      <c r="Y88" s="27">
        <v>5.3886999999999997E-2</v>
      </c>
      <c r="Z88" s="27">
        <v>5.2461000000000001E-2</v>
      </c>
      <c r="AA88" s="27">
        <v>5.1003E-2</v>
      </c>
      <c r="AB88" s="27">
        <v>4.9484E-2</v>
      </c>
      <c r="AC88" s="27">
        <v>4.7905000000000003E-2</v>
      </c>
      <c r="AD88" s="27">
        <v>4.6247999999999997E-2</v>
      </c>
      <c r="AE88" s="27">
        <v>4.4521999999999999E-2</v>
      </c>
      <c r="AF88" s="27">
        <v>4.2687000000000003E-2</v>
      </c>
      <c r="AG88" s="27">
        <v>4.0729000000000001E-2</v>
      </c>
      <c r="AH88" s="28">
        <v>-2.4854999999999999E-2</v>
      </c>
    </row>
    <row r="89" spans="1:34" ht="15" customHeight="1" x14ac:dyDescent="0.2">
      <c r="A89" s="12" t="s">
        <v>139</v>
      </c>
      <c r="B89" s="26" t="s">
        <v>138</v>
      </c>
      <c r="C89" s="27">
        <v>7.8188999999999995E-2</v>
      </c>
      <c r="D89" s="27">
        <v>8.4182999999999994E-2</v>
      </c>
      <c r="E89" s="27">
        <v>8.5001999999999994E-2</v>
      </c>
      <c r="F89" s="27">
        <v>8.5620000000000002E-2</v>
      </c>
      <c r="G89" s="27">
        <v>8.6391999999999997E-2</v>
      </c>
      <c r="H89" s="27">
        <v>8.7022000000000002E-2</v>
      </c>
      <c r="I89" s="27">
        <v>8.7474999999999997E-2</v>
      </c>
      <c r="J89" s="27">
        <v>8.7863999999999998E-2</v>
      </c>
      <c r="K89" s="27">
        <v>8.8203000000000004E-2</v>
      </c>
      <c r="L89" s="27">
        <v>8.8428000000000007E-2</v>
      </c>
      <c r="M89" s="27">
        <v>8.8433999999999999E-2</v>
      </c>
      <c r="N89" s="27">
        <v>8.8325000000000001E-2</v>
      </c>
      <c r="O89" s="27">
        <v>8.8066000000000005E-2</v>
      </c>
      <c r="P89" s="27">
        <v>8.7601999999999999E-2</v>
      </c>
      <c r="Q89" s="27">
        <v>8.6923E-2</v>
      </c>
      <c r="R89" s="27">
        <v>8.6102999999999999E-2</v>
      </c>
      <c r="S89" s="27">
        <v>8.5139000000000006E-2</v>
      </c>
      <c r="T89" s="27">
        <v>8.4037000000000001E-2</v>
      </c>
      <c r="U89" s="27">
        <v>8.2822999999999994E-2</v>
      </c>
      <c r="V89" s="27">
        <v>8.1584000000000004E-2</v>
      </c>
      <c r="W89" s="27">
        <v>8.0390000000000003E-2</v>
      </c>
      <c r="X89" s="27">
        <v>7.9242000000000007E-2</v>
      </c>
      <c r="Y89" s="27">
        <v>7.8127000000000002E-2</v>
      </c>
      <c r="Z89" s="27">
        <v>7.7107999999999996E-2</v>
      </c>
      <c r="AA89" s="27">
        <v>7.6200000000000004E-2</v>
      </c>
      <c r="AB89" s="27">
        <v>7.5408000000000003E-2</v>
      </c>
      <c r="AC89" s="27">
        <v>7.4749999999999997E-2</v>
      </c>
      <c r="AD89" s="27">
        <v>7.4200000000000002E-2</v>
      </c>
      <c r="AE89" s="27">
        <v>7.3778999999999997E-2</v>
      </c>
      <c r="AF89" s="27">
        <v>7.3468000000000006E-2</v>
      </c>
      <c r="AG89" s="27">
        <v>7.3273000000000005E-2</v>
      </c>
      <c r="AH89" s="28">
        <v>-2.1619999999999999E-3</v>
      </c>
    </row>
    <row r="90" spans="1:34" ht="15" customHeight="1" x14ac:dyDescent="0.2">
      <c r="A90" s="12" t="s">
        <v>140</v>
      </c>
      <c r="B90" s="26" t="s">
        <v>348</v>
      </c>
      <c r="C90" s="27">
        <v>2.095396</v>
      </c>
      <c r="D90" s="27">
        <v>2.1328130000000001</v>
      </c>
      <c r="E90" s="27">
        <v>2.0501580000000001</v>
      </c>
      <c r="F90" s="27">
        <v>2.0697749999999999</v>
      </c>
      <c r="G90" s="27">
        <v>2.0881249999999998</v>
      </c>
      <c r="H90" s="27">
        <v>2.1080329999999998</v>
      </c>
      <c r="I90" s="27">
        <v>2.135904</v>
      </c>
      <c r="J90" s="27">
        <v>2.1614640000000001</v>
      </c>
      <c r="K90" s="27">
        <v>2.1875239999999998</v>
      </c>
      <c r="L90" s="27">
        <v>2.213158</v>
      </c>
      <c r="M90" s="27">
        <v>2.2377699999999998</v>
      </c>
      <c r="N90" s="27">
        <v>2.2611089999999998</v>
      </c>
      <c r="O90" s="27">
        <v>2.285444</v>
      </c>
      <c r="P90" s="27">
        <v>2.3100830000000001</v>
      </c>
      <c r="Q90" s="27">
        <v>2.3392379999999999</v>
      </c>
      <c r="R90" s="27">
        <v>2.3687779999999998</v>
      </c>
      <c r="S90" s="27">
        <v>2.398638</v>
      </c>
      <c r="T90" s="27">
        <v>2.4280919999999999</v>
      </c>
      <c r="U90" s="27">
        <v>2.457198</v>
      </c>
      <c r="V90" s="27">
        <v>2.4872230000000002</v>
      </c>
      <c r="W90" s="27">
        <v>2.5179230000000001</v>
      </c>
      <c r="X90" s="27">
        <v>2.5484779999999998</v>
      </c>
      <c r="Y90" s="27">
        <v>2.5793870000000001</v>
      </c>
      <c r="Z90" s="27">
        <v>2.61084</v>
      </c>
      <c r="AA90" s="27">
        <v>2.6422379999999999</v>
      </c>
      <c r="AB90" s="27">
        <v>2.6745000000000001</v>
      </c>
      <c r="AC90" s="27">
        <v>2.7066150000000002</v>
      </c>
      <c r="AD90" s="27">
        <v>2.7386149999999998</v>
      </c>
      <c r="AE90" s="27">
        <v>2.7732429999999999</v>
      </c>
      <c r="AF90" s="27">
        <v>2.8085309999999999</v>
      </c>
      <c r="AG90" s="27">
        <v>2.8441619999999999</v>
      </c>
      <c r="AH90" s="28">
        <v>1.0236E-2</v>
      </c>
    </row>
    <row r="91" spans="1:34" ht="15" customHeight="1" x14ac:dyDescent="0.2">
      <c r="A91" s="12" t="s">
        <v>349</v>
      </c>
      <c r="B91" s="25" t="s">
        <v>350</v>
      </c>
      <c r="C91" s="29">
        <v>11.442263000000001</v>
      </c>
      <c r="D91" s="29">
        <v>11.399754</v>
      </c>
      <c r="E91" s="29">
        <v>11.542944</v>
      </c>
      <c r="F91" s="29">
        <v>11.564495000000001</v>
      </c>
      <c r="G91" s="29">
        <v>11.602633000000001</v>
      </c>
      <c r="H91" s="29">
        <v>11.631674</v>
      </c>
      <c r="I91" s="29">
        <v>11.658117000000001</v>
      </c>
      <c r="J91" s="29">
        <v>11.676036</v>
      </c>
      <c r="K91" s="29">
        <v>11.696097999999999</v>
      </c>
      <c r="L91" s="29">
        <v>11.715014</v>
      </c>
      <c r="M91" s="29">
        <v>11.724257</v>
      </c>
      <c r="N91" s="29">
        <v>11.734935999999999</v>
      </c>
      <c r="O91" s="29">
        <v>11.752254000000001</v>
      </c>
      <c r="P91" s="29">
        <v>11.773948000000001</v>
      </c>
      <c r="Q91" s="29">
        <v>11.803457999999999</v>
      </c>
      <c r="R91" s="29">
        <v>11.840107</v>
      </c>
      <c r="S91" s="29">
        <v>11.878617999999999</v>
      </c>
      <c r="T91" s="29">
        <v>11.919283</v>
      </c>
      <c r="U91" s="29">
        <v>11.961754000000001</v>
      </c>
      <c r="V91" s="29">
        <v>12.005604999999999</v>
      </c>
      <c r="W91" s="29">
        <v>12.050768</v>
      </c>
      <c r="X91" s="29">
        <v>12.095262</v>
      </c>
      <c r="Y91" s="29">
        <v>12.140841999999999</v>
      </c>
      <c r="Z91" s="29">
        <v>12.188027999999999</v>
      </c>
      <c r="AA91" s="29">
        <v>12.237684</v>
      </c>
      <c r="AB91" s="29">
        <v>12.289123999999999</v>
      </c>
      <c r="AC91" s="29">
        <v>12.343386000000001</v>
      </c>
      <c r="AD91" s="29">
        <v>12.397774999999999</v>
      </c>
      <c r="AE91" s="29">
        <v>12.457947000000001</v>
      </c>
      <c r="AF91" s="29">
        <v>12.520464</v>
      </c>
      <c r="AG91" s="29">
        <v>12.58447</v>
      </c>
      <c r="AH91" s="30">
        <v>3.1770000000000001E-3</v>
      </c>
    </row>
    <row r="92" spans="1:34" ht="16" x14ac:dyDescent="0.2">
      <c r="A92" s="12" t="s">
        <v>351</v>
      </c>
      <c r="B92" s="26" t="s">
        <v>352</v>
      </c>
      <c r="C92" s="27">
        <v>7.8133999999999995E-2</v>
      </c>
      <c r="D92" s="27">
        <v>8.9459999999999998E-2</v>
      </c>
      <c r="E92" s="27">
        <v>9.9012000000000003E-2</v>
      </c>
      <c r="F92" s="27">
        <v>0.108281</v>
      </c>
      <c r="G92" s="27">
        <v>0.11738</v>
      </c>
      <c r="H92" s="27">
        <v>0.126529</v>
      </c>
      <c r="I92" s="27">
        <v>0.13586699999999999</v>
      </c>
      <c r="J92" s="27">
        <v>0.145236</v>
      </c>
      <c r="K92" s="27">
        <v>0.154673</v>
      </c>
      <c r="L92" s="27">
        <v>0.16417200000000001</v>
      </c>
      <c r="M92" s="27">
        <v>0.17386699999999999</v>
      </c>
      <c r="N92" s="27">
        <v>0.18379300000000001</v>
      </c>
      <c r="O92" s="27">
        <v>0.19391700000000001</v>
      </c>
      <c r="P92" s="27">
        <v>0.20421900000000001</v>
      </c>
      <c r="Q92" s="27">
        <v>0.214726</v>
      </c>
      <c r="R92" s="27">
        <v>0.22539300000000001</v>
      </c>
      <c r="S92" s="27">
        <v>0.23625399999999999</v>
      </c>
      <c r="T92" s="27">
        <v>0.247311</v>
      </c>
      <c r="U92" s="27">
        <v>0.25860100000000003</v>
      </c>
      <c r="V92" s="27">
        <v>0.27011499999999999</v>
      </c>
      <c r="W92" s="27">
        <v>0.28189500000000001</v>
      </c>
      <c r="X92" s="27">
        <v>0.29394199999999998</v>
      </c>
      <c r="Y92" s="27">
        <v>0.30629499999999998</v>
      </c>
      <c r="Z92" s="27">
        <v>0.31898300000000002</v>
      </c>
      <c r="AA92" s="27">
        <v>0.33201700000000001</v>
      </c>
      <c r="AB92" s="27">
        <v>0.34545999999999999</v>
      </c>
      <c r="AC92" s="27">
        <v>0.35925099999999999</v>
      </c>
      <c r="AD92" s="27">
        <v>0.373388</v>
      </c>
      <c r="AE92" s="27">
        <v>0.38795400000000002</v>
      </c>
      <c r="AF92" s="27">
        <v>0.40290599999999999</v>
      </c>
      <c r="AG92" s="27">
        <v>0.41825600000000002</v>
      </c>
      <c r="AH92" s="28">
        <v>5.7514999999999997E-2</v>
      </c>
    </row>
    <row r="93" spans="1:34" ht="15" customHeight="1" x14ac:dyDescent="0.2">
      <c r="A93" s="12" t="s">
        <v>141</v>
      </c>
      <c r="B93" s="25" t="s">
        <v>353</v>
      </c>
      <c r="C93" s="29">
        <v>11.364127999999999</v>
      </c>
      <c r="D93" s="29">
        <v>11.310293</v>
      </c>
      <c r="E93" s="29">
        <v>11.443932999999999</v>
      </c>
      <c r="F93" s="29">
        <v>11.456213999999999</v>
      </c>
      <c r="G93" s="29">
        <v>11.485251999999999</v>
      </c>
      <c r="H93" s="29">
        <v>11.505145000000001</v>
      </c>
      <c r="I93" s="29">
        <v>11.52225</v>
      </c>
      <c r="J93" s="29">
        <v>11.530799999999999</v>
      </c>
      <c r="K93" s="29">
        <v>11.541426</v>
      </c>
      <c r="L93" s="29">
        <v>11.550841</v>
      </c>
      <c r="M93" s="29">
        <v>11.55039</v>
      </c>
      <c r="N93" s="29">
        <v>11.551143</v>
      </c>
      <c r="O93" s="29">
        <v>11.558337</v>
      </c>
      <c r="P93" s="29">
        <v>11.569729000000001</v>
      </c>
      <c r="Q93" s="29">
        <v>11.588733</v>
      </c>
      <c r="R93" s="29">
        <v>11.614715</v>
      </c>
      <c r="S93" s="29">
        <v>11.642365</v>
      </c>
      <c r="T93" s="29">
        <v>11.671972</v>
      </c>
      <c r="U93" s="29">
        <v>11.703153</v>
      </c>
      <c r="V93" s="29">
        <v>11.73549</v>
      </c>
      <c r="W93" s="29">
        <v>11.768872999999999</v>
      </c>
      <c r="X93" s="29">
        <v>11.80132</v>
      </c>
      <c r="Y93" s="29">
        <v>11.834547000000001</v>
      </c>
      <c r="Z93" s="29">
        <v>11.869045</v>
      </c>
      <c r="AA93" s="29">
        <v>11.905666999999999</v>
      </c>
      <c r="AB93" s="29">
        <v>11.943664</v>
      </c>
      <c r="AC93" s="29">
        <v>11.984135</v>
      </c>
      <c r="AD93" s="29">
        <v>12.024387000000001</v>
      </c>
      <c r="AE93" s="29">
        <v>12.069993</v>
      </c>
      <c r="AF93" s="29">
        <v>12.117558000000001</v>
      </c>
      <c r="AG93" s="29">
        <v>12.166214</v>
      </c>
      <c r="AH93" s="30">
        <v>2.2759999999999998E-3</v>
      </c>
    </row>
    <row r="95" spans="1:34" ht="15" customHeight="1" x14ac:dyDescent="0.2">
      <c r="A95" s="12" t="s">
        <v>143</v>
      </c>
      <c r="B95" s="25" t="s">
        <v>142</v>
      </c>
      <c r="C95" s="29">
        <v>9.4238949999999999</v>
      </c>
      <c r="D95" s="29">
        <v>9.4766209999999997</v>
      </c>
      <c r="E95" s="29">
        <v>9.4891740000000002</v>
      </c>
      <c r="F95" s="29">
        <v>9.2576630000000009</v>
      </c>
      <c r="G95" s="29">
        <v>9.0444969999999998</v>
      </c>
      <c r="H95" s="29">
        <v>8.7810249999999996</v>
      </c>
      <c r="I95" s="29">
        <v>8.504918</v>
      </c>
      <c r="J95" s="29">
        <v>8.3134200000000007</v>
      </c>
      <c r="K95" s="29">
        <v>8.2309839999999994</v>
      </c>
      <c r="L95" s="29">
        <v>8.1764799999999997</v>
      </c>
      <c r="M95" s="29">
        <v>8.1923200000000005</v>
      </c>
      <c r="N95" s="29">
        <v>8.1850590000000008</v>
      </c>
      <c r="O95" s="29">
        <v>8.1644249999999996</v>
      </c>
      <c r="P95" s="29">
        <v>8.1701149999999991</v>
      </c>
      <c r="Q95" s="29">
        <v>8.1734690000000008</v>
      </c>
      <c r="R95" s="29">
        <v>8.1987780000000008</v>
      </c>
      <c r="S95" s="29">
        <v>8.2248529999999995</v>
      </c>
      <c r="T95" s="29">
        <v>8.2395200000000006</v>
      </c>
      <c r="U95" s="29">
        <v>8.258127</v>
      </c>
      <c r="V95" s="29">
        <v>8.2924489999999995</v>
      </c>
      <c r="W95" s="29">
        <v>8.3307179999999992</v>
      </c>
      <c r="X95" s="29">
        <v>8.3672699999999995</v>
      </c>
      <c r="Y95" s="29">
        <v>8.4060900000000007</v>
      </c>
      <c r="Z95" s="29">
        <v>8.4239080000000008</v>
      </c>
      <c r="AA95" s="29">
        <v>8.4097259999999991</v>
      </c>
      <c r="AB95" s="29">
        <v>8.4392980000000009</v>
      </c>
      <c r="AC95" s="29">
        <v>8.4727250000000005</v>
      </c>
      <c r="AD95" s="29">
        <v>8.5036819999999995</v>
      </c>
      <c r="AE95" s="29">
        <v>8.5330150000000007</v>
      </c>
      <c r="AF95" s="29">
        <v>8.5858139999999992</v>
      </c>
      <c r="AG95" s="29">
        <v>8.6392950000000006</v>
      </c>
      <c r="AH95" s="30">
        <v>-2.8930000000000002E-3</v>
      </c>
    </row>
    <row r="97" spans="1:34" ht="15" customHeight="1" x14ac:dyDescent="0.2">
      <c r="B97" s="25" t="s">
        <v>354</v>
      </c>
    </row>
    <row r="98" spans="1:34" s="16" customFormat="1" ht="15" customHeight="1" x14ac:dyDescent="0.2">
      <c r="A98" s="17" t="s">
        <v>145</v>
      </c>
      <c r="B98" s="33" t="s">
        <v>118</v>
      </c>
      <c r="C98" s="34">
        <v>6.5176100000000003</v>
      </c>
      <c r="D98" s="34">
        <v>6.5797939999999997</v>
      </c>
      <c r="E98" s="34">
        <v>6.719017</v>
      </c>
      <c r="F98" s="34">
        <v>6.6574369999999998</v>
      </c>
      <c r="G98" s="34">
        <v>6.6101789999999996</v>
      </c>
      <c r="H98" s="34">
        <v>6.5457239999999999</v>
      </c>
      <c r="I98" s="34">
        <v>6.4678079999999998</v>
      </c>
      <c r="J98" s="34">
        <v>6.3960290000000004</v>
      </c>
      <c r="K98" s="34">
        <v>6.3388580000000001</v>
      </c>
      <c r="L98" s="34">
        <v>6.2831239999999999</v>
      </c>
      <c r="M98" s="34">
        <v>6.23278</v>
      </c>
      <c r="N98" s="34">
        <v>6.1810980000000004</v>
      </c>
      <c r="O98" s="34">
        <v>6.1299760000000001</v>
      </c>
      <c r="P98" s="34">
        <v>6.0836779999999999</v>
      </c>
      <c r="Q98" s="34">
        <v>6.0370229999999996</v>
      </c>
      <c r="R98" s="34">
        <v>5.9961060000000002</v>
      </c>
      <c r="S98" s="34">
        <v>5.9552639999999997</v>
      </c>
      <c r="T98" s="34">
        <v>5.9142479999999997</v>
      </c>
      <c r="U98" s="34">
        <v>5.8764120000000002</v>
      </c>
      <c r="V98" s="34">
        <v>5.8410479999999998</v>
      </c>
      <c r="W98" s="34">
        <v>5.8100569999999996</v>
      </c>
      <c r="X98" s="34">
        <v>5.7785630000000001</v>
      </c>
      <c r="Y98" s="34">
        <v>5.7465979999999997</v>
      </c>
      <c r="Z98" s="34">
        <v>5.7128560000000004</v>
      </c>
      <c r="AA98" s="34">
        <v>5.6761869999999996</v>
      </c>
      <c r="AB98" s="34">
        <v>5.6446269999999998</v>
      </c>
      <c r="AC98" s="34">
        <v>5.6148110000000004</v>
      </c>
      <c r="AD98" s="34">
        <v>5.5842109999999998</v>
      </c>
      <c r="AE98" s="34">
        <v>5.5536009999999996</v>
      </c>
      <c r="AF98" s="34">
        <v>5.5260889999999998</v>
      </c>
      <c r="AG98" s="34">
        <v>5.4985140000000001</v>
      </c>
      <c r="AH98" s="35">
        <v>-5.6519999999999999E-3</v>
      </c>
    </row>
    <row r="99" spans="1:34" ht="15" customHeight="1" x14ac:dyDescent="0.2">
      <c r="A99" s="12" t="s">
        <v>146</v>
      </c>
      <c r="B99" s="26" t="s">
        <v>120</v>
      </c>
      <c r="C99" s="27">
        <v>2.3661279999999998</v>
      </c>
      <c r="D99" s="27">
        <v>2.249679</v>
      </c>
      <c r="E99" s="27">
        <v>2.5276879999999999</v>
      </c>
      <c r="F99" s="27">
        <v>2.5249380000000001</v>
      </c>
      <c r="G99" s="27">
        <v>2.525652</v>
      </c>
      <c r="H99" s="27">
        <v>2.517709</v>
      </c>
      <c r="I99" s="27">
        <v>2.5029840000000001</v>
      </c>
      <c r="J99" s="27">
        <v>2.5015149999999999</v>
      </c>
      <c r="K99" s="27">
        <v>2.5183879999999998</v>
      </c>
      <c r="L99" s="27">
        <v>2.5397400000000001</v>
      </c>
      <c r="M99" s="27">
        <v>2.5736490000000001</v>
      </c>
      <c r="N99" s="27">
        <v>2.6041159999999999</v>
      </c>
      <c r="O99" s="27">
        <v>2.633105</v>
      </c>
      <c r="P99" s="27">
        <v>2.6681650000000001</v>
      </c>
      <c r="Q99" s="27">
        <v>2.7033809999999998</v>
      </c>
      <c r="R99" s="27">
        <v>2.7458749999999998</v>
      </c>
      <c r="S99" s="27">
        <v>2.7894359999999998</v>
      </c>
      <c r="T99" s="27">
        <v>2.833351</v>
      </c>
      <c r="U99" s="27">
        <v>2.8775059999999999</v>
      </c>
      <c r="V99" s="27">
        <v>2.9244509999999999</v>
      </c>
      <c r="W99" s="27">
        <v>2.97437</v>
      </c>
      <c r="X99" s="27">
        <v>3.0230250000000001</v>
      </c>
      <c r="Y99" s="27">
        <v>3.0741309999999999</v>
      </c>
      <c r="Z99" s="27">
        <v>3.1203400000000001</v>
      </c>
      <c r="AA99" s="27">
        <v>3.161524</v>
      </c>
      <c r="AB99" s="27">
        <v>3.2111999999999998</v>
      </c>
      <c r="AC99" s="27">
        <v>3.2631899999999998</v>
      </c>
      <c r="AD99" s="27">
        <v>3.3150170000000001</v>
      </c>
      <c r="AE99" s="27">
        <v>3.3689369999999998</v>
      </c>
      <c r="AF99" s="27">
        <v>3.4285139999999998</v>
      </c>
      <c r="AG99" s="27">
        <v>3.4900869999999999</v>
      </c>
      <c r="AH99" s="28">
        <v>1.304E-2</v>
      </c>
    </row>
    <row r="100" spans="1:34" ht="15" customHeight="1" x14ac:dyDescent="0.2">
      <c r="A100" s="12" t="s">
        <v>147</v>
      </c>
      <c r="B100" s="26" t="s">
        <v>122</v>
      </c>
      <c r="C100" s="27">
        <v>2.8620719999999999</v>
      </c>
      <c r="D100" s="27">
        <v>2.8621110000000001</v>
      </c>
      <c r="E100" s="27">
        <v>2.8693629999999999</v>
      </c>
      <c r="F100" s="27">
        <v>2.845701</v>
      </c>
      <c r="G100" s="27">
        <v>2.8286739999999999</v>
      </c>
      <c r="H100" s="27">
        <v>2.8041269999999998</v>
      </c>
      <c r="I100" s="27">
        <v>2.7742360000000001</v>
      </c>
      <c r="J100" s="27">
        <v>2.753495</v>
      </c>
      <c r="K100" s="27">
        <v>2.745571</v>
      </c>
      <c r="L100" s="27">
        <v>2.7412429999999999</v>
      </c>
      <c r="M100" s="27">
        <v>2.7437930000000001</v>
      </c>
      <c r="N100" s="27">
        <v>2.7436180000000001</v>
      </c>
      <c r="O100" s="27">
        <v>2.7428279999999998</v>
      </c>
      <c r="P100" s="27">
        <v>2.7459570000000002</v>
      </c>
      <c r="Q100" s="27">
        <v>2.7484350000000002</v>
      </c>
      <c r="R100" s="27">
        <v>2.7545540000000002</v>
      </c>
      <c r="S100" s="27">
        <v>2.760983</v>
      </c>
      <c r="T100" s="27">
        <v>2.7658499999999999</v>
      </c>
      <c r="U100" s="27">
        <v>2.7711410000000001</v>
      </c>
      <c r="V100" s="27">
        <v>2.7775500000000002</v>
      </c>
      <c r="W100" s="27">
        <v>2.784608</v>
      </c>
      <c r="X100" s="27">
        <v>2.7911830000000002</v>
      </c>
      <c r="Y100" s="27">
        <v>2.7979059999999998</v>
      </c>
      <c r="Z100" s="27">
        <v>2.8029660000000001</v>
      </c>
      <c r="AA100" s="27">
        <v>2.8050549999999999</v>
      </c>
      <c r="AB100" s="27">
        <v>2.8125779999999998</v>
      </c>
      <c r="AC100" s="27">
        <v>2.8216329999999998</v>
      </c>
      <c r="AD100" s="27">
        <v>2.8313160000000002</v>
      </c>
      <c r="AE100" s="27">
        <v>2.8414419999999998</v>
      </c>
      <c r="AF100" s="27">
        <v>2.8551380000000002</v>
      </c>
      <c r="AG100" s="27">
        <v>2.8691</v>
      </c>
      <c r="AH100" s="28">
        <v>8.2000000000000001E-5</v>
      </c>
    </row>
    <row r="101" spans="1:34" ht="16" x14ac:dyDescent="0.2">
      <c r="A101" s="12" t="s">
        <v>148</v>
      </c>
      <c r="B101" s="26" t="s">
        <v>124</v>
      </c>
      <c r="C101" s="27">
        <v>0.852572</v>
      </c>
      <c r="D101" s="27">
        <v>0.84570500000000004</v>
      </c>
      <c r="E101" s="27">
        <v>0.840893</v>
      </c>
      <c r="F101" s="27">
        <v>0.82060500000000003</v>
      </c>
      <c r="G101" s="27">
        <v>0.80176700000000001</v>
      </c>
      <c r="H101" s="27">
        <v>0.78106699999999996</v>
      </c>
      <c r="I101" s="27">
        <v>0.75994600000000001</v>
      </c>
      <c r="J101" s="27">
        <v>0.74435399999999996</v>
      </c>
      <c r="K101" s="27">
        <v>0.73512299999999997</v>
      </c>
      <c r="L101" s="27">
        <v>0.72789599999999999</v>
      </c>
      <c r="M101" s="27">
        <v>0.72524200000000005</v>
      </c>
      <c r="N101" s="27">
        <v>0.72207699999999997</v>
      </c>
      <c r="O101" s="27">
        <v>0.71875999999999995</v>
      </c>
      <c r="P101" s="27">
        <v>0.71740899999999996</v>
      </c>
      <c r="Q101" s="27">
        <v>0.71611400000000003</v>
      </c>
      <c r="R101" s="27">
        <v>0.71654600000000002</v>
      </c>
      <c r="S101" s="27">
        <v>0.71772800000000003</v>
      </c>
      <c r="T101" s="27">
        <v>0.71899299999999999</v>
      </c>
      <c r="U101" s="27">
        <v>0.72129500000000002</v>
      </c>
      <c r="V101" s="27">
        <v>0.72508700000000004</v>
      </c>
      <c r="W101" s="27">
        <v>0.730016</v>
      </c>
      <c r="X101" s="27">
        <v>0.73563100000000003</v>
      </c>
      <c r="Y101" s="27">
        <v>0.74191499999999999</v>
      </c>
      <c r="Z101" s="27">
        <v>0.74697800000000003</v>
      </c>
      <c r="AA101" s="27">
        <v>0.75020500000000001</v>
      </c>
      <c r="AB101" s="27">
        <v>0.755602</v>
      </c>
      <c r="AC101" s="27">
        <v>0.76100199999999996</v>
      </c>
      <c r="AD101" s="27">
        <v>0.76608200000000004</v>
      </c>
      <c r="AE101" s="27">
        <v>0.77056000000000002</v>
      </c>
      <c r="AF101" s="27">
        <v>0.77597899999999997</v>
      </c>
      <c r="AG101" s="27">
        <v>0.78116699999999994</v>
      </c>
      <c r="AH101" s="28">
        <v>-2.911E-3</v>
      </c>
    </row>
    <row r="102" spans="1:34" ht="16" x14ac:dyDescent="0.2">
      <c r="A102" s="12" t="s">
        <v>149</v>
      </c>
      <c r="B102" s="26" t="s">
        <v>126</v>
      </c>
      <c r="C102" s="27">
        <v>0.27812399999999998</v>
      </c>
      <c r="D102" s="27">
        <v>0.278138</v>
      </c>
      <c r="E102" s="27">
        <v>0.27892099999999997</v>
      </c>
      <c r="F102" s="27">
        <v>0.27679599999999999</v>
      </c>
      <c r="G102" s="27">
        <v>0.27479399999999998</v>
      </c>
      <c r="H102" s="27">
        <v>0.27228400000000003</v>
      </c>
      <c r="I102" s="27">
        <v>0.26948800000000001</v>
      </c>
      <c r="J102" s="27">
        <v>0.26754800000000001</v>
      </c>
      <c r="K102" s="27">
        <v>0.26669399999999999</v>
      </c>
      <c r="L102" s="27">
        <v>0.266098</v>
      </c>
      <c r="M102" s="27">
        <v>0.266262</v>
      </c>
      <c r="N102" s="27">
        <v>0.26614500000000002</v>
      </c>
      <c r="O102" s="27">
        <v>0.26582699999999998</v>
      </c>
      <c r="P102" s="27">
        <v>0.26591100000000001</v>
      </c>
      <c r="Q102" s="27">
        <v>0.26599200000000001</v>
      </c>
      <c r="R102" s="27">
        <v>0.26643600000000001</v>
      </c>
      <c r="S102" s="27">
        <v>0.26704899999999998</v>
      </c>
      <c r="T102" s="27">
        <v>0.26771200000000001</v>
      </c>
      <c r="U102" s="27">
        <v>0.268426</v>
      </c>
      <c r="V102" s="27">
        <v>0.26930100000000001</v>
      </c>
      <c r="W102" s="27">
        <v>0.27027200000000001</v>
      </c>
      <c r="X102" s="27">
        <v>0.27124500000000001</v>
      </c>
      <c r="Y102" s="27">
        <v>0.27222499999999999</v>
      </c>
      <c r="Z102" s="27">
        <v>0.27299200000000001</v>
      </c>
      <c r="AA102" s="27">
        <v>0.27343299999999998</v>
      </c>
      <c r="AB102" s="27">
        <v>0.27432800000000002</v>
      </c>
      <c r="AC102" s="27">
        <v>0.27525699999999997</v>
      </c>
      <c r="AD102" s="27">
        <v>0.27615699999999999</v>
      </c>
      <c r="AE102" s="27">
        <v>0.276976</v>
      </c>
      <c r="AF102" s="27">
        <v>0.278005</v>
      </c>
      <c r="AG102" s="27">
        <v>0.27902399999999999</v>
      </c>
      <c r="AH102" s="28">
        <v>1.08E-4</v>
      </c>
    </row>
    <row r="103" spans="1:34" ht="15" customHeight="1" x14ac:dyDescent="0.2">
      <c r="A103" s="12" t="s">
        <v>150</v>
      </c>
      <c r="B103" s="26" t="s">
        <v>128</v>
      </c>
      <c r="C103" s="27">
        <v>0.65949199999999997</v>
      </c>
      <c r="D103" s="27">
        <v>0.67071400000000003</v>
      </c>
      <c r="E103" s="27">
        <v>0.68189</v>
      </c>
      <c r="F103" s="27">
        <v>0.68078300000000003</v>
      </c>
      <c r="G103" s="27">
        <v>0.68092399999999997</v>
      </c>
      <c r="H103" s="27">
        <v>0.67840999999999996</v>
      </c>
      <c r="I103" s="27">
        <v>0.673794</v>
      </c>
      <c r="J103" s="27">
        <v>0.67220599999999997</v>
      </c>
      <c r="K103" s="27">
        <v>0.67515199999999997</v>
      </c>
      <c r="L103" s="27">
        <v>0.67917499999999997</v>
      </c>
      <c r="M103" s="27">
        <v>0.68642899999999996</v>
      </c>
      <c r="N103" s="27">
        <v>0.69225499999999995</v>
      </c>
      <c r="O103" s="27">
        <v>0.69733299999999998</v>
      </c>
      <c r="P103" s="27">
        <v>0.70373399999999997</v>
      </c>
      <c r="Q103" s="27">
        <v>0.71000600000000003</v>
      </c>
      <c r="R103" s="27">
        <v>0.717561</v>
      </c>
      <c r="S103" s="27">
        <v>0.72531599999999996</v>
      </c>
      <c r="T103" s="27">
        <v>0.73229</v>
      </c>
      <c r="U103" s="27">
        <v>0.73930200000000001</v>
      </c>
      <c r="V103" s="27">
        <v>0.74695</v>
      </c>
      <c r="W103" s="27">
        <v>0.75493100000000002</v>
      </c>
      <c r="X103" s="27">
        <v>0.76273999999999997</v>
      </c>
      <c r="Y103" s="27">
        <v>0.77051800000000004</v>
      </c>
      <c r="Z103" s="27">
        <v>0.77727000000000002</v>
      </c>
      <c r="AA103" s="27">
        <v>0.78232199999999996</v>
      </c>
      <c r="AB103" s="27">
        <v>0.78942800000000002</v>
      </c>
      <c r="AC103" s="27">
        <v>0.79681000000000002</v>
      </c>
      <c r="AD103" s="27">
        <v>0.80415999999999999</v>
      </c>
      <c r="AE103" s="27">
        <v>0.81132700000000002</v>
      </c>
      <c r="AF103" s="27">
        <v>0.81994699999999998</v>
      </c>
      <c r="AG103" s="27">
        <v>0.82863699999999996</v>
      </c>
      <c r="AH103" s="28">
        <v>7.639E-3</v>
      </c>
    </row>
    <row r="104" spans="1:34" ht="15" customHeight="1" x14ac:dyDescent="0.2">
      <c r="A104" s="12" t="s">
        <v>151</v>
      </c>
      <c r="B104" s="26" t="s">
        <v>130</v>
      </c>
      <c r="C104" s="27">
        <v>0.198212</v>
      </c>
      <c r="D104" s="27">
        <v>0.19713800000000001</v>
      </c>
      <c r="E104" s="27">
        <v>0.196626</v>
      </c>
      <c r="F104" s="27">
        <v>0.19251799999999999</v>
      </c>
      <c r="G104" s="27">
        <v>0.18853900000000001</v>
      </c>
      <c r="H104" s="27">
        <v>0.18390300000000001</v>
      </c>
      <c r="I104" s="27">
        <v>0.17897199999999999</v>
      </c>
      <c r="J104" s="27">
        <v>0.175177</v>
      </c>
      <c r="K104" s="27">
        <v>0.172821</v>
      </c>
      <c r="L104" s="27">
        <v>0.17086499999999999</v>
      </c>
      <c r="M104" s="27">
        <v>0.16989799999999999</v>
      </c>
      <c r="N104" s="27">
        <v>0.16869000000000001</v>
      </c>
      <c r="O104" s="27">
        <v>0.167319</v>
      </c>
      <c r="P104" s="27">
        <v>0.16628699999999999</v>
      </c>
      <c r="Q104" s="27">
        <v>0.165155</v>
      </c>
      <c r="R104" s="27">
        <v>0.164302</v>
      </c>
      <c r="S104" s="27">
        <v>0.16352800000000001</v>
      </c>
      <c r="T104" s="27">
        <v>0.162685</v>
      </c>
      <c r="U104" s="27">
        <v>0.161996</v>
      </c>
      <c r="V104" s="27">
        <v>0.161575</v>
      </c>
      <c r="W104" s="27">
        <v>0.16133900000000001</v>
      </c>
      <c r="X104" s="27">
        <v>0.16120799999999999</v>
      </c>
      <c r="Y104" s="27">
        <v>0.16117799999999999</v>
      </c>
      <c r="Z104" s="27">
        <v>0.161019</v>
      </c>
      <c r="AA104" s="27">
        <v>0.16061800000000001</v>
      </c>
      <c r="AB104" s="27">
        <v>0.16084000000000001</v>
      </c>
      <c r="AC104" s="27">
        <v>0.161218</v>
      </c>
      <c r="AD104" s="27">
        <v>0.161666</v>
      </c>
      <c r="AE104" s="27">
        <v>0.162018</v>
      </c>
      <c r="AF104" s="27">
        <v>0.162601</v>
      </c>
      <c r="AG104" s="27">
        <v>0.16316700000000001</v>
      </c>
      <c r="AH104" s="28">
        <v>-6.4640000000000001E-3</v>
      </c>
    </row>
    <row r="105" spans="1:34" ht="15" customHeight="1" x14ac:dyDescent="0.2">
      <c r="A105" s="12" t="s">
        <v>152</v>
      </c>
      <c r="B105" s="26" t="s">
        <v>132</v>
      </c>
      <c r="C105" s="27">
        <v>0.60523800000000005</v>
      </c>
      <c r="D105" s="27">
        <v>0.58602500000000002</v>
      </c>
      <c r="E105" s="27">
        <v>0.57965299999999997</v>
      </c>
      <c r="F105" s="27">
        <v>0.56730999999999998</v>
      </c>
      <c r="G105" s="27">
        <v>0.55839300000000003</v>
      </c>
      <c r="H105" s="27">
        <v>0.54366899999999996</v>
      </c>
      <c r="I105" s="27">
        <v>0.52905100000000005</v>
      </c>
      <c r="J105" s="27">
        <v>0.51962600000000003</v>
      </c>
      <c r="K105" s="27">
        <v>0.51588699999999998</v>
      </c>
      <c r="L105" s="27">
        <v>0.51393200000000006</v>
      </c>
      <c r="M105" s="27">
        <v>0.50837200000000005</v>
      </c>
      <c r="N105" s="27">
        <v>0.50324599999999997</v>
      </c>
      <c r="O105" s="27">
        <v>0.49864900000000001</v>
      </c>
      <c r="P105" s="27">
        <v>0.49589699999999998</v>
      </c>
      <c r="Q105" s="27">
        <v>0.493726</v>
      </c>
      <c r="R105" s="27">
        <v>0.49303900000000001</v>
      </c>
      <c r="S105" s="27">
        <v>0.49262299999999998</v>
      </c>
      <c r="T105" s="27">
        <v>0.49186600000000003</v>
      </c>
      <c r="U105" s="27">
        <v>0.49132399999999998</v>
      </c>
      <c r="V105" s="27">
        <v>0.49140499999999998</v>
      </c>
      <c r="W105" s="27">
        <v>0.48360500000000001</v>
      </c>
      <c r="X105" s="27">
        <v>0.47734500000000002</v>
      </c>
      <c r="Y105" s="27">
        <v>0.472304</v>
      </c>
      <c r="Z105" s="27">
        <v>0.46772599999999998</v>
      </c>
      <c r="AA105" s="27">
        <v>0.46307599999999999</v>
      </c>
      <c r="AB105" s="27">
        <v>0.46041300000000002</v>
      </c>
      <c r="AC105" s="27">
        <v>0.45827099999999998</v>
      </c>
      <c r="AD105" s="27">
        <v>0.45626899999999998</v>
      </c>
      <c r="AE105" s="27">
        <v>0.45429700000000001</v>
      </c>
      <c r="AF105" s="27">
        <v>0.453345</v>
      </c>
      <c r="AG105" s="27">
        <v>0.45293800000000001</v>
      </c>
      <c r="AH105" s="28">
        <v>-9.6159999999999995E-3</v>
      </c>
    </row>
    <row r="106" spans="1:34" ht="15" customHeight="1" x14ac:dyDescent="0.2">
      <c r="A106" s="12" t="s">
        <v>153</v>
      </c>
      <c r="B106" s="26" t="s">
        <v>344</v>
      </c>
      <c r="C106" s="27">
        <v>0.105377</v>
      </c>
      <c r="D106" s="27">
        <v>0.10602200000000001</v>
      </c>
      <c r="E106" s="27">
        <v>0.106973</v>
      </c>
      <c r="F106" s="27">
        <v>0.105974</v>
      </c>
      <c r="G106" s="27">
        <v>0.105045</v>
      </c>
      <c r="H106" s="27">
        <v>0.103745</v>
      </c>
      <c r="I106" s="27">
        <v>0.102253</v>
      </c>
      <c r="J106" s="27">
        <v>0.101371</v>
      </c>
      <c r="K106" s="27">
        <v>0.101248</v>
      </c>
      <c r="L106" s="27">
        <v>0.101302</v>
      </c>
      <c r="M106" s="27">
        <v>0.10192900000000001</v>
      </c>
      <c r="N106" s="27">
        <v>0.10236199999999999</v>
      </c>
      <c r="O106" s="27">
        <v>0.102648</v>
      </c>
      <c r="P106" s="27">
        <v>0.103085</v>
      </c>
      <c r="Q106" s="27">
        <v>0.10340000000000001</v>
      </c>
      <c r="R106" s="27">
        <v>0.103835</v>
      </c>
      <c r="S106" s="27">
        <v>0.104252</v>
      </c>
      <c r="T106" s="27">
        <v>0.104564</v>
      </c>
      <c r="U106" s="27">
        <v>0.104909</v>
      </c>
      <c r="V106" s="27">
        <v>0.105366</v>
      </c>
      <c r="W106" s="27">
        <v>0.105882</v>
      </c>
      <c r="X106" s="27">
        <v>0.106392</v>
      </c>
      <c r="Y106" s="27">
        <v>0.106901</v>
      </c>
      <c r="Z106" s="27">
        <v>0.107243</v>
      </c>
      <c r="AA106" s="27">
        <v>0.107334</v>
      </c>
      <c r="AB106" s="27">
        <v>0.107752</v>
      </c>
      <c r="AC106" s="27">
        <v>0.10818800000000001</v>
      </c>
      <c r="AD106" s="27">
        <v>0.108599</v>
      </c>
      <c r="AE106" s="27">
        <v>0.108947</v>
      </c>
      <c r="AF106" s="27">
        <v>0.10945199999999999</v>
      </c>
      <c r="AG106" s="27">
        <v>0.10994900000000001</v>
      </c>
      <c r="AH106" s="28">
        <v>1.4170000000000001E-3</v>
      </c>
    </row>
    <row r="107" spans="1:34" ht="15" customHeight="1" x14ac:dyDescent="0.2">
      <c r="A107" s="12" t="s">
        <v>154</v>
      </c>
      <c r="B107" s="26" t="s">
        <v>345</v>
      </c>
      <c r="C107" s="27">
        <v>7.6258999999999993E-2</v>
      </c>
      <c r="D107" s="27">
        <v>7.7290999999999999E-2</v>
      </c>
      <c r="E107" s="27">
        <v>7.8511999999999998E-2</v>
      </c>
      <c r="F107" s="27">
        <v>7.8269000000000005E-2</v>
      </c>
      <c r="G107" s="27">
        <v>7.8028E-2</v>
      </c>
      <c r="H107" s="27">
        <v>7.7464000000000005E-2</v>
      </c>
      <c r="I107" s="27">
        <v>7.6702000000000006E-2</v>
      </c>
      <c r="J107" s="27">
        <v>7.6344999999999996E-2</v>
      </c>
      <c r="K107" s="27">
        <v>7.6644000000000004E-2</v>
      </c>
      <c r="L107" s="27">
        <v>7.7166999999999999E-2</v>
      </c>
      <c r="M107" s="27">
        <v>7.8184000000000003E-2</v>
      </c>
      <c r="N107" s="27">
        <v>7.9148999999999997E-2</v>
      </c>
      <c r="O107" s="27">
        <v>8.0100000000000005E-2</v>
      </c>
      <c r="P107" s="27">
        <v>8.1273999999999999E-2</v>
      </c>
      <c r="Q107" s="27">
        <v>8.2463999999999996E-2</v>
      </c>
      <c r="R107" s="27">
        <v>8.3738000000000007E-2</v>
      </c>
      <c r="S107" s="27">
        <v>8.4988999999999995E-2</v>
      </c>
      <c r="T107" s="27">
        <v>8.6143999999999998E-2</v>
      </c>
      <c r="U107" s="27">
        <v>8.7318000000000007E-2</v>
      </c>
      <c r="V107" s="27">
        <v>8.8578000000000004E-2</v>
      </c>
      <c r="W107" s="27">
        <v>8.9883000000000005E-2</v>
      </c>
      <c r="X107" s="27">
        <v>9.1176999999999994E-2</v>
      </c>
      <c r="Y107" s="27">
        <v>9.2465000000000006E-2</v>
      </c>
      <c r="Z107" s="27">
        <v>9.3603000000000006E-2</v>
      </c>
      <c r="AA107" s="27">
        <v>9.4513E-2</v>
      </c>
      <c r="AB107" s="27">
        <v>9.5702999999999996E-2</v>
      </c>
      <c r="AC107" s="27">
        <v>9.6902000000000002E-2</v>
      </c>
      <c r="AD107" s="27">
        <v>9.8073999999999995E-2</v>
      </c>
      <c r="AE107" s="27">
        <v>9.9182999999999993E-2</v>
      </c>
      <c r="AF107" s="27">
        <v>0.100428</v>
      </c>
      <c r="AG107" s="27">
        <v>0.101659</v>
      </c>
      <c r="AH107" s="28">
        <v>9.6290000000000004E-3</v>
      </c>
    </row>
    <row r="108" spans="1:34" ht="15" customHeight="1" x14ac:dyDescent="0.2">
      <c r="A108" s="12" t="s">
        <v>155</v>
      </c>
      <c r="B108" s="26" t="s">
        <v>346</v>
      </c>
      <c r="C108" s="27">
        <v>0.59918000000000005</v>
      </c>
      <c r="D108" s="27">
        <v>0.58746799999999999</v>
      </c>
      <c r="E108" s="27">
        <v>0.58026999999999995</v>
      </c>
      <c r="F108" s="27">
        <v>0.56421399999999999</v>
      </c>
      <c r="G108" s="27">
        <v>0.55156700000000003</v>
      </c>
      <c r="H108" s="27">
        <v>0.53913800000000001</v>
      </c>
      <c r="I108" s="27">
        <v>0.52743499999999999</v>
      </c>
      <c r="J108" s="27">
        <v>0.520648</v>
      </c>
      <c r="K108" s="27">
        <v>0.51949999999999996</v>
      </c>
      <c r="L108" s="27">
        <v>0.521034</v>
      </c>
      <c r="M108" s="27">
        <v>0.52683999999999997</v>
      </c>
      <c r="N108" s="27">
        <v>0.53273899999999996</v>
      </c>
      <c r="O108" s="27">
        <v>0.53917599999999999</v>
      </c>
      <c r="P108" s="27">
        <v>0.54765799999999998</v>
      </c>
      <c r="Q108" s="27">
        <v>0.55654099999999995</v>
      </c>
      <c r="R108" s="27">
        <v>0.56699100000000002</v>
      </c>
      <c r="S108" s="27">
        <v>0.57785299999999995</v>
      </c>
      <c r="T108" s="27">
        <v>0.58818700000000002</v>
      </c>
      <c r="U108" s="27">
        <v>0.59843599999999997</v>
      </c>
      <c r="V108" s="27">
        <v>0.60877599999999998</v>
      </c>
      <c r="W108" s="27">
        <v>0.61862700000000004</v>
      </c>
      <c r="X108" s="27">
        <v>0.62712100000000004</v>
      </c>
      <c r="Y108" s="27">
        <v>0.63432599999999995</v>
      </c>
      <c r="Z108" s="27">
        <v>0.63983199999999996</v>
      </c>
      <c r="AA108" s="27">
        <v>0.64364600000000005</v>
      </c>
      <c r="AB108" s="27">
        <v>0.64912599999999998</v>
      </c>
      <c r="AC108" s="27">
        <v>0.65459599999999996</v>
      </c>
      <c r="AD108" s="27">
        <v>0.65982700000000005</v>
      </c>
      <c r="AE108" s="27">
        <v>0.66472799999999999</v>
      </c>
      <c r="AF108" s="27">
        <v>0.67066099999999995</v>
      </c>
      <c r="AG108" s="27">
        <v>0.67649000000000004</v>
      </c>
      <c r="AH108" s="28">
        <v>4.0530000000000002E-3</v>
      </c>
    </row>
    <row r="109" spans="1:34" ht="15" customHeight="1" x14ac:dyDescent="0.2">
      <c r="A109" s="12" t="s">
        <v>156</v>
      </c>
      <c r="B109" s="26" t="s">
        <v>347</v>
      </c>
      <c r="C109" s="27">
        <v>0.24829899999999999</v>
      </c>
      <c r="D109" s="27">
        <v>0.23999799999999999</v>
      </c>
      <c r="E109" s="27">
        <v>0.23347200000000001</v>
      </c>
      <c r="F109" s="27">
        <v>0.223297</v>
      </c>
      <c r="G109" s="27">
        <v>0.214388</v>
      </c>
      <c r="H109" s="27">
        <v>0.205396</v>
      </c>
      <c r="I109" s="27">
        <v>0.19658</v>
      </c>
      <c r="J109" s="27">
        <v>0.18945300000000001</v>
      </c>
      <c r="K109" s="27">
        <v>0.18418899999999999</v>
      </c>
      <c r="L109" s="27">
        <v>0.17962400000000001</v>
      </c>
      <c r="M109" s="27">
        <v>0.17621800000000001</v>
      </c>
      <c r="N109" s="27">
        <v>0.17250399999999999</v>
      </c>
      <c r="O109" s="27">
        <v>0.168653</v>
      </c>
      <c r="P109" s="27">
        <v>0.165104</v>
      </c>
      <c r="Q109" s="27">
        <v>0.16134599999999999</v>
      </c>
      <c r="R109" s="27">
        <v>0.157697</v>
      </c>
      <c r="S109" s="27">
        <v>0.15382100000000001</v>
      </c>
      <c r="T109" s="27">
        <v>0.14987300000000001</v>
      </c>
      <c r="U109" s="27">
        <v>0.146035</v>
      </c>
      <c r="V109" s="27">
        <v>0.142369</v>
      </c>
      <c r="W109" s="27">
        <v>0.13877800000000001</v>
      </c>
      <c r="X109" s="27">
        <v>0.135132</v>
      </c>
      <c r="Y109" s="27">
        <v>0.13143299999999999</v>
      </c>
      <c r="Z109" s="27">
        <v>0.12751199999999999</v>
      </c>
      <c r="AA109" s="27">
        <v>0.123253</v>
      </c>
      <c r="AB109" s="27">
        <v>0.119258</v>
      </c>
      <c r="AC109" s="27">
        <v>0.115164</v>
      </c>
      <c r="AD109" s="27">
        <v>0.110884</v>
      </c>
      <c r="AE109" s="27">
        <v>0.106407</v>
      </c>
      <c r="AF109" s="27">
        <v>0.10184600000000001</v>
      </c>
      <c r="AG109" s="27">
        <v>9.6998000000000001E-2</v>
      </c>
      <c r="AH109" s="28">
        <v>-3.0845999999999998E-2</v>
      </c>
    </row>
    <row r="110" spans="1:34" ht="15" customHeight="1" x14ac:dyDescent="0.2">
      <c r="A110" s="12" t="s">
        <v>157</v>
      </c>
      <c r="B110" s="26" t="s">
        <v>138</v>
      </c>
      <c r="C110" s="27">
        <v>0.224019</v>
      </c>
      <c r="D110" s="27">
        <v>0.24105199999999999</v>
      </c>
      <c r="E110" s="27">
        <v>0.24329300000000001</v>
      </c>
      <c r="F110" s="27">
        <v>0.24054400000000001</v>
      </c>
      <c r="G110" s="27">
        <v>0.238342</v>
      </c>
      <c r="H110" s="27">
        <v>0.23480599999999999</v>
      </c>
      <c r="I110" s="27">
        <v>0.23038900000000001</v>
      </c>
      <c r="J110" s="27">
        <v>0.22733100000000001</v>
      </c>
      <c r="K110" s="27">
        <v>0.22595599999999999</v>
      </c>
      <c r="L110" s="27">
        <v>0.22476299999999999</v>
      </c>
      <c r="M110" s="27">
        <v>0.224268</v>
      </c>
      <c r="N110" s="27">
        <v>0.223133</v>
      </c>
      <c r="O110" s="27">
        <v>0.22134999999999999</v>
      </c>
      <c r="P110" s="27">
        <v>0.21944</v>
      </c>
      <c r="Q110" s="27">
        <v>0.216807</v>
      </c>
      <c r="R110" s="27">
        <v>0.21409600000000001</v>
      </c>
      <c r="S110" s="27">
        <v>0.21102699999999999</v>
      </c>
      <c r="T110" s="27">
        <v>0.207452</v>
      </c>
      <c r="U110" s="27">
        <v>0.203712</v>
      </c>
      <c r="V110" s="27">
        <v>0.20016700000000001</v>
      </c>
      <c r="W110" s="27">
        <v>0.19685</v>
      </c>
      <c r="X110" s="27">
        <v>0.19365199999999999</v>
      </c>
      <c r="Y110" s="27">
        <v>0.190557</v>
      </c>
      <c r="Z110" s="27">
        <v>0.187418</v>
      </c>
      <c r="AA110" s="27">
        <v>0.184145</v>
      </c>
      <c r="AB110" s="27">
        <v>0.18173800000000001</v>
      </c>
      <c r="AC110" s="27">
        <v>0.179699</v>
      </c>
      <c r="AD110" s="27">
        <v>0.1779</v>
      </c>
      <c r="AE110" s="27">
        <v>0.17632999999999999</v>
      </c>
      <c r="AF110" s="27">
        <v>0.17528299999999999</v>
      </c>
      <c r="AG110" s="27">
        <v>0.17450099999999999</v>
      </c>
      <c r="AH110" s="28">
        <v>-8.2920000000000008E-3</v>
      </c>
    </row>
    <row r="111" spans="1:34" ht="15" customHeight="1" x14ac:dyDescent="0.2">
      <c r="A111" s="12" t="s">
        <v>158</v>
      </c>
      <c r="B111" s="26" t="s">
        <v>348</v>
      </c>
      <c r="C111" s="27">
        <v>5.4194519999999997</v>
      </c>
      <c r="D111" s="27">
        <v>5.5221099999999996</v>
      </c>
      <c r="E111" s="27">
        <v>5.2801099999999996</v>
      </c>
      <c r="F111" s="27">
        <v>5.2398920000000002</v>
      </c>
      <c r="G111" s="27">
        <v>5.1974989999999996</v>
      </c>
      <c r="H111" s="27">
        <v>5.1403470000000002</v>
      </c>
      <c r="I111" s="27">
        <v>5.0955919999999999</v>
      </c>
      <c r="J111" s="27">
        <v>5.0751189999999999</v>
      </c>
      <c r="K111" s="27">
        <v>5.0928529999999999</v>
      </c>
      <c r="L111" s="27">
        <v>5.1188950000000002</v>
      </c>
      <c r="M111" s="27">
        <v>5.1700379999999999</v>
      </c>
      <c r="N111" s="27">
        <v>5.2096590000000003</v>
      </c>
      <c r="O111" s="27">
        <v>5.2447330000000001</v>
      </c>
      <c r="P111" s="27">
        <v>5.2881150000000003</v>
      </c>
      <c r="Q111" s="27">
        <v>5.3377109999999997</v>
      </c>
      <c r="R111" s="27">
        <v>5.3934920000000002</v>
      </c>
      <c r="S111" s="27">
        <v>5.4492839999999996</v>
      </c>
      <c r="T111" s="27">
        <v>5.4991459999999996</v>
      </c>
      <c r="U111" s="27">
        <v>5.5499020000000003</v>
      </c>
      <c r="V111" s="27">
        <v>5.6084319999999996</v>
      </c>
      <c r="W111" s="27">
        <v>5.6710520000000004</v>
      </c>
      <c r="X111" s="27">
        <v>5.732939</v>
      </c>
      <c r="Y111" s="27">
        <v>5.7956940000000001</v>
      </c>
      <c r="Z111" s="27">
        <v>5.8509700000000002</v>
      </c>
      <c r="AA111" s="27">
        <v>5.8929010000000002</v>
      </c>
      <c r="AB111" s="27">
        <v>5.9534349999999998</v>
      </c>
      <c r="AC111" s="27">
        <v>6.014259</v>
      </c>
      <c r="AD111" s="27">
        <v>6.0736590000000001</v>
      </c>
      <c r="AE111" s="27">
        <v>6.1360029999999997</v>
      </c>
      <c r="AF111" s="27">
        <v>6.2079149999999998</v>
      </c>
      <c r="AG111" s="27">
        <v>6.2799440000000004</v>
      </c>
      <c r="AH111" s="28">
        <v>4.9240000000000004E-3</v>
      </c>
    </row>
    <row r="112" spans="1:34" ht="15" customHeight="1" x14ac:dyDescent="0.2">
      <c r="A112" s="12" t="s">
        <v>159</v>
      </c>
      <c r="B112" s="55" t="s">
        <v>355</v>
      </c>
      <c r="C112" s="56">
        <v>21.012035000000001</v>
      </c>
      <c r="D112" s="56">
        <v>21.043247000000001</v>
      </c>
      <c r="E112" s="56">
        <v>21.216681999999999</v>
      </c>
      <c r="F112" s="56">
        <v>21.018280000000001</v>
      </c>
      <c r="G112" s="56">
        <v>20.85379</v>
      </c>
      <c r="H112" s="56">
        <v>20.627789</v>
      </c>
      <c r="I112" s="56">
        <v>20.385228999999999</v>
      </c>
      <c r="J112" s="56">
        <v>20.220219</v>
      </c>
      <c r="K112" s="56">
        <v>20.168883999999998</v>
      </c>
      <c r="L112" s="56">
        <v>20.144856999999998</v>
      </c>
      <c r="M112" s="56">
        <v>20.183903000000001</v>
      </c>
      <c r="N112" s="56">
        <v>20.200790000000001</v>
      </c>
      <c r="O112" s="56">
        <v>20.210455</v>
      </c>
      <c r="P112" s="56">
        <v>20.251712999999999</v>
      </c>
      <c r="Q112" s="56">
        <v>20.298100000000002</v>
      </c>
      <c r="R112" s="56">
        <v>20.374268000000001</v>
      </c>
      <c r="S112" s="56">
        <v>20.453151999999999</v>
      </c>
      <c r="T112" s="56">
        <v>20.522358000000001</v>
      </c>
      <c r="U112" s="56">
        <v>20.597715000000001</v>
      </c>
      <c r="V112" s="56">
        <v>20.691054999999999</v>
      </c>
      <c r="W112" s="56">
        <v>20.79027</v>
      </c>
      <c r="X112" s="56">
        <v>20.887352</v>
      </c>
      <c r="Y112" s="56">
        <v>20.988150000000001</v>
      </c>
      <c r="Z112" s="56">
        <v>21.068726000000002</v>
      </c>
      <c r="AA112" s="56">
        <v>21.118212</v>
      </c>
      <c r="AB112" s="56">
        <v>21.216028000000001</v>
      </c>
      <c r="AC112" s="56">
        <v>21.321000999999999</v>
      </c>
      <c r="AD112" s="56">
        <v>21.423819999999999</v>
      </c>
      <c r="AE112" s="56">
        <v>21.530754000000002</v>
      </c>
      <c r="AF112" s="56">
        <v>21.665205</v>
      </c>
      <c r="AG112" s="56">
        <v>21.802175999999999</v>
      </c>
      <c r="AH112" s="57">
        <v>1.2310000000000001E-3</v>
      </c>
    </row>
    <row r="113" spans="1:34" ht="15" customHeight="1" x14ac:dyDescent="0.2">
      <c r="A113" s="12" t="s">
        <v>356</v>
      </c>
      <c r="B113" s="26" t="s">
        <v>357</v>
      </c>
      <c r="C113" s="27">
        <v>7.8133999999999995E-2</v>
      </c>
      <c r="D113" s="27">
        <v>8.9459999999999998E-2</v>
      </c>
      <c r="E113" s="27">
        <v>9.9012000000000003E-2</v>
      </c>
      <c r="F113" s="27">
        <v>0.108281</v>
      </c>
      <c r="G113" s="27">
        <v>0.11738</v>
      </c>
      <c r="H113" s="27">
        <v>0.126529</v>
      </c>
      <c r="I113" s="27">
        <v>0.13586699999999999</v>
      </c>
      <c r="J113" s="27">
        <v>0.145236</v>
      </c>
      <c r="K113" s="27">
        <v>0.154673</v>
      </c>
      <c r="L113" s="27">
        <v>0.16417200000000001</v>
      </c>
      <c r="M113" s="27">
        <v>0.17386699999999999</v>
      </c>
      <c r="N113" s="27">
        <v>0.18379300000000001</v>
      </c>
      <c r="O113" s="27">
        <v>0.19391700000000001</v>
      </c>
      <c r="P113" s="27">
        <v>0.20421900000000001</v>
      </c>
      <c r="Q113" s="27">
        <v>0.214726</v>
      </c>
      <c r="R113" s="27">
        <v>0.22539300000000001</v>
      </c>
      <c r="S113" s="27">
        <v>0.23625399999999999</v>
      </c>
      <c r="T113" s="27">
        <v>0.247311</v>
      </c>
      <c r="U113" s="27">
        <v>0.25860100000000003</v>
      </c>
      <c r="V113" s="27">
        <v>0.27011499999999999</v>
      </c>
      <c r="W113" s="27">
        <v>0.28189500000000001</v>
      </c>
      <c r="X113" s="27">
        <v>0.29394199999999998</v>
      </c>
      <c r="Y113" s="27">
        <v>0.30629499999999998</v>
      </c>
      <c r="Z113" s="27">
        <v>0.31898300000000002</v>
      </c>
      <c r="AA113" s="27">
        <v>0.33201700000000001</v>
      </c>
      <c r="AB113" s="27">
        <v>0.34545999999999999</v>
      </c>
      <c r="AC113" s="27">
        <v>0.35925099999999999</v>
      </c>
      <c r="AD113" s="27">
        <v>0.373388</v>
      </c>
      <c r="AE113" s="27">
        <v>0.38795400000000002</v>
      </c>
      <c r="AF113" s="27">
        <v>0.40290599999999999</v>
      </c>
      <c r="AG113" s="27">
        <v>0.41825600000000002</v>
      </c>
      <c r="AH113" s="28">
        <v>5.7514999999999997E-2</v>
      </c>
    </row>
    <row r="114" spans="1:34" ht="15" customHeight="1" x14ac:dyDescent="0.2">
      <c r="A114" s="12" t="s">
        <v>358</v>
      </c>
      <c r="B114" s="25" t="s">
        <v>359</v>
      </c>
      <c r="C114" s="29">
        <v>20.933900999999999</v>
      </c>
      <c r="D114" s="29">
        <v>20.953786999999998</v>
      </c>
      <c r="E114" s="29">
        <v>21.11767</v>
      </c>
      <c r="F114" s="29">
        <v>20.91</v>
      </c>
      <c r="G114" s="29">
        <v>20.736409999999999</v>
      </c>
      <c r="H114" s="29">
        <v>20.501259000000001</v>
      </c>
      <c r="I114" s="29">
        <v>20.249361</v>
      </c>
      <c r="J114" s="29">
        <v>20.074984000000001</v>
      </c>
      <c r="K114" s="29">
        <v>20.014212000000001</v>
      </c>
      <c r="L114" s="29">
        <v>19.980685999999999</v>
      </c>
      <c r="M114" s="29">
        <v>20.010035999999999</v>
      </c>
      <c r="N114" s="29">
        <v>20.016998000000001</v>
      </c>
      <c r="O114" s="29">
        <v>20.016539000000002</v>
      </c>
      <c r="P114" s="29">
        <v>20.047495000000001</v>
      </c>
      <c r="Q114" s="29">
        <v>20.083373999999999</v>
      </c>
      <c r="R114" s="29">
        <v>20.148873999999999</v>
      </c>
      <c r="S114" s="29">
        <v>20.216898</v>
      </c>
      <c r="T114" s="29">
        <v>20.275047000000001</v>
      </c>
      <c r="U114" s="29">
        <v>20.339113000000001</v>
      </c>
      <c r="V114" s="29">
        <v>20.420940000000002</v>
      </c>
      <c r="W114" s="29">
        <v>20.508375000000001</v>
      </c>
      <c r="X114" s="29">
        <v>20.593409999999999</v>
      </c>
      <c r="Y114" s="29">
        <v>20.681854000000001</v>
      </c>
      <c r="Z114" s="29">
        <v>20.749742999999999</v>
      </c>
      <c r="AA114" s="29">
        <v>20.786196</v>
      </c>
      <c r="AB114" s="29">
        <v>20.870569</v>
      </c>
      <c r="AC114" s="29">
        <v>20.961749999999999</v>
      </c>
      <c r="AD114" s="29">
        <v>21.050432000000001</v>
      </c>
      <c r="AE114" s="29">
        <v>21.142799</v>
      </c>
      <c r="AF114" s="29">
        <v>21.262298999999999</v>
      </c>
      <c r="AG114" s="29">
        <v>21.383918999999999</v>
      </c>
      <c r="AH114" s="30">
        <v>7.0899999999999999E-4</v>
      </c>
    </row>
    <row r="116" spans="1:34" ht="15" customHeight="1" x14ac:dyDescent="0.2">
      <c r="B116" s="25" t="s">
        <v>360</v>
      </c>
    </row>
    <row r="117" spans="1:34" ht="15" customHeight="1" x14ac:dyDescent="0.2">
      <c r="A117" s="12" t="s">
        <v>161</v>
      </c>
      <c r="B117" s="26" t="s">
        <v>160</v>
      </c>
      <c r="C117" s="27">
        <v>1.3036000000000001E-2</v>
      </c>
      <c r="D117" s="27">
        <v>1.5200999999999999E-2</v>
      </c>
      <c r="E117" s="27">
        <v>1.7725000000000001E-2</v>
      </c>
      <c r="F117" s="27">
        <v>1.8765E-2</v>
      </c>
      <c r="G117" s="27">
        <v>2.0128E-2</v>
      </c>
      <c r="H117" s="27">
        <v>2.0978E-2</v>
      </c>
      <c r="I117" s="27">
        <v>2.2218999999999999E-2</v>
      </c>
      <c r="J117" s="27">
        <v>2.3290000000000002E-2</v>
      </c>
      <c r="K117" s="27">
        <v>2.4472000000000001E-2</v>
      </c>
      <c r="L117" s="27">
        <v>2.5659000000000001E-2</v>
      </c>
      <c r="M117" s="27">
        <v>2.6859999999999998E-2</v>
      </c>
      <c r="N117" s="27">
        <v>2.7925999999999999E-2</v>
      </c>
      <c r="O117" s="27">
        <v>2.8993999999999999E-2</v>
      </c>
      <c r="P117" s="27">
        <v>3.0058999999999999E-2</v>
      </c>
      <c r="Q117" s="27">
        <v>3.1075999999999999E-2</v>
      </c>
      <c r="R117" s="27">
        <v>3.2084000000000001E-2</v>
      </c>
      <c r="S117" s="27">
        <v>3.3099999999999997E-2</v>
      </c>
      <c r="T117" s="27">
        <v>3.4097000000000002E-2</v>
      </c>
      <c r="U117" s="27">
        <v>3.5104000000000003E-2</v>
      </c>
      <c r="V117" s="27">
        <v>3.6150000000000002E-2</v>
      </c>
      <c r="W117" s="27">
        <v>3.7255000000000003E-2</v>
      </c>
      <c r="X117" s="27">
        <v>3.8367999999999999E-2</v>
      </c>
      <c r="Y117" s="27">
        <v>3.9507E-2</v>
      </c>
      <c r="Z117" s="27">
        <v>4.0661000000000003E-2</v>
      </c>
      <c r="AA117" s="27">
        <v>4.1815999999999999E-2</v>
      </c>
      <c r="AB117" s="27">
        <v>4.3008999999999999E-2</v>
      </c>
      <c r="AC117" s="27">
        <v>4.4201999999999998E-2</v>
      </c>
      <c r="AD117" s="27">
        <v>4.5450999999999998E-2</v>
      </c>
      <c r="AE117" s="27">
        <v>4.6683000000000002E-2</v>
      </c>
      <c r="AF117" s="27">
        <v>4.7979000000000001E-2</v>
      </c>
      <c r="AG117" s="27">
        <v>4.9258000000000003E-2</v>
      </c>
      <c r="AH117" s="28">
        <v>4.5310000000000003E-2</v>
      </c>
    </row>
    <row r="118" spans="1:34" ht="15" customHeight="1" x14ac:dyDescent="0.2">
      <c r="A118" s="12" t="s">
        <v>163</v>
      </c>
      <c r="B118" s="26" t="s">
        <v>162</v>
      </c>
      <c r="C118" s="27">
        <v>4.1923000000000002E-2</v>
      </c>
      <c r="D118" s="27">
        <v>4.5900000000000003E-2</v>
      </c>
      <c r="E118" s="27">
        <v>4.5856000000000001E-2</v>
      </c>
      <c r="F118" s="27">
        <v>4.5131999999999999E-2</v>
      </c>
      <c r="G118" s="27">
        <v>4.4742999999999998E-2</v>
      </c>
      <c r="H118" s="27">
        <v>4.3871E-2</v>
      </c>
      <c r="I118" s="27">
        <v>4.3568999999999997E-2</v>
      </c>
      <c r="J118" s="27">
        <v>4.3343E-2</v>
      </c>
      <c r="K118" s="27">
        <v>4.3447E-2</v>
      </c>
      <c r="L118" s="27">
        <v>4.3559E-2</v>
      </c>
      <c r="M118" s="27">
        <v>4.4141E-2</v>
      </c>
      <c r="N118" s="27">
        <v>4.4365000000000002E-2</v>
      </c>
      <c r="O118" s="27">
        <v>4.4488E-2</v>
      </c>
      <c r="P118" s="27">
        <v>4.4635000000000001E-2</v>
      </c>
      <c r="Q118" s="27">
        <v>4.4823000000000002E-2</v>
      </c>
      <c r="R118" s="27">
        <v>4.4965999999999999E-2</v>
      </c>
      <c r="S118" s="27">
        <v>4.5067000000000003E-2</v>
      </c>
      <c r="T118" s="27">
        <v>4.5217E-2</v>
      </c>
      <c r="U118" s="27">
        <v>4.5376E-2</v>
      </c>
      <c r="V118" s="27">
        <v>4.5571E-2</v>
      </c>
      <c r="W118" s="27">
        <v>4.5716E-2</v>
      </c>
      <c r="X118" s="27">
        <v>4.5920000000000002E-2</v>
      </c>
      <c r="Y118" s="27">
        <v>4.6134000000000001E-2</v>
      </c>
      <c r="Z118" s="27">
        <v>4.6331999999999998E-2</v>
      </c>
      <c r="AA118" s="27">
        <v>4.6518999999999998E-2</v>
      </c>
      <c r="AB118" s="27">
        <v>4.6729E-2</v>
      </c>
      <c r="AC118" s="27">
        <v>4.6861E-2</v>
      </c>
      <c r="AD118" s="27">
        <v>4.6872999999999998E-2</v>
      </c>
      <c r="AE118" s="27">
        <v>4.6947000000000003E-2</v>
      </c>
      <c r="AF118" s="27">
        <v>4.7069E-2</v>
      </c>
      <c r="AG118" s="27">
        <v>4.6927000000000003E-2</v>
      </c>
      <c r="AH118" s="28">
        <v>3.7659999999999998E-3</v>
      </c>
    </row>
    <row r="119" spans="1:34" ht="15" customHeight="1" x14ac:dyDescent="0.2">
      <c r="A119" s="12" t="s">
        <v>165</v>
      </c>
      <c r="B119" s="26" t="s">
        <v>164</v>
      </c>
      <c r="C119" s="27">
        <v>0.225073</v>
      </c>
      <c r="D119" s="27">
        <v>0.25967699999999999</v>
      </c>
      <c r="E119" s="27">
        <v>0.28864099999999998</v>
      </c>
      <c r="F119" s="27">
        <v>0.31246099999999999</v>
      </c>
      <c r="G119" s="27">
        <v>0.33701799999999998</v>
      </c>
      <c r="H119" s="27">
        <v>0.35923899999999998</v>
      </c>
      <c r="I119" s="27">
        <v>0.38372299999999998</v>
      </c>
      <c r="J119" s="27">
        <v>0.40968599999999999</v>
      </c>
      <c r="K119" s="27">
        <v>0.43677700000000003</v>
      </c>
      <c r="L119" s="27">
        <v>0.46326000000000001</v>
      </c>
      <c r="M119" s="27">
        <v>0.496</v>
      </c>
      <c r="N119" s="27">
        <v>0.52372200000000002</v>
      </c>
      <c r="O119" s="27">
        <v>0.55118999999999996</v>
      </c>
      <c r="P119" s="27">
        <v>0.57976499999999997</v>
      </c>
      <c r="Q119" s="27">
        <v>0.609985</v>
      </c>
      <c r="R119" s="27">
        <v>0.64000800000000002</v>
      </c>
      <c r="S119" s="27">
        <v>0.66985499999999998</v>
      </c>
      <c r="T119" s="27">
        <v>0.70087699999999997</v>
      </c>
      <c r="U119" s="27">
        <v>0.73164899999999999</v>
      </c>
      <c r="V119" s="27">
        <v>0.76455600000000001</v>
      </c>
      <c r="W119" s="27">
        <v>0.79729499999999998</v>
      </c>
      <c r="X119" s="27">
        <v>0.83185299999999995</v>
      </c>
      <c r="Y119" s="27">
        <v>0.867645</v>
      </c>
      <c r="Z119" s="27">
        <v>0.90349500000000005</v>
      </c>
      <c r="AA119" s="27">
        <v>0.94094699999999998</v>
      </c>
      <c r="AB119" s="27">
        <v>0.980271</v>
      </c>
      <c r="AC119" s="27">
        <v>1.0188729999999999</v>
      </c>
      <c r="AD119" s="27">
        <v>1.0550440000000001</v>
      </c>
      <c r="AE119" s="27">
        <v>1.093461</v>
      </c>
      <c r="AF119" s="27">
        <v>1.133643</v>
      </c>
      <c r="AG119" s="27">
        <v>1.1686080000000001</v>
      </c>
      <c r="AH119" s="28">
        <v>5.6439999999999997E-2</v>
      </c>
    </row>
    <row r="120" spans="1:34" ht="15" customHeight="1" x14ac:dyDescent="0.2">
      <c r="A120" s="12" t="s">
        <v>167</v>
      </c>
      <c r="B120" s="26" t="s">
        <v>166</v>
      </c>
      <c r="C120" s="27">
        <v>1.73E-4</v>
      </c>
      <c r="D120" s="27">
        <v>1.74E-4</v>
      </c>
      <c r="E120" s="27">
        <v>1.73E-4</v>
      </c>
      <c r="F120" s="27">
        <v>1.6899999999999999E-4</v>
      </c>
      <c r="G120" s="27">
        <v>1.6699999999999999E-4</v>
      </c>
      <c r="H120" s="27">
        <v>1.6200000000000001E-4</v>
      </c>
      <c r="I120" s="27">
        <v>1.6000000000000001E-4</v>
      </c>
      <c r="J120" s="27">
        <v>1.5899999999999999E-4</v>
      </c>
      <c r="K120" s="27">
        <v>1.5799999999999999E-4</v>
      </c>
      <c r="L120" s="27">
        <v>1.5799999999999999E-4</v>
      </c>
      <c r="M120" s="27">
        <v>1.5799999999999999E-4</v>
      </c>
      <c r="N120" s="27">
        <v>1.5799999999999999E-4</v>
      </c>
      <c r="O120" s="27">
        <v>1.5699999999999999E-4</v>
      </c>
      <c r="P120" s="27">
        <v>1.5699999999999999E-4</v>
      </c>
      <c r="Q120" s="27">
        <v>1.5699999999999999E-4</v>
      </c>
      <c r="R120" s="27">
        <v>1.56E-4</v>
      </c>
      <c r="S120" s="27">
        <v>1.56E-4</v>
      </c>
      <c r="T120" s="27">
        <v>1.56E-4</v>
      </c>
      <c r="U120" s="27">
        <v>1.55E-4</v>
      </c>
      <c r="V120" s="27">
        <v>1.55E-4</v>
      </c>
      <c r="W120" s="27">
        <v>1.56E-4</v>
      </c>
      <c r="X120" s="27">
        <v>1.5799999999999999E-4</v>
      </c>
      <c r="Y120" s="27">
        <v>1.6000000000000001E-4</v>
      </c>
      <c r="Z120" s="27">
        <v>1.6100000000000001E-4</v>
      </c>
      <c r="AA120" s="27">
        <v>1.63E-4</v>
      </c>
      <c r="AB120" s="27">
        <v>1.65E-4</v>
      </c>
      <c r="AC120" s="27">
        <v>1.66E-4</v>
      </c>
      <c r="AD120" s="27">
        <v>1.6799999999999999E-4</v>
      </c>
      <c r="AE120" s="27">
        <v>1.6899999999999999E-4</v>
      </c>
      <c r="AF120" s="27">
        <v>1.7100000000000001E-4</v>
      </c>
      <c r="AG120" s="27">
        <v>1.73E-4</v>
      </c>
      <c r="AH120" s="28">
        <v>1.5999999999999999E-5</v>
      </c>
    </row>
    <row r="121" spans="1:34" ht="15" customHeight="1" x14ac:dyDescent="0.2">
      <c r="A121" s="12" t="s">
        <v>169</v>
      </c>
      <c r="B121" s="25" t="s">
        <v>168</v>
      </c>
      <c r="C121" s="29">
        <v>0.28020400000000001</v>
      </c>
      <c r="D121" s="29">
        <v>0.32095099999999999</v>
      </c>
      <c r="E121" s="29">
        <v>0.35239599999999999</v>
      </c>
      <c r="F121" s="29">
        <v>0.376527</v>
      </c>
      <c r="G121" s="29">
        <v>0.402057</v>
      </c>
      <c r="H121" s="29">
        <v>0.42425000000000002</v>
      </c>
      <c r="I121" s="29">
        <v>0.44967099999999999</v>
      </c>
      <c r="J121" s="29">
        <v>0.47647800000000001</v>
      </c>
      <c r="K121" s="29">
        <v>0.50485400000000002</v>
      </c>
      <c r="L121" s="29">
        <v>0.53263499999999997</v>
      </c>
      <c r="M121" s="29">
        <v>0.56716</v>
      </c>
      <c r="N121" s="29">
        <v>0.59616999999999998</v>
      </c>
      <c r="O121" s="29">
        <v>0.62483</v>
      </c>
      <c r="P121" s="29">
        <v>0.65461599999999998</v>
      </c>
      <c r="Q121" s="29">
        <v>0.68604100000000001</v>
      </c>
      <c r="R121" s="29">
        <v>0.71721400000000002</v>
      </c>
      <c r="S121" s="29">
        <v>0.74817800000000001</v>
      </c>
      <c r="T121" s="29">
        <v>0.78034599999999998</v>
      </c>
      <c r="U121" s="29">
        <v>0.81228299999999998</v>
      </c>
      <c r="V121" s="29">
        <v>0.84643199999999996</v>
      </c>
      <c r="W121" s="29">
        <v>0.88042200000000004</v>
      </c>
      <c r="X121" s="29">
        <v>0.91629899999999997</v>
      </c>
      <c r="Y121" s="29">
        <v>0.95344499999999999</v>
      </c>
      <c r="Z121" s="29">
        <v>0.990649</v>
      </c>
      <c r="AA121" s="29">
        <v>1.0294460000000001</v>
      </c>
      <c r="AB121" s="29">
        <v>1.070174</v>
      </c>
      <c r="AC121" s="29">
        <v>1.1101019999999999</v>
      </c>
      <c r="AD121" s="29">
        <v>1.147535</v>
      </c>
      <c r="AE121" s="29">
        <v>1.18726</v>
      </c>
      <c r="AF121" s="29">
        <v>1.2288619999999999</v>
      </c>
      <c r="AG121" s="29">
        <v>1.2649649999999999</v>
      </c>
      <c r="AH121" s="30">
        <v>5.1526000000000002E-2</v>
      </c>
    </row>
    <row r="123" spans="1:34" ht="15" customHeight="1" x14ac:dyDescent="0.2">
      <c r="B123" s="25" t="s">
        <v>170</v>
      </c>
    </row>
    <row r="124" spans="1:34" ht="15" customHeight="1" x14ac:dyDescent="0.2">
      <c r="A124" s="12" t="s">
        <v>172</v>
      </c>
      <c r="B124" s="26" t="s">
        <v>171</v>
      </c>
      <c r="C124" s="36">
        <v>5958</v>
      </c>
      <c r="D124" s="36">
        <v>6244</v>
      </c>
      <c r="E124" s="36">
        <v>6198</v>
      </c>
      <c r="F124" s="36">
        <v>6187</v>
      </c>
      <c r="G124" s="36">
        <v>6176</v>
      </c>
      <c r="H124" s="36">
        <v>6165</v>
      </c>
      <c r="I124" s="36">
        <v>6153</v>
      </c>
      <c r="J124" s="36">
        <v>6142</v>
      </c>
      <c r="K124" s="36">
        <v>6130</v>
      </c>
      <c r="L124" s="36">
        <v>6118</v>
      </c>
      <c r="M124" s="36">
        <v>6107</v>
      </c>
      <c r="N124" s="36">
        <v>6095</v>
      </c>
      <c r="O124" s="36">
        <v>6083</v>
      </c>
      <c r="P124" s="36">
        <v>6071</v>
      </c>
      <c r="Q124" s="36">
        <v>6059</v>
      </c>
      <c r="R124" s="36">
        <v>6048</v>
      </c>
      <c r="S124" s="36">
        <v>6036</v>
      </c>
      <c r="T124" s="36">
        <v>6024</v>
      </c>
      <c r="U124" s="36">
        <v>6012</v>
      </c>
      <c r="V124" s="36">
        <v>6000</v>
      </c>
      <c r="W124" s="36">
        <v>5988</v>
      </c>
      <c r="X124" s="36">
        <v>5976</v>
      </c>
      <c r="Y124" s="36">
        <v>5964</v>
      </c>
      <c r="Z124" s="36">
        <v>5952</v>
      </c>
      <c r="AA124" s="36">
        <v>5940</v>
      </c>
      <c r="AB124" s="36">
        <v>5929</v>
      </c>
      <c r="AC124" s="36">
        <v>5917</v>
      </c>
      <c r="AD124" s="36">
        <v>5905</v>
      </c>
      <c r="AE124" s="36">
        <v>5893</v>
      </c>
      <c r="AF124" s="36">
        <v>5881</v>
      </c>
      <c r="AG124" s="36">
        <v>5869</v>
      </c>
      <c r="AH124" s="28">
        <v>-5.0199999999999995E-4</v>
      </c>
    </row>
    <row r="125" spans="1:34" ht="15" customHeight="1" x14ac:dyDescent="0.2">
      <c r="A125" s="12" t="s">
        <v>174</v>
      </c>
      <c r="B125" s="26" t="s">
        <v>173</v>
      </c>
      <c r="C125" s="36">
        <v>5371</v>
      </c>
      <c r="D125" s="36">
        <v>5595</v>
      </c>
      <c r="E125" s="36">
        <v>5569</v>
      </c>
      <c r="F125" s="36">
        <v>5558</v>
      </c>
      <c r="G125" s="36">
        <v>5548</v>
      </c>
      <c r="H125" s="36">
        <v>5538</v>
      </c>
      <c r="I125" s="36">
        <v>5528</v>
      </c>
      <c r="J125" s="36">
        <v>5517</v>
      </c>
      <c r="K125" s="36">
        <v>5507</v>
      </c>
      <c r="L125" s="36">
        <v>5497</v>
      </c>
      <c r="M125" s="36">
        <v>5487</v>
      </c>
      <c r="N125" s="36">
        <v>5477</v>
      </c>
      <c r="O125" s="36">
        <v>5467</v>
      </c>
      <c r="P125" s="36">
        <v>5457</v>
      </c>
      <c r="Q125" s="36">
        <v>5446</v>
      </c>
      <c r="R125" s="36">
        <v>5436</v>
      </c>
      <c r="S125" s="36">
        <v>5426</v>
      </c>
      <c r="T125" s="36">
        <v>5416</v>
      </c>
      <c r="U125" s="36">
        <v>5406</v>
      </c>
      <c r="V125" s="36">
        <v>5396</v>
      </c>
      <c r="W125" s="36">
        <v>5386</v>
      </c>
      <c r="X125" s="36">
        <v>5376</v>
      </c>
      <c r="Y125" s="36">
        <v>5366</v>
      </c>
      <c r="Z125" s="36">
        <v>5355</v>
      </c>
      <c r="AA125" s="36">
        <v>5345</v>
      </c>
      <c r="AB125" s="36">
        <v>5335</v>
      </c>
      <c r="AC125" s="36">
        <v>5325</v>
      </c>
      <c r="AD125" s="36">
        <v>5315</v>
      </c>
      <c r="AE125" s="36">
        <v>5305</v>
      </c>
      <c r="AF125" s="36">
        <v>5295</v>
      </c>
      <c r="AG125" s="36">
        <v>5285</v>
      </c>
      <c r="AH125" s="28">
        <v>-5.3799999999999996E-4</v>
      </c>
    </row>
    <row r="126" spans="1:34" ht="15" customHeight="1" x14ac:dyDescent="0.2">
      <c r="A126" s="12" t="s">
        <v>176</v>
      </c>
      <c r="B126" s="26" t="s">
        <v>175</v>
      </c>
      <c r="C126" s="36">
        <v>6000</v>
      </c>
      <c r="D126" s="36">
        <v>6217</v>
      </c>
      <c r="E126" s="36">
        <v>6172</v>
      </c>
      <c r="F126" s="36">
        <v>6167</v>
      </c>
      <c r="G126" s="36">
        <v>6163</v>
      </c>
      <c r="H126" s="36">
        <v>6159</v>
      </c>
      <c r="I126" s="36">
        <v>6155</v>
      </c>
      <c r="J126" s="36">
        <v>6151</v>
      </c>
      <c r="K126" s="36">
        <v>6147</v>
      </c>
      <c r="L126" s="36">
        <v>6143</v>
      </c>
      <c r="M126" s="36">
        <v>6138</v>
      </c>
      <c r="N126" s="36">
        <v>6134</v>
      </c>
      <c r="O126" s="36">
        <v>6130</v>
      </c>
      <c r="P126" s="36">
        <v>6126</v>
      </c>
      <c r="Q126" s="36">
        <v>6122</v>
      </c>
      <c r="R126" s="36">
        <v>6118</v>
      </c>
      <c r="S126" s="36">
        <v>6114</v>
      </c>
      <c r="T126" s="36">
        <v>6109</v>
      </c>
      <c r="U126" s="36">
        <v>6105</v>
      </c>
      <c r="V126" s="36">
        <v>6101</v>
      </c>
      <c r="W126" s="36">
        <v>6097</v>
      </c>
      <c r="X126" s="36">
        <v>6093</v>
      </c>
      <c r="Y126" s="36">
        <v>6089</v>
      </c>
      <c r="Z126" s="36">
        <v>6084</v>
      </c>
      <c r="AA126" s="36">
        <v>6080</v>
      </c>
      <c r="AB126" s="36">
        <v>6076</v>
      </c>
      <c r="AC126" s="36">
        <v>6072</v>
      </c>
      <c r="AD126" s="36">
        <v>6068</v>
      </c>
      <c r="AE126" s="36">
        <v>6064</v>
      </c>
      <c r="AF126" s="36">
        <v>6059</v>
      </c>
      <c r="AG126" s="36">
        <v>6055</v>
      </c>
      <c r="AH126" s="28">
        <v>3.0400000000000002E-4</v>
      </c>
    </row>
    <row r="127" spans="1:34" ht="15" customHeight="1" x14ac:dyDescent="0.2">
      <c r="A127" s="12" t="s">
        <v>178</v>
      </c>
      <c r="B127" s="26" t="s">
        <v>177</v>
      </c>
      <c r="C127" s="36">
        <v>6410</v>
      </c>
      <c r="D127" s="36">
        <v>6529</v>
      </c>
      <c r="E127" s="36">
        <v>6490</v>
      </c>
      <c r="F127" s="36">
        <v>6489</v>
      </c>
      <c r="G127" s="36">
        <v>6487</v>
      </c>
      <c r="H127" s="36">
        <v>6485</v>
      </c>
      <c r="I127" s="36">
        <v>6483</v>
      </c>
      <c r="J127" s="36">
        <v>6481</v>
      </c>
      <c r="K127" s="36">
        <v>6479</v>
      </c>
      <c r="L127" s="36">
        <v>6477</v>
      </c>
      <c r="M127" s="36">
        <v>6474</v>
      </c>
      <c r="N127" s="36">
        <v>6472</v>
      </c>
      <c r="O127" s="36">
        <v>6470</v>
      </c>
      <c r="P127" s="36">
        <v>6467</v>
      </c>
      <c r="Q127" s="36">
        <v>6465</v>
      </c>
      <c r="R127" s="36">
        <v>6462</v>
      </c>
      <c r="S127" s="36">
        <v>6459</v>
      </c>
      <c r="T127" s="36">
        <v>6457</v>
      </c>
      <c r="U127" s="36">
        <v>6454</v>
      </c>
      <c r="V127" s="36">
        <v>6451</v>
      </c>
      <c r="W127" s="36">
        <v>6449</v>
      </c>
      <c r="X127" s="36">
        <v>6446</v>
      </c>
      <c r="Y127" s="36">
        <v>6443</v>
      </c>
      <c r="Z127" s="36">
        <v>6440</v>
      </c>
      <c r="AA127" s="36">
        <v>6437</v>
      </c>
      <c r="AB127" s="36">
        <v>6434</v>
      </c>
      <c r="AC127" s="36">
        <v>6431</v>
      </c>
      <c r="AD127" s="36">
        <v>6428</v>
      </c>
      <c r="AE127" s="36">
        <v>6426</v>
      </c>
      <c r="AF127" s="36">
        <v>6423</v>
      </c>
      <c r="AG127" s="36">
        <v>6420</v>
      </c>
      <c r="AH127" s="28">
        <v>5.1999999999999997E-5</v>
      </c>
    </row>
    <row r="128" spans="1:34" ht="15" customHeight="1" x14ac:dyDescent="0.2">
      <c r="A128" s="12" t="s">
        <v>180</v>
      </c>
      <c r="B128" s="26" t="s">
        <v>179</v>
      </c>
      <c r="C128" s="36">
        <v>2335</v>
      </c>
      <c r="D128" s="36">
        <v>2486</v>
      </c>
      <c r="E128" s="36">
        <v>2520</v>
      </c>
      <c r="F128" s="36">
        <v>2511</v>
      </c>
      <c r="G128" s="36">
        <v>2503</v>
      </c>
      <c r="H128" s="36">
        <v>2495</v>
      </c>
      <c r="I128" s="36">
        <v>2487</v>
      </c>
      <c r="J128" s="36">
        <v>2479</v>
      </c>
      <c r="K128" s="36">
        <v>2471</v>
      </c>
      <c r="L128" s="36">
        <v>2463</v>
      </c>
      <c r="M128" s="36">
        <v>2455</v>
      </c>
      <c r="N128" s="36">
        <v>2448</v>
      </c>
      <c r="O128" s="36">
        <v>2440</v>
      </c>
      <c r="P128" s="36">
        <v>2432</v>
      </c>
      <c r="Q128" s="36">
        <v>2424</v>
      </c>
      <c r="R128" s="36">
        <v>2417</v>
      </c>
      <c r="S128" s="36">
        <v>2409</v>
      </c>
      <c r="T128" s="36">
        <v>2401</v>
      </c>
      <c r="U128" s="36">
        <v>2393</v>
      </c>
      <c r="V128" s="36">
        <v>2385</v>
      </c>
      <c r="W128" s="36">
        <v>2378</v>
      </c>
      <c r="X128" s="36">
        <v>2370</v>
      </c>
      <c r="Y128" s="36">
        <v>2362</v>
      </c>
      <c r="Z128" s="36">
        <v>2355</v>
      </c>
      <c r="AA128" s="36">
        <v>2347</v>
      </c>
      <c r="AB128" s="36">
        <v>2339</v>
      </c>
      <c r="AC128" s="36">
        <v>2332</v>
      </c>
      <c r="AD128" s="36">
        <v>2324</v>
      </c>
      <c r="AE128" s="36">
        <v>2316</v>
      </c>
      <c r="AF128" s="36">
        <v>2309</v>
      </c>
      <c r="AG128" s="36">
        <v>2301</v>
      </c>
      <c r="AH128" s="28">
        <v>-4.8899999999999996E-4</v>
      </c>
    </row>
    <row r="129" spans="1:34" ht="15" customHeight="1" x14ac:dyDescent="0.2">
      <c r="A129" s="12" t="s">
        <v>182</v>
      </c>
      <c r="B129" s="26" t="s">
        <v>181</v>
      </c>
      <c r="C129" s="36">
        <v>3119</v>
      </c>
      <c r="D129" s="36">
        <v>3304</v>
      </c>
      <c r="E129" s="36">
        <v>3319</v>
      </c>
      <c r="F129" s="36">
        <v>3314</v>
      </c>
      <c r="G129" s="36">
        <v>3310</v>
      </c>
      <c r="H129" s="36">
        <v>3306</v>
      </c>
      <c r="I129" s="36">
        <v>3302</v>
      </c>
      <c r="J129" s="36">
        <v>3297</v>
      </c>
      <c r="K129" s="36">
        <v>3293</v>
      </c>
      <c r="L129" s="36">
        <v>3288</v>
      </c>
      <c r="M129" s="36">
        <v>3284</v>
      </c>
      <c r="N129" s="36">
        <v>3280</v>
      </c>
      <c r="O129" s="36">
        <v>3275</v>
      </c>
      <c r="P129" s="36">
        <v>3271</v>
      </c>
      <c r="Q129" s="36">
        <v>3266</v>
      </c>
      <c r="R129" s="36">
        <v>3262</v>
      </c>
      <c r="S129" s="36">
        <v>3257</v>
      </c>
      <c r="T129" s="36">
        <v>3252</v>
      </c>
      <c r="U129" s="36">
        <v>3248</v>
      </c>
      <c r="V129" s="36">
        <v>3243</v>
      </c>
      <c r="W129" s="36">
        <v>3238</v>
      </c>
      <c r="X129" s="36">
        <v>3234</v>
      </c>
      <c r="Y129" s="36">
        <v>3229</v>
      </c>
      <c r="Z129" s="36">
        <v>3224</v>
      </c>
      <c r="AA129" s="36">
        <v>3220</v>
      </c>
      <c r="AB129" s="36">
        <v>3215</v>
      </c>
      <c r="AC129" s="36">
        <v>3210</v>
      </c>
      <c r="AD129" s="36">
        <v>3206</v>
      </c>
      <c r="AE129" s="36">
        <v>3201</v>
      </c>
      <c r="AF129" s="36">
        <v>3196</v>
      </c>
      <c r="AG129" s="36">
        <v>3191</v>
      </c>
      <c r="AH129" s="28">
        <v>7.6099999999999996E-4</v>
      </c>
    </row>
    <row r="130" spans="1:34" ht="15" customHeight="1" x14ac:dyDescent="0.2">
      <c r="A130" s="12" t="s">
        <v>184</v>
      </c>
      <c r="B130" s="26" t="s">
        <v>183</v>
      </c>
      <c r="C130" s="36">
        <v>1829</v>
      </c>
      <c r="D130" s="36">
        <v>1910</v>
      </c>
      <c r="E130" s="36">
        <v>2015</v>
      </c>
      <c r="F130" s="36">
        <v>2009</v>
      </c>
      <c r="G130" s="36">
        <v>2004</v>
      </c>
      <c r="H130" s="36">
        <v>1999</v>
      </c>
      <c r="I130" s="36">
        <v>1994</v>
      </c>
      <c r="J130" s="36">
        <v>1988</v>
      </c>
      <c r="K130" s="36">
        <v>1983</v>
      </c>
      <c r="L130" s="36">
        <v>1978</v>
      </c>
      <c r="M130" s="36">
        <v>1973</v>
      </c>
      <c r="N130" s="36">
        <v>1967</v>
      </c>
      <c r="O130" s="36">
        <v>1962</v>
      </c>
      <c r="P130" s="36">
        <v>1957</v>
      </c>
      <c r="Q130" s="36">
        <v>1952</v>
      </c>
      <c r="R130" s="36">
        <v>1947</v>
      </c>
      <c r="S130" s="36">
        <v>1942</v>
      </c>
      <c r="T130" s="36">
        <v>1937</v>
      </c>
      <c r="U130" s="36">
        <v>1932</v>
      </c>
      <c r="V130" s="36">
        <v>1927</v>
      </c>
      <c r="W130" s="36">
        <v>1922</v>
      </c>
      <c r="X130" s="36">
        <v>1917</v>
      </c>
      <c r="Y130" s="36">
        <v>1912</v>
      </c>
      <c r="Z130" s="36">
        <v>1907</v>
      </c>
      <c r="AA130" s="36">
        <v>1902</v>
      </c>
      <c r="AB130" s="36">
        <v>1897</v>
      </c>
      <c r="AC130" s="36">
        <v>1892</v>
      </c>
      <c r="AD130" s="36">
        <v>1887</v>
      </c>
      <c r="AE130" s="36">
        <v>1882</v>
      </c>
      <c r="AF130" s="36">
        <v>1877</v>
      </c>
      <c r="AG130" s="36">
        <v>1873</v>
      </c>
      <c r="AH130" s="28">
        <v>7.9299999999999998E-4</v>
      </c>
    </row>
    <row r="131" spans="1:34" ht="15" customHeight="1" x14ac:dyDescent="0.2">
      <c r="A131" s="12" t="s">
        <v>186</v>
      </c>
      <c r="B131" s="26" t="s">
        <v>185</v>
      </c>
      <c r="C131" s="36">
        <v>4810</v>
      </c>
      <c r="D131" s="36">
        <v>4802</v>
      </c>
      <c r="E131" s="36">
        <v>4793</v>
      </c>
      <c r="F131" s="36">
        <v>4780</v>
      </c>
      <c r="G131" s="36">
        <v>4768</v>
      </c>
      <c r="H131" s="36">
        <v>4755</v>
      </c>
      <c r="I131" s="36">
        <v>4742</v>
      </c>
      <c r="J131" s="36">
        <v>4730</v>
      </c>
      <c r="K131" s="36">
        <v>4717</v>
      </c>
      <c r="L131" s="36">
        <v>4704</v>
      </c>
      <c r="M131" s="36">
        <v>4691</v>
      </c>
      <c r="N131" s="36">
        <v>4678</v>
      </c>
      <c r="O131" s="36">
        <v>4664</v>
      </c>
      <c r="P131" s="36">
        <v>4651</v>
      </c>
      <c r="Q131" s="36">
        <v>4638</v>
      </c>
      <c r="R131" s="36">
        <v>4624</v>
      </c>
      <c r="S131" s="36">
        <v>4611</v>
      </c>
      <c r="T131" s="36">
        <v>4597</v>
      </c>
      <c r="U131" s="36">
        <v>4584</v>
      </c>
      <c r="V131" s="36">
        <v>4570</v>
      </c>
      <c r="W131" s="36">
        <v>4557</v>
      </c>
      <c r="X131" s="36">
        <v>4543</v>
      </c>
      <c r="Y131" s="36">
        <v>4530</v>
      </c>
      <c r="Z131" s="36">
        <v>4517</v>
      </c>
      <c r="AA131" s="36">
        <v>4503</v>
      </c>
      <c r="AB131" s="36">
        <v>4490</v>
      </c>
      <c r="AC131" s="36">
        <v>4476</v>
      </c>
      <c r="AD131" s="36">
        <v>4463</v>
      </c>
      <c r="AE131" s="36">
        <v>4450</v>
      </c>
      <c r="AF131" s="36">
        <v>4436</v>
      </c>
      <c r="AG131" s="36">
        <v>4423</v>
      </c>
      <c r="AH131" s="28">
        <v>-2.7920000000000002E-3</v>
      </c>
    </row>
    <row r="132" spans="1:34" ht="15" customHeight="1" x14ac:dyDescent="0.2">
      <c r="A132" s="12" t="s">
        <v>188</v>
      </c>
      <c r="B132" s="26" t="s">
        <v>187</v>
      </c>
      <c r="C132" s="36">
        <v>3335</v>
      </c>
      <c r="D132" s="36">
        <v>3363</v>
      </c>
      <c r="E132" s="36">
        <v>3253</v>
      </c>
      <c r="F132" s="36">
        <v>3243</v>
      </c>
      <c r="G132" s="36">
        <v>3232</v>
      </c>
      <c r="H132" s="36">
        <v>3222</v>
      </c>
      <c r="I132" s="36">
        <v>3212</v>
      </c>
      <c r="J132" s="36">
        <v>3201</v>
      </c>
      <c r="K132" s="36">
        <v>3191</v>
      </c>
      <c r="L132" s="36">
        <v>3180</v>
      </c>
      <c r="M132" s="36">
        <v>3169</v>
      </c>
      <c r="N132" s="36">
        <v>3159</v>
      </c>
      <c r="O132" s="36">
        <v>3148</v>
      </c>
      <c r="P132" s="36">
        <v>3137</v>
      </c>
      <c r="Q132" s="36">
        <v>3126</v>
      </c>
      <c r="R132" s="36">
        <v>3116</v>
      </c>
      <c r="S132" s="36">
        <v>3105</v>
      </c>
      <c r="T132" s="36">
        <v>3094</v>
      </c>
      <c r="U132" s="36">
        <v>3083</v>
      </c>
      <c r="V132" s="36">
        <v>3072</v>
      </c>
      <c r="W132" s="36">
        <v>3061</v>
      </c>
      <c r="X132" s="36">
        <v>3050</v>
      </c>
      <c r="Y132" s="36">
        <v>3039</v>
      </c>
      <c r="Z132" s="36">
        <v>3028</v>
      </c>
      <c r="AA132" s="36">
        <v>3017</v>
      </c>
      <c r="AB132" s="36">
        <v>3005</v>
      </c>
      <c r="AC132" s="36">
        <v>2994</v>
      </c>
      <c r="AD132" s="36">
        <v>2983</v>
      </c>
      <c r="AE132" s="36">
        <v>2972</v>
      </c>
      <c r="AF132" s="36">
        <v>2961</v>
      </c>
      <c r="AG132" s="36">
        <v>2950</v>
      </c>
      <c r="AH132" s="28">
        <v>-4.0810000000000004E-3</v>
      </c>
    </row>
    <row r="133" spans="1:34" ht="15" customHeight="1" x14ac:dyDescent="0.2">
      <c r="A133" s="12" t="s">
        <v>190</v>
      </c>
      <c r="B133" s="25" t="s">
        <v>189</v>
      </c>
      <c r="C133" s="31">
        <v>3994.5471189999998</v>
      </c>
      <c r="D133" s="31">
        <v>4123.486328</v>
      </c>
      <c r="E133" s="31">
        <v>4106.1538090000004</v>
      </c>
      <c r="F133" s="31">
        <v>4092.9008789999998</v>
      </c>
      <c r="G133" s="31">
        <v>4080.1918949999999</v>
      </c>
      <c r="H133" s="31">
        <v>4067.608154</v>
      </c>
      <c r="I133" s="31">
        <v>4055.0151369999999</v>
      </c>
      <c r="J133" s="31">
        <v>4042.108643</v>
      </c>
      <c r="K133" s="31">
        <v>4029.5825199999999</v>
      </c>
      <c r="L133" s="31">
        <v>4016.8515619999998</v>
      </c>
      <c r="M133" s="31">
        <v>4004.033203</v>
      </c>
      <c r="N133" s="31">
        <v>3991.616211</v>
      </c>
      <c r="O133" s="31">
        <v>3978.8229980000001</v>
      </c>
      <c r="P133" s="31">
        <v>3966.1135250000002</v>
      </c>
      <c r="Q133" s="31">
        <v>3953.3046880000002</v>
      </c>
      <c r="R133" s="31">
        <v>3940.9418949999999</v>
      </c>
      <c r="S133" s="31">
        <v>3928.1752929999998</v>
      </c>
      <c r="T133" s="31">
        <v>3915.2416990000002</v>
      </c>
      <c r="U133" s="31">
        <v>3902.5</v>
      </c>
      <c r="V133" s="31">
        <v>3889.59375</v>
      </c>
      <c r="W133" s="31">
        <v>3877.0180660000001</v>
      </c>
      <c r="X133" s="31">
        <v>3864.1130370000001</v>
      </c>
      <c r="Y133" s="31">
        <v>3851.210693</v>
      </c>
      <c r="Z133" s="31">
        <v>3838.2595209999999</v>
      </c>
      <c r="AA133" s="31">
        <v>3825.2751459999999</v>
      </c>
      <c r="AB133" s="31">
        <v>3812.1760250000002</v>
      </c>
      <c r="AC133" s="31">
        <v>3799.3579100000002</v>
      </c>
      <c r="AD133" s="31">
        <v>3786.5341800000001</v>
      </c>
      <c r="AE133" s="31">
        <v>3773.8266600000002</v>
      </c>
      <c r="AF133" s="31">
        <v>3761.2253420000002</v>
      </c>
      <c r="AG133" s="31">
        <v>3748.8479000000002</v>
      </c>
      <c r="AH133" s="30">
        <v>-2.114E-3</v>
      </c>
    </row>
    <row r="135" spans="1:34" ht="15" customHeight="1" x14ac:dyDescent="0.2">
      <c r="B135" s="25" t="s">
        <v>191</v>
      </c>
    </row>
    <row r="136" spans="1:34" ht="15" customHeight="1" x14ac:dyDescent="0.2">
      <c r="A136" s="12" t="s">
        <v>192</v>
      </c>
      <c r="B136" s="26" t="s">
        <v>171</v>
      </c>
      <c r="C136" s="36">
        <v>652</v>
      </c>
      <c r="D136" s="36">
        <v>505</v>
      </c>
      <c r="E136" s="36">
        <v>579</v>
      </c>
      <c r="F136" s="36">
        <v>584</v>
      </c>
      <c r="G136" s="36">
        <v>590</v>
      </c>
      <c r="H136" s="36">
        <v>596</v>
      </c>
      <c r="I136" s="36">
        <v>602</v>
      </c>
      <c r="J136" s="36">
        <v>608</v>
      </c>
      <c r="K136" s="36">
        <v>614</v>
      </c>
      <c r="L136" s="36">
        <v>620</v>
      </c>
      <c r="M136" s="36">
        <v>626</v>
      </c>
      <c r="N136" s="36">
        <v>632</v>
      </c>
      <c r="O136" s="36">
        <v>638</v>
      </c>
      <c r="P136" s="36">
        <v>644</v>
      </c>
      <c r="Q136" s="36">
        <v>650</v>
      </c>
      <c r="R136" s="36">
        <v>656</v>
      </c>
      <c r="S136" s="36">
        <v>662</v>
      </c>
      <c r="T136" s="36">
        <v>668</v>
      </c>
      <c r="U136" s="36">
        <v>674</v>
      </c>
      <c r="V136" s="36">
        <v>680</v>
      </c>
      <c r="W136" s="36">
        <v>686</v>
      </c>
      <c r="X136" s="36">
        <v>692</v>
      </c>
      <c r="Y136" s="36">
        <v>698</v>
      </c>
      <c r="Z136" s="36">
        <v>704</v>
      </c>
      <c r="AA136" s="36">
        <v>710</v>
      </c>
      <c r="AB136" s="36">
        <v>716</v>
      </c>
      <c r="AC136" s="36">
        <v>723</v>
      </c>
      <c r="AD136" s="36">
        <v>729</v>
      </c>
      <c r="AE136" s="36">
        <v>735</v>
      </c>
      <c r="AF136" s="36">
        <v>741</v>
      </c>
      <c r="AG136" s="36">
        <v>747</v>
      </c>
      <c r="AH136" s="28">
        <v>4.5440000000000003E-3</v>
      </c>
    </row>
    <row r="137" spans="1:34" ht="15" customHeight="1" x14ac:dyDescent="0.2">
      <c r="A137" s="12" t="s">
        <v>193</v>
      </c>
      <c r="B137" s="26" t="s">
        <v>173</v>
      </c>
      <c r="C137" s="36">
        <v>840</v>
      </c>
      <c r="D137" s="36">
        <v>706</v>
      </c>
      <c r="E137" s="36">
        <v>826</v>
      </c>
      <c r="F137" s="36">
        <v>834</v>
      </c>
      <c r="G137" s="36">
        <v>842</v>
      </c>
      <c r="H137" s="36">
        <v>850</v>
      </c>
      <c r="I137" s="36">
        <v>858</v>
      </c>
      <c r="J137" s="36">
        <v>867</v>
      </c>
      <c r="K137" s="36">
        <v>875</v>
      </c>
      <c r="L137" s="36">
        <v>883</v>
      </c>
      <c r="M137" s="36">
        <v>891</v>
      </c>
      <c r="N137" s="36">
        <v>899</v>
      </c>
      <c r="O137" s="36">
        <v>907</v>
      </c>
      <c r="P137" s="36">
        <v>916</v>
      </c>
      <c r="Q137" s="36">
        <v>924</v>
      </c>
      <c r="R137" s="36">
        <v>932</v>
      </c>
      <c r="S137" s="36">
        <v>940</v>
      </c>
      <c r="T137" s="36">
        <v>948</v>
      </c>
      <c r="U137" s="36">
        <v>956</v>
      </c>
      <c r="V137" s="36">
        <v>965</v>
      </c>
      <c r="W137" s="36">
        <v>973</v>
      </c>
      <c r="X137" s="36">
        <v>981</v>
      </c>
      <c r="Y137" s="36">
        <v>989</v>
      </c>
      <c r="Z137" s="36">
        <v>997</v>
      </c>
      <c r="AA137" s="36">
        <v>1005</v>
      </c>
      <c r="AB137" s="36">
        <v>1014</v>
      </c>
      <c r="AC137" s="36">
        <v>1022</v>
      </c>
      <c r="AD137" s="36">
        <v>1030</v>
      </c>
      <c r="AE137" s="36">
        <v>1038</v>
      </c>
      <c r="AF137" s="36">
        <v>1046</v>
      </c>
      <c r="AG137" s="36">
        <v>1054</v>
      </c>
      <c r="AH137" s="28">
        <v>7.5940000000000001E-3</v>
      </c>
    </row>
    <row r="138" spans="1:34" ht="15" customHeight="1" x14ac:dyDescent="0.2">
      <c r="A138" s="12" t="s">
        <v>194</v>
      </c>
      <c r="B138" s="26" t="s">
        <v>175</v>
      </c>
      <c r="C138" s="36">
        <v>831</v>
      </c>
      <c r="D138" s="36">
        <v>767</v>
      </c>
      <c r="E138" s="36">
        <v>857</v>
      </c>
      <c r="F138" s="36">
        <v>864</v>
      </c>
      <c r="G138" s="36">
        <v>870</v>
      </c>
      <c r="H138" s="36">
        <v>876</v>
      </c>
      <c r="I138" s="36">
        <v>882</v>
      </c>
      <c r="J138" s="36">
        <v>889</v>
      </c>
      <c r="K138" s="36">
        <v>895</v>
      </c>
      <c r="L138" s="36">
        <v>901</v>
      </c>
      <c r="M138" s="36">
        <v>907</v>
      </c>
      <c r="N138" s="36">
        <v>914</v>
      </c>
      <c r="O138" s="36">
        <v>920</v>
      </c>
      <c r="P138" s="36">
        <v>926</v>
      </c>
      <c r="Q138" s="36">
        <v>932</v>
      </c>
      <c r="R138" s="36">
        <v>939</v>
      </c>
      <c r="S138" s="36">
        <v>945</v>
      </c>
      <c r="T138" s="36">
        <v>951</v>
      </c>
      <c r="U138" s="36">
        <v>958</v>
      </c>
      <c r="V138" s="36">
        <v>964</v>
      </c>
      <c r="W138" s="36">
        <v>970</v>
      </c>
      <c r="X138" s="36">
        <v>976</v>
      </c>
      <c r="Y138" s="36">
        <v>983</v>
      </c>
      <c r="Z138" s="36">
        <v>989</v>
      </c>
      <c r="AA138" s="36">
        <v>995</v>
      </c>
      <c r="AB138" s="36">
        <v>1002</v>
      </c>
      <c r="AC138" s="36">
        <v>1008</v>
      </c>
      <c r="AD138" s="36">
        <v>1014</v>
      </c>
      <c r="AE138" s="36">
        <v>1021</v>
      </c>
      <c r="AF138" s="36">
        <v>1027</v>
      </c>
      <c r="AG138" s="36">
        <v>1033</v>
      </c>
      <c r="AH138" s="28">
        <v>7.28E-3</v>
      </c>
    </row>
    <row r="139" spans="1:34" ht="15" customHeight="1" x14ac:dyDescent="0.2">
      <c r="A139" s="12" t="s">
        <v>195</v>
      </c>
      <c r="B139" s="26" t="s">
        <v>177</v>
      </c>
      <c r="C139" s="36">
        <v>975</v>
      </c>
      <c r="D139" s="36">
        <v>956</v>
      </c>
      <c r="E139" s="36">
        <v>1035</v>
      </c>
      <c r="F139" s="36">
        <v>1040</v>
      </c>
      <c r="G139" s="36">
        <v>1046</v>
      </c>
      <c r="H139" s="36">
        <v>1051</v>
      </c>
      <c r="I139" s="36">
        <v>1057</v>
      </c>
      <c r="J139" s="36">
        <v>1062</v>
      </c>
      <c r="K139" s="36">
        <v>1068</v>
      </c>
      <c r="L139" s="36">
        <v>1074</v>
      </c>
      <c r="M139" s="36">
        <v>1079</v>
      </c>
      <c r="N139" s="36">
        <v>1085</v>
      </c>
      <c r="O139" s="36">
        <v>1091</v>
      </c>
      <c r="P139" s="36">
        <v>1096</v>
      </c>
      <c r="Q139" s="36">
        <v>1102</v>
      </c>
      <c r="R139" s="36">
        <v>1108</v>
      </c>
      <c r="S139" s="36">
        <v>1114</v>
      </c>
      <c r="T139" s="36">
        <v>1119</v>
      </c>
      <c r="U139" s="36">
        <v>1125</v>
      </c>
      <c r="V139" s="36">
        <v>1131</v>
      </c>
      <c r="W139" s="36">
        <v>1137</v>
      </c>
      <c r="X139" s="36">
        <v>1142</v>
      </c>
      <c r="Y139" s="36">
        <v>1148</v>
      </c>
      <c r="Z139" s="36">
        <v>1154</v>
      </c>
      <c r="AA139" s="36">
        <v>1160</v>
      </c>
      <c r="AB139" s="36">
        <v>1166</v>
      </c>
      <c r="AC139" s="36">
        <v>1171</v>
      </c>
      <c r="AD139" s="36">
        <v>1177</v>
      </c>
      <c r="AE139" s="36">
        <v>1183</v>
      </c>
      <c r="AF139" s="36">
        <v>1189</v>
      </c>
      <c r="AG139" s="36">
        <v>1195</v>
      </c>
      <c r="AH139" s="28">
        <v>6.8050000000000003E-3</v>
      </c>
    </row>
    <row r="140" spans="1:34" ht="15" customHeight="1" x14ac:dyDescent="0.2">
      <c r="A140" s="12" t="s">
        <v>196</v>
      </c>
      <c r="B140" s="26" t="s">
        <v>179</v>
      </c>
      <c r="C140" s="36">
        <v>2274</v>
      </c>
      <c r="D140" s="36">
        <v>2219</v>
      </c>
      <c r="E140" s="36">
        <v>2359</v>
      </c>
      <c r="F140" s="36">
        <v>2373</v>
      </c>
      <c r="G140" s="36">
        <v>2388</v>
      </c>
      <c r="H140" s="36">
        <v>2402</v>
      </c>
      <c r="I140" s="36">
        <v>2417</v>
      </c>
      <c r="J140" s="36">
        <v>2431</v>
      </c>
      <c r="K140" s="36">
        <v>2445</v>
      </c>
      <c r="L140" s="36">
        <v>2460</v>
      </c>
      <c r="M140" s="36">
        <v>2474</v>
      </c>
      <c r="N140" s="36">
        <v>2488</v>
      </c>
      <c r="O140" s="36">
        <v>2503</v>
      </c>
      <c r="P140" s="36">
        <v>2517</v>
      </c>
      <c r="Q140" s="36">
        <v>2531</v>
      </c>
      <c r="R140" s="36">
        <v>2546</v>
      </c>
      <c r="S140" s="36">
        <v>2560</v>
      </c>
      <c r="T140" s="36">
        <v>2575</v>
      </c>
      <c r="U140" s="36">
        <v>2589</v>
      </c>
      <c r="V140" s="36">
        <v>2603</v>
      </c>
      <c r="W140" s="36">
        <v>2618</v>
      </c>
      <c r="X140" s="36">
        <v>2632</v>
      </c>
      <c r="Y140" s="36">
        <v>2647</v>
      </c>
      <c r="Z140" s="36">
        <v>2661</v>
      </c>
      <c r="AA140" s="36">
        <v>2676</v>
      </c>
      <c r="AB140" s="36">
        <v>2690</v>
      </c>
      <c r="AC140" s="36">
        <v>2705</v>
      </c>
      <c r="AD140" s="36">
        <v>2719</v>
      </c>
      <c r="AE140" s="36">
        <v>2734</v>
      </c>
      <c r="AF140" s="36">
        <v>2748</v>
      </c>
      <c r="AG140" s="36">
        <v>2763</v>
      </c>
      <c r="AH140" s="28">
        <v>6.5139999999999998E-3</v>
      </c>
    </row>
    <row r="141" spans="1:34" ht="16" x14ac:dyDescent="0.2">
      <c r="A141" s="12" t="s">
        <v>197</v>
      </c>
      <c r="B141" s="26" t="s">
        <v>181</v>
      </c>
      <c r="C141" s="36">
        <v>1623</v>
      </c>
      <c r="D141" s="36">
        <v>1710</v>
      </c>
      <c r="E141" s="36">
        <v>1808</v>
      </c>
      <c r="F141" s="36">
        <v>1818</v>
      </c>
      <c r="G141" s="36">
        <v>1828</v>
      </c>
      <c r="H141" s="36">
        <v>1838</v>
      </c>
      <c r="I141" s="36">
        <v>1848</v>
      </c>
      <c r="J141" s="36">
        <v>1858</v>
      </c>
      <c r="K141" s="36">
        <v>1868</v>
      </c>
      <c r="L141" s="36">
        <v>1878</v>
      </c>
      <c r="M141" s="36">
        <v>1888</v>
      </c>
      <c r="N141" s="36">
        <v>1898</v>
      </c>
      <c r="O141" s="36">
        <v>1909</v>
      </c>
      <c r="P141" s="36">
        <v>1919</v>
      </c>
      <c r="Q141" s="36">
        <v>1929</v>
      </c>
      <c r="R141" s="36">
        <v>1939</v>
      </c>
      <c r="S141" s="36">
        <v>1949</v>
      </c>
      <c r="T141" s="36">
        <v>1959</v>
      </c>
      <c r="U141" s="36">
        <v>1969</v>
      </c>
      <c r="V141" s="36">
        <v>1980</v>
      </c>
      <c r="W141" s="36">
        <v>1990</v>
      </c>
      <c r="X141" s="36">
        <v>2000</v>
      </c>
      <c r="Y141" s="36">
        <v>2010</v>
      </c>
      <c r="Z141" s="36">
        <v>2020</v>
      </c>
      <c r="AA141" s="36">
        <v>2031</v>
      </c>
      <c r="AB141" s="36">
        <v>2041</v>
      </c>
      <c r="AC141" s="36">
        <v>2051</v>
      </c>
      <c r="AD141" s="36">
        <v>2061</v>
      </c>
      <c r="AE141" s="36">
        <v>2071</v>
      </c>
      <c r="AF141" s="36">
        <v>2082</v>
      </c>
      <c r="AG141" s="36">
        <v>2092</v>
      </c>
      <c r="AH141" s="28">
        <v>8.4969999999999993E-3</v>
      </c>
    </row>
    <row r="142" spans="1:34" ht="16" x14ac:dyDescent="0.2">
      <c r="A142" s="12" t="s">
        <v>198</v>
      </c>
      <c r="B142" s="26" t="s">
        <v>183</v>
      </c>
      <c r="C142" s="36">
        <v>2730</v>
      </c>
      <c r="D142" s="36">
        <v>2770</v>
      </c>
      <c r="E142" s="36">
        <v>2861</v>
      </c>
      <c r="F142" s="36">
        <v>2875</v>
      </c>
      <c r="G142" s="36">
        <v>2889</v>
      </c>
      <c r="H142" s="36">
        <v>2904</v>
      </c>
      <c r="I142" s="36">
        <v>2918</v>
      </c>
      <c r="J142" s="36">
        <v>2932</v>
      </c>
      <c r="K142" s="36">
        <v>2947</v>
      </c>
      <c r="L142" s="36">
        <v>2961</v>
      </c>
      <c r="M142" s="36">
        <v>2976</v>
      </c>
      <c r="N142" s="36">
        <v>2990</v>
      </c>
      <c r="O142" s="36">
        <v>3004</v>
      </c>
      <c r="P142" s="36">
        <v>3018</v>
      </c>
      <c r="Q142" s="36">
        <v>3033</v>
      </c>
      <c r="R142" s="36">
        <v>3047</v>
      </c>
      <c r="S142" s="36">
        <v>3061</v>
      </c>
      <c r="T142" s="36">
        <v>3076</v>
      </c>
      <c r="U142" s="36">
        <v>3090</v>
      </c>
      <c r="V142" s="36">
        <v>3104</v>
      </c>
      <c r="W142" s="36">
        <v>3119</v>
      </c>
      <c r="X142" s="36">
        <v>3133</v>
      </c>
      <c r="Y142" s="36">
        <v>3147</v>
      </c>
      <c r="Z142" s="36">
        <v>3161</v>
      </c>
      <c r="AA142" s="36">
        <v>3176</v>
      </c>
      <c r="AB142" s="36">
        <v>3190</v>
      </c>
      <c r="AC142" s="36">
        <v>3204</v>
      </c>
      <c r="AD142" s="36">
        <v>3218</v>
      </c>
      <c r="AE142" s="36">
        <v>3233</v>
      </c>
      <c r="AF142" s="36">
        <v>3247</v>
      </c>
      <c r="AG142" s="36">
        <v>3261</v>
      </c>
      <c r="AH142" s="28">
        <v>5.9420000000000002E-3</v>
      </c>
    </row>
    <row r="143" spans="1:34" ht="16" x14ac:dyDescent="0.2">
      <c r="A143" s="12" t="s">
        <v>199</v>
      </c>
      <c r="B143" s="26" t="s">
        <v>185</v>
      </c>
      <c r="C143" s="36">
        <v>1639</v>
      </c>
      <c r="D143" s="36">
        <v>1471</v>
      </c>
      <c r="E143" s="36">
        <v>1560</v>
      </c>
      <c r="F143" s="36">
        <v>1568</v>
      </c>
      <c r="G143" s="36">
        <v>1577</v>
      </c>
      <c r="H143" s="36">
        <v>1586</v>
      </c>
      <c r="I143" s="36">
        <v>1595</v>
      </c>
      <c r="J143" s="36">
        <v>1604</v>
      </c>
      <c r="K143" s="36">
        <v>1613</v>
      </c>
      <c r="L143" s="36">
        <v>1622</v>
      </c>
      <c r="M143" s="36">
        <v>1631</v>
      </c>
      <c r="N143" s="36">
        <v>1641</v>
      </c>
      <c r="O143" s="36">
        <v>1650</v>
      </c>
      <c r="P143" s="36">
        <v>1659</v>
      </c>
      <c r="Q143" s="36">
        <v>1668</v>
      </c>
      <c r="R143" s="36">
        <v>1678</v>
      </c>
      <c r="S143" s="36">
        <v>1687</v>
      </c>
      <c r="T143" s="36">
        <v>1697</v>
      </c>
      <c r="U143" s="36">
        <v>1706</v>
      </c>
      <c r="V143" s="36">
        <v>1715</v>
      </c>
      <c r="W143" s="36">
        <v>1725</v>
      </c>
      <c r="X143" s="36">
        <v>1734</v>
      </c>
      <c r="Y143" s="36">
        <v>1744</v>
      </c>
      <c r="Z143" s="36">
        <v>1753</v>
      </c>
      <c r="AA143" s="36">
        <v>1763</v>
      </c>
      <c r="AB143" s="36">
        <v>1772</v>
      </c>
      <c r="AC143" s="36">
        <v>1782</v>
      </c>
      <c r="AD143" s="36">
        <v>1791</v>
      </c>
      <c r="AE143" s="36">
        <v>1801</v>
      </c>
      <c r="AF143" s="36">
        <v>1810</v>
      </c>
      <c r="AG143" s="36">
        <v>1820</v>
      </c>
      <c r="AH143" s="28">
        <v>3.4979999999999998E-3</v>
      </c>
    </row>
    <row r="144" spans="1:34" ht="16" x14ac:dyDescent="0.2">
      <c r="A144" s="12" t="s">
        <v>200</v>
      </c>
      <c r="B144" s="26" t="s">
        <v>187</v>
      </c>
      <c r="C144" s="36">
        <v>1012</v>
      </c>
      <c r="D144" s="36">
        <v>840</v>
      </c>
      <c r="E144" s="36">
        <v>963</v>
      </c>
      <c r="F144" s="36">
        <v>969</v>
      </c>
      <c r="G144" s="36">
        <v>975</v>
      </c>
      <c r="H144" s="36">
        <v>982</v>
      </c>
      <c r="I144" s="36">
        <v>988</v>
      </c>
      <c r="J144" s="36">
        <v>994</v>
      </c>
      <c r="K144" s="36">
        <v>1001</v>
      </c>
      <c r="L144" s="36">
        <v>1007</v>
      </c>
      <c r="M144" s="36">
        <v>1013</v>
      </c>
      <c r="N144" s="36">
        <v>1020</v>
      </c>
      <c r="O144" s="36">
        <v>1026</v>
      </c>
      <c r="P144" s="36">
        <v>1032</v>
      </c>
      <c r="Q144" s="36">
        <v>1039</v>
      </c>
      <c r="R144" s="36">
        <v>1045</v>
      </c>
      <c r="S144" s="36">
        <v>1052</v>
      </c>
      <c r="T144" s="36">
        <v>1058</v>
      </c>
      <c r="U144" s="36">
        <v>1065</v>
      </c>
      <c r="V144" s="36">
        <v>1071</v>
      </c>
      <c r="W144" s="36">
        <v>1078</v>
      </c>
      <c r="X144" s="36">
        <v>1084</v>
      </c>
      <c r="Y144" s="36">
        <v>1091</v>
      </c>
      <c r="Z144" s="36">
        <v>1097</v>
      </c>
      <c r="AA144" s="36">
        <v>1104</v>
      </c>
      <c r="AB144" s="36">
        <v>1110</v>
      </c>
      <c r="AC144" s="36">
        <v>1117</v>
      </c>
      <c r="AD144" s="36">
        <v>1123</v>
      </c>
      <c r="AE144" s="36">
        <v>1130</v>
      </c>
      <c r="AF144" s="36">
        <v>1136</v>
      </c>
      <c r="AG144" s="36">
        <v>1143</v>
      </c>
      <c r="AH144" s="28">
        <v>4.0660000000000002E-3</v>
      </c>
    </row>
    <row r="145" spans="1:34" x14ac:dyDescent="0.2">
      <c r="A145" s="12" t="s">
        <v>201</v>
      </c>
      <c r="B145" s="25" t="s">
        <v>189</v>
      </c>
      <c r="C145" s="31">
        <v>1496.4417719999999</v>
      </c>
      <c r="D145" s="31">
        <v>1423.084351</v>
      </c>
      <c r="E145" s="31">
        <v>1533.780518</v>
      </c>
      <c r="F145" s="31">
        <v>1545.432861</v>
      </c>
      <c r="G145" s="31">
        <v>1557.3450929999999</v>
      </c>
      <c r="H145" s="31">
        <v>1569.296509</v>
      </c>
      <c r="I145" s="31">
        <v>1581.2326660000001</v>
      </c>
      <c r="J145" s="31">
        <v>1593.1649170000001</v>
      </c>
      <c r="K145" s="31">
        <v>1605.2078859999999</v>
      </c>
      <c r="L145" s="31">
        <v>1617.1710210000001</v>
      </c>
      <c r="M145" s="31">
        <v>1629.009888</v>
      </c>
      <c r="N145" s="31">
        <v>1641.1838379999999</v>
      </c>
      <c r="O145" s="31">
        <v>1653.26001</v>
      </c>
      <c r="P145" s="31">
        <v>1665.1435550000001</v>
      </c>
      <c r="Q145" s="31">
        <v>1677.2926030000001</v>
      </c>
      <c r="R145" s="31">
        <v>1689.587524</v>
      </c>
      <c r="S145" s="31">
        <v>1701.6491699999999</v>
      </c>
      <c r="T145" s="31">
        <v>1713.928101</v>
      </c>
      <c r="U145" s="31">
        <v>1726.156616</v>
      </c>
      <c r="V145" s="31">
        <v>1738.2735600000001</v>
      </c>
      <c r="W145" s="31">
        <v>1750.842529</v>
      </c>
      <c r="X145" s="31">
        <v>1762.7661129999999</v>
      </c>
      <c r="Y145" s="31">
        <v>1775.36499</v>
      </c>
      <c r="Z145" s="31">
        <v>1787.387939</v>
      </c>
      <c r="AA145" s="31">
        <v>1800.091797</v>
      </c>
      <c r="AB145" s="31">
        <v>1812.380737</v>
      </c>
      <c r="AC145" s="31">
        <v>1824.8900149999999</v>
      </c>
      <c r="AD145" s="31">
        <v>1836.9436040000001</v>
      </c>
      <c r="AE145" s="31">
        <v>1849.7070309999999</v>
      </c>
      <c r="AF145" s="31">
        <v>1861.689087</v>
      </c>
      <c r="AG145" s="31">
        <v>1874.0201420000001</v>
      </c>
      <c r="AH145" s="30">
        <v>7.528E-3</v>
      </c>
    </row>
    <row r="146" spans="1:34" ht="16" thickBot="1" x14ac:dyDescent="0.25"/>
    <row r="147" spans="1:34" x14ac:dyDescent="0.2">
      <c r="B147" s="58" t="s">
        <v>361</v>
      </c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37"/>
    </row>
    <row r="148" spans="1:34" x14ac:dyDescent="0.2">
      <c r="B148" s="13" t="s">
        <v>362</v>
      </c>
    </row>
    <row r="149" spans="1:34" x14ac:dyDescent="0.2">
      <c r="B149" s="13" t="s">
        <v>363</v>
      </c>
    </row>
    <row r="150" spans="1:34" ht="15" customHeight="1" x14ac:dyDescent="0.2">
      <c r="B150" s="13" t="s">
        <v>364</v>
      </c>
    </row>
    <row r="151" spans="1:34" ht="15" customHeight="1" x14ac:dyDescent="0.2">
      <c r="B151" s="13" t="s">
        <v>365</v>
      </c>
    </row>
    <row r="152" spans="1:34" ht="15" customHeight="1" x14ac:dyDescent="0.2">
      <c r="B152" s="13" t="s">
        <v>366</v>
      </c>
    </row>
    <row r="153" spans="1:34" ht="15" customHeight="1" x14ac:dyDescent="0.2">
      <c r="B153" s="13" t="s">
        <v>202</v>
      </c>
    </row>
    <row r="154" spans="1:34" ht="15" customHeight="1" x14ac:dyDescent="0.2">
      <c r="B154" s="13" t="s">
        <v>367</v>
      </c>
    </row>
    <row r="155" spans="1:34" ht="15" customHeight="1" x14ac:dyDescent="0.2">
      <c r="B155" s="13" t="s">
        <v>368</v>
      </c>
    </row>
    <row r="156" spans="1:34" ht="15" customHeight="1" x14ac:dyDescent="0.2">
      <c r="B156" s="13" t="s">
        <v>369</v>
      </c>
    </row>
    <row r="157" spans="1:34" ht="15" customHeight="1" x14ac:dyDescent="0.2">
      <c r="B157" s="13" t="s">
        <v>370</v>
      </c>
    </row>
    <row r="158" spans="1:34" ht="15" customHeight="1" x14ac:dyDescent="0.2">
      <c r="B158" s="13" t="s">
        <v>371</v>
      </c>
    </row>
    <row r="159" spans="1:34" ht="15" customHeight="1" x14ac:dyDescent="0.2">
      <c r="B159" s="13" t="s">
        <v>203</v>
      </c>
    </row>
    <row r="160" spans="1:34" ht="15" customHeight="1" x14ac:dyDescent="0.2">
      <c r="B160" s="13" t="s">
        <v>372</v>
      </c>
    </row>
    <row r="161" spans="2:2" ht="15" customHeight="1" x14ac:dyDescent="0.2">
      <c r="B161" s="13" t="s">
        <v>373</v>
      </c>
    </row>
    <row r="162" spans="2:2" ht="15" customHeight="1" x14ac:dyDescent="0.2">
      <c r="B162" s="13" t="s">
        <v>374</v>
      </c>
    </row>
    <row r="163" spans="2:2" ht="15" customHeight="1" x14ac:dyDescent="0.2">
      <c r="B163" s="13" t="s">
        <v>375</v>
      </c>
    </row>
    <row r="164" spans="2:2" ht="15" customHeight="1" x14ac:dyDescent="0.2">
      <c r="B164" s="13" t="s">
        <v>376</v>
      </c>
    </row>
    <row r="165" spans="2:2" x14ac:dyDescent="0.2">
      <c r="B165" s="13" t="s">
        <v>377</v>
      </c>
    </row>
    <row r="166" spans="2:2" ht="15" customHeight="1" x14ac:dyDescent="0.2">
      <c r="B166" s="13" t="s">
        <v>378</v>
      </c>
    </row>
    <row r="167" spans="2:2" ht="15" customHeight="1" x14ac:dyDescent="0.2">
      <c r="B167" s="13" t="s">
        <v>379</v>
      </c>
    </row>
    <row r="308" spans="2:34" ht="15" customHeight="1" x14ac:dyDescent="0.2"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</row>
    <row r="511" spans="2:34" ht="15" customHeight="1" x14ac:dyDescent="0.2"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</row>
    <row r="712" spans="2:34" ht="15" customHeight="1" x14ac:dyDescent="0.2"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</row>
    <row r="887" spans="2:34" ht="15" customHeight="1" x14ac:dyDescent="0.2"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</row>
    <row r="1100" spans="2:34" ht="15" customHeight="1" x14ac:dyDescent="0.2">
      <c r="B1100" s="54"/>
      <c r="C1100" s="54"/>
      <c r="D1100" s="54"/>
      <c r="E1100" s="54"/>
      <c r="F1100" s="54"/>
      <c r="G1100" s="54"/>
      <c r="H1100" s="54"/>
      <c r="I1100" s="54"/>
      <c r="J1100" s="54"/>
      <c r="K1100" s="54"/>
      <c r="L1100" s="54"/>
      <c r="M1100" s="54"/>
      <c r="N1100" s="54"/>
      <c r="O1100" s="54"/>
      <c r="P1100" s="54"/>
      <c r="Q1100" s="54"/>
      <c r="R1100" s="54"/>
      <c r="S1100" s="54"/>
      <c r="T1100" s="54"/>
      <c r="U1100" s="54"/>
      <c r="V1100" s="54"/>
      <c r="W1100" s="54"/>
      <c r="X1100" s="54"/>
      <c r="Y1100" s="54"/>
      <c r="Z1100" s="54"/>
      <c r="AA1100" s="54"/>
      <c r="AB1100" s="54"/>
      <c r="AC1100" s="54"/>
      <c r="AD1100" s="54"/>
      <c r="AE1100" s="54"/>
      <c r="AF1100" s="54"/>
      <c r="AG1100" s="54"/>
      <c r="AH1100" s="54"/>
    </row>
    <row r="1227" spans="2:34" ht="15" customHeight="1" x14ac:dyDescent="0.2">
      <c r="B1227" s="54"/>
      <c r="C1227" s="54"/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  <c r="S1227" s="54"/>
      <c r="T1227" s="54"/>
      <c r="U1227" s="54"/>
      <c r="V1227" s="54"/>
      <c r="W1227" s="54"/>
      <c r="X1227" s="54"/>
      <c r="Y1227" s="54"/>
      <c r="Z1227" s="54"/>
      <c r="AA1227" s="54"/>
      <c r="AB1227" s="54"/>
      <c r="AC1227" s="54"/>
      <c r="AD1227" s="54"/>
      <c r="AE1227" s="54"/>
      <c r="AF1227" s="54"/>
      <c r="AG1227" s="54"/>
      <c r="AH1227" s="54"/>
    </row>
    <row r="1390" spans="2:34" ht="15" customHeight="1" x14ac:dyDescent="0.2">
      <c r="B1390" s="54"/>
      <c r="C1390" s="54"/>
      <c r="D1390" s="54"/>
      <c r="E1390" s="54"/>
      <c r="F1390" s="54"/>
      <c r="G1390" s="54"/>
      <c r="H1390" s="54"/>
      <c r="I1390" s="54"/>
      <c r="J1390" s="54"/>
      <c r="K1390" s="54"/>
      <c r="L1390" s="54"/>
      <c r="M1390" s="54"/>
      <c r="N1390" s="54"/>
      <c r="O1390" s="54"/>
      <c r="P1390" s="54"/>
      <c r="Q1390" s="54"/>
      <c r="R1390" s="54"/>
      <c r="S1390" s="54"/>
      <c r="T1390" s="54"/>
      <c r="U1390" s="54"/>
      <c r="V1390" s="54"/>
      <c r="W1390" s="54"/>
      <c r="X1390" s="54"/>
      <c r="Y1390" s="54"/>
      <c r="Z1390" s="54"/>
      <c r="AA1390" s="54"/>
      <c r="AB1390" s="54"/>
      <c r="AC1390" s="54"/>
      <c r="AD1390" s="54"/>
      <c r="AE1390" s="54"/>
      <c r="AF1390" s="54"/>
      <c r="AG1390" s="54"/>
      <c r="AH1390" s="54"/>
    </row>
    <row r="1502" spans="2:34" ht="15" customHeight="1" x14ac:dyDescent="0.2">
      <c r="B1502" s="54"/>
      <c r="C1502" s="54"/>
      <c r="D1502" s="54"/>
      <c r="E1502" s="54"/>
      <c r="F1502" s="54"/>
      <c r="G1502" s="54"/>
      <c r="H1502" s="54"/>
      <c r="I1502" s="54"/>
      <c r="J1502" s="54"/>
      <c r="K1502" s="54"/>
      <c r="L1502" s="54"/>
      <c r="M1502" s="54"/>
      <c r="N1502" s="54"/>
      <c r="O1502" s="54"/>
      <c r="P1502" s="54"/>
      <c r="Q1502" s="54"/>
      <c r="R1502" s="54"/>
      <c r="S1502" s="54"/>
      <c r="T1502" s="54"/>
      <c r="U1502" s="54"/>
      <c r="V1502" s="54"/>
      <c r="W1502" s="54"/>
      <c r="X1502" s="54"/>
      <c r="Y1502" s="54"/>
      <c r="Z1502" s="54"/>
      <c r="AA1502" s="54"/>
      <c r="AB1502" s="54"/>
      <c r="AC1502" s="54"/>
      <c r="AD1502" s="54"/>
      <c r="AE1502" s="54"/>
      <c r="AF1502" s="54"/>
      <c r="AG1502" s="54"/>
      <c r="AH1502" s="54"/>
    </row>
    <row r="1604" spans="2:34" ht="15" customHeight="1" x14ac:dyDescent="0.2">
      <c r="B1604" s="54"/>
      <c r="C1604" s="54"/>
      <c r="D1604" s="54"/>
      <c r="E1604" s="54"/>
      <c r="F1604" s="54"/>
      <c r="G1604" s="54"/>
      <c r="H1604" s="54"/>
      <c r="I1604" s="54"/>
      <c r="J1604" s="54"/>
      <c r="K1604" s="54"/>
      <c r="L1604" s="54"/>
      <c r="M1604" s="54"/>
      <c r="N1604" s="54"/>
      <c r="O1604" s="54"/>
      <c r="P1604" s="54"/>
      <c r="Q1604" s="54"/>
      <c r="R1604" s="54"/>
      <c r="S1604" s="54"/>
      <c r="T1604" s="54"/>
      <c r="U1604" s="54"/>
      <c r="V1604" s="54"/>
      <c r="W1604" s="54"/>
      <c r="X1604" s="54"/>
      <c r="Y1604" s="54"/>
      <c r="Z1604" s="54"/>
      <c r="AA1604" s="54"/>
      <c r="AB1604" s="54"/>
      <c r="AC1604" s="54"/>
      <c r="AD1604" s="54"/>
      <c r="AE1604" s="54"/>
      <c r="AF1604" s="54"/>
      <c r="AG1604" s="54"/>
      <c r="AH1604" s="54"/>
    </row>
    <row r="1698" spans="2:34" ht="15" customHeight="1" x14ac:dyDescent="0.2">
      <c r="B1698" s="54"/>
      <c r="C1698" s="54"/>
      <c r="D1698" s="54"/>
      <c r="E1698" s="54"/>
      <c r="F1698" s="54"/>
      <c r="G1698" s="54"/>
      <c r="H1698" s="54"/>
      <c r="I1698" s="54"/>
      <c r="J1698" s="54"/>
      <c r="K1698" s="54"/>
      <c r="L1698" s="54"/>
      <c r="M1698" s="54"/>
      <c r="N1698" s="54"/>
      <c r="O1698" s="54"/>
      <c r="P1698" s="54"/>
      <c r="Q1698" s="54"/>
      <c r="R1698" s="54"/>
      <c r="S1698" s="54"/>
      <c r="T1698" s="54"/>
      <c r="U1698" s="54"/>
      <c r="V1698" s="54"/>
      <c r="W1698" s="54"/>
      <c r="X1698" s="54"/>
      <c r="Y1698" s="54"/>
      <c r="Z1698" s="54"/>
      <c r="AA1698" s="54"/>
      <c r="AB1698" s="54"/>
      <c r="AC1698" s="54"/>
      <c r="AD1698" s="54"/>
      <c r="AE1698" s="54"/>
      <c r="AF1698" s="54"/>
      <c r="AG1698" s="54"/>
      <c r="AH1698" s="54"/>
    </row>
    <row r="1945" spans="2:34" ht="15" customHeight="1" x14ac:dyDescent="0.2">
      <c r="B1945" s="54"/>
      <c r="C1945" s="54"/>
      <c r="D1945" s="54"/>
      <c r="E1945" s="54"/>
      <c r="F1945" s="54"/>
      <c r="G1945" s="54"/>
      <c r="H1945" s="54"/>
      <c r="I1945" s="54"/>
      <c r="J1945" s="54"/>
      <c r="K1945" s="54"/>
      <c r="L1945" s="54"/>
      <c r="M1945" s="54"/>
      <c r="N1945" s="54"/>
      <c r="O1945" s="54"/>
      <c r="P1945" s="54"/>
      <c r="Q1945" s="54"/>
      <c r="R1945" s="54"/>
      <c r="S1945" s="54"/>
      <c r="T1945" s="54"/>
      <c r="U1945" s="54"/>
      <c r="V1945" s="54"/>
      <c r="W1945" s="54"/>
      <c r="X1945" s="54"/>
      <c r="Y1945" s="54"/>
      <c r="Z1945" s="54"/>
      <c r="AA1945" s="54"/>
      <c r="AB1945" s="54"/>
      <c r="AC1945" s="54"/>
      <c r="AD1945" s="54"/>
      <c r="AE1945" s="54"/>
      <c r="AF1945" s="54"/>
      <c r="AG1945" s="54"/>
      <c r="AH1945" s="54"/>
    </row>
    <row r="2031" spans="2:34" ht="15" customHeight="1" x14ac:dyDescent="0.2">
      <c r="B2031" s="54"/>
      <c r="C2031" s="54"/>
      <c r="D2031" s="54"/>
      <c r="E2031" s="54"/>
      <c r="F2031" s="54"/>
      <c r="G2031" s="54"/>
      <c r="H2031" s="54"/>
      <c r="I2031" s="54"/>
      <c r="J2031" s="54"/>
      <c r="K2031" s="54"/>
      <c r="L2031" s="54"/>
      <c r="M2031" s="54"/>
      <c r="N2031" s="54"/>
      <c r="O2031" s="54"/>
      <c r="P2031" s="54"/>
      <c r="Q2031" s="54"/>
      <c r="R2031" s="54"/>
      <c r="S2031" s="54"/>
      <c r="T2031" s="54"/>
      <c r="U2031" s="54"/>
      <c r="V2031" s="54"/>
      <c r="W2031" s="54"/>
      <c r="X2031" s="54"/>
      <c r="Y2031" s="54"/>
      <c r="Z2031" s="54"/>
      <c r="AA2031" s="54"/>
      <c r="AB2031" s="54"/>
      <c r="AC2031" s="54"/>
      <c r="AD2031" s="54"/>
      <c r="AE2031" s="54"/>
      <c r="AF2031" s="54"/>
      <c r="AG2031" s="54"/>
      <c r="AH2031" s="54"/>
    </row>
    <row r="2153" spans="2:34" ht="15" customHeight="1" x14ac:dyDescent="0.2">
      <c r="B2153" s="54"/>
      <c r="C2153" s="54"/>
      <c r="D2153" s="54"/>
      <c r="E2153" s="54"/>
      <c r="F2153" s="54"/>
      <c r="G2153" s="54"/>
      <c r="H2153" s="54"/>
      <c r="I2153" s="54"/>
      <c r="J2153" s="54"/>
      <c r="K2153" s="54"/>
      <c r="L2153" s="54"/>
      <c r="M2153" s="54"/>
      <c r="N2153" s="54"/>
      <c r="O2153" s="54"/>
      <c r="P2153" s="54"/>
      <c r="Q2153" s="54"/>
      <c r="R2153" s="54"/>
      <c r="S2153" s="54"/>
      <c r="T2153" s="54"/>
      <c r="U2153" s="54"/>
      <c r="V2153" s="54"/>
      <c r="W2153" s="54"/>
      <c r="X2153" s="54"/>
      <c r="Y2153" s="54"/>
      <c r="Z2153" s="54"/>
      <c r="AA2153" s="54"/>
      <c r="AB2153" s="54"/>
      <c r="AC2153" s="54"/>
      <c r="AD2153" s="54"/>
      <c r="AE2153" s="54"/>
      <c r="AF2153" s="54"/>
      <c r="AG2153" s="54"/>
      <c r="AH2153" s="54"/>
    </row>
    <row r="2317" spans="2:34" ht="15" customHeight="1" x14ac:dyDescent="0.2">
      <c r="B2317" s="54"/>
      <c r="C2317" s="54"/>
      <c r="D2317" s="54"/>
      <c r="E2317" s="54"/>
      <c r="F2317" s="54"/>
      <c r="G2317" s="54"/>
      <c r="H2317" s="54"/>
      <c r="I2317" s="54"/>
      <c r="J2317" s="54"/>
      <c r="K2317" s="54"/>
      <c r="L2317" s="54"/>
      <c r="M2317" s="54"/>
      <c r="N2317" s="54"/>
      <c r="O2317" s="54"/>
      <c r="P2317" s="54"/>
      <c r="Q2317" s="54"/>
      <c r="R2317" s="54"/>
      <c r="S2317" s="54"/>
      <c r="T2317" s="54"/>
      <c r="U2317" s="54"/>
      <c r="V2317" s="54"/>
      <c r="W2317" s="54"/>
      <c r="X2317" s="54"/>
      <c r="Y2317" s="54"/>
      <c r="Z2317" s="54"/>
      <c r="AA2317" s="54"/>
      <c r="AB2317" s="54"/>
      <c r="AC2317" s="54"/>
      <c r="AD2317" s="54"/>
      <c r="AE2317" s="54"/>
      <c r="AF2317" s="54"/>
      <c r="AG2317" s="54"/>
      <c r="AH2317" s="54"/>
    </row>
    <row r="2419" spans="2:34" ht="15" customHeight="1" x14ac:dyDescent="0.2">
      <c r="B2419" s="54"/>
      <c r="C2419" s="54"/>
      <c r="D2419" s="54"/>
      <c r="E2419" s="54"/>
      <c r="F2419" s="54"/>
      <c r="G2419" s="54"/>
      <c r="H2419" s="54"/>
      <c r="I2419" s="54"/>
      <c r="J2419" s="54"/>
      <c r="K2419" s="54"/>
      <c r="L2419" s="54"/>
      <c r="M2419" s="54"/>
      <c r="N2419" s="54"/>
      <c r="O2419" s="54"/>
      <c r="P2419" s="54"/>
      <c r="Q2419" s="54"/>
      <c r="R2419" s="54"/>
      <c r="S2419" s="54"/>
      <c r="T2419" s="54"/>
      <c r="U2419" s="54"/>
      <c r="V2419" s="54"/>
      <c r="W2419" s="54"/>
      <c r="X2419" s="54"/>
      <c r="Y2419" s="54"/>
      <c r="Z2419" s="54"/>
      <c r="AA2419" s="54"/>
      <c r="AB2419" s="54"/>
      <c r="AC2419" s="54"/>
      <c r="AD2419" s="54"/>
      <c r="AE2419" s="54"/>
      <c r="AF2419" s="54"/>
      <c r="AG2419" s="54"/>
      <c r="AH2419" s="54"/>
    </row>
    <row r="2509" spans="2:34" ht="15" customHeight="1" x14ac:dyDescent="0.2">
      <c r="B2509" s="54"/>
      <c r="C2509" s="54"/>
      <c r="D2509" s="54"/>
      <c r="E2509" s="54"/>
      <c r="F2509" s="54"/>
      <c r="G2509" s="54"/>
      <c r="H2509" s="54"/>
      <c r="I2509" s="54"/>
      <c r="J2509" s="54"/>
      <c r="K2509" s="54"/>
      <c r="L2509" s="54"/>
      <c r="M2509" s="54"/>
      <c r="N2509" s="54"/>
      <c r="O2509" s="54"/>
      <c r="P2509" s="54"/>
      <c r="Q2509" s="54"/>
      <c r="R2509" s="54"/>
      <c r="S2509" s="54"/>
      <c r="T2509" s="54"/>
      <c r="U2509" s="54"/>
      <c r="V2509" s="54"/>
      <c r="W2509" s="54"/>
      <c r="X2509" s="54"/>
      <c r="Y2509" s="54"/>
      <c r="Z2509" s="54"/>
      <c r="AA2509" s="54"/>
      <c r="AB2509" s="54"/>
      <c r="AC2509" s="54"/>
      <c r="AD2509" s="54"/>
      <c r="AE2509" s="54"/>
      <c r="AF2509" s="54"/>
      <c r="AG2509" s="54"/>
      <c r="AH2509" s="54"/>
    </row>
    <row r="2598" spans="2:34" ht="15" customHeight="1" x14ac:dyDescent="0.2">
      <c r="B2598" s="54"/>
      <c r="C2598" s="54"/>
      <c r="D2598" s="54"/>
      <c r="E2598" s="54"/>
      <c r="F2598" s="54"/>
      <c r="G2598" s="54"/>
      <c r="H2598" s="54"/>
      <c r="I2598" s="54"/>
      <c r="J2598" s="54"/>
      <c r="K2598" s="54"/>
      <c r="L2598" s="54"/>
      <c r="M2598" s="54"/>
      <c r="N2598" s="54"/>
      <c r="O2598" s="54"/>
      <c r="P2598" s="54"/>
      <c r="Q2598" s="54"/>
      <c r="R2598" s="54"/>
      <c r="S2598" s="54"/>
      <c r="T2598" s="54"/>
      <c r="U2598" s="54"/>
      <c r="V2598" s="54"/>
      <c r="W2598" s="54"/>
      <c r="X2598" s="54"/>
      <c r="Y2598" s="54"/>
      <c r="Z2598" s="54"/>
      <c r="AA2598" s="54"/>
      <c r="AB2598" s="54"/>
      <c r="AC2598" s="54"/>
      <c r="AD2598" s="54"/>
      <c r="AE2598" s="54"/>
      <c r="AF2598" s="54"/>
      <c r="AG2598" s="54"/>
      <c r="AH2598" s="54"/>
    </row>
    <row r="2719" spans="2:34" ht="15" customHeight="1" x14ac:dyDescent="0.2">
      <c r="B2719" s="54"/>
      <c r="C2719" s="54"/>
      <c r="D2719" s="54"/>
      <c r="E2719" s="54"/>
      <c r="F2719" s="54"/>
      <c r="G2719" s="54"/>
      <c r="H2719" s="54"/>
      <c r="I2719" s="54"/>
      <c r="J2719" s="54"/>
      <c r="K2719" s="54"/>
      <c r="L2719" s="54"/>
      <c r="M2719" s="54"/>
      <c r="N2719" s="54"/>
      <c r="O2719" s="54"/>
      <c r="P2719" s="54"/>
      <c r="Q2719" s="54"/>
      <c r="R2719" s="54"/>
      <c r="S2719" s="54"/>
      <c r="T2719" s="54"/>
      <c r="U2719" s="54"/>
      <c r="V2719" s="54"/>
      <c r="W2719" s="54"/>
      <c r="X2719" s="54"/>
      <c r="Y2719" s="54"/>
      <c r="Z2719" s="54"/>
      <c r="AA2719" s="54"/>
      <c r="AB2719" s="54"/>
      <c r="AC2719" s="54"/>
      <c r="AD2719" s="54"/>
      <c r="AE2719" s="54"/>
      <c r="AF2719" s="54"/>
      <c r="AG2719" s="54"/>
      <c r="AH2719" s="54"/>
    </row>
    <row r="2837" spans="2:34" ht="15" customHeight="1" x14ac:dyDescent="0.2">
      <c r="B2837" s="54"/>
      <c r="C2837" s="54"/>
      <c r="D2837" s="54"/>
      <c r="E2837" s="54"/>
      <c r="F2837" s="54"/>
      <c r="G2837" s="54"/>
      <c r="H2837" s="54"/>
      <c r="I2837" s="54"/>
      <c r="J2837" s="54"/>
      <c r="K2837" s="54"/>
      <c r="L2837" s="54"/>
      <c r="M2837" s="54"/>
      <c r="N2837" s="54"/>
      <c r="O2837" s="54"/>
      <c r="P2837" s="54"/>
      <c r="Q2837" s="54"/>
      <c r="R2837" s="54"/>
      <c r="S2837" s="54"/>
      <c r="T2837" s="54"/>
      <c r="U2837" s="54"/>
      <c r="V2837" s="54"/>
      <c r="W2837" s="54"/>
      <c r="X2837" s="54"/>
      <c r="Y2837" s="54"/>
      <c r="Z2837" s="54"/>
      <c r="AA2837" s="54"/>
      <c r="AB2837" s="54"/>
      <c r="AC2837" s="54"/>
      <c r="AD2837" s="54"/>
      <c r="AE2837" s="54"/>
      <c r="AF2837" s="54"/>
      <c r="AG2837" s="54"/>
      <c r="AH2837" s="54"/>
    </row>
  </sheetData>
  <mergeCells count="21">
    <mergeCell ref="B112:AH112"/>
    <mergeCell ref="B147:AG147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workbookViewId="0">
      <pane xSplit="2" ySplit="1" topLeftCell="C56" activePane="bottomRight" state="frozen"/>
      <selection activeCell="B58" sqref="B58"/>
      <selection pane="topRight" activeCell="B58" sqref="B58"/>
      <selection pane="bottomLeft" activeCell="B58" sqref="B58"/>
      <selection pane="bottomRight" activeCell="C63" sqref="C63"/>
    </sheetView>
  </sheetViews>
  <sheetFormatPr baseColWidth="10" defaultColWidth="8.83203125" defaultRowHeight="15" customHeight="1" x14ac:dyDescent="0.2"/>
  <cols>
    <col min="1" max="1" width="22.5" hidden="1" customWidth="1"/>
    <col min="2" max="2" width="49" customWidth="1"/>
  </cols>
  <sheetData>
    <row r="1" spans="1:34" ht="15" customHeight="1" thickBot="1" x14ac:dyDescent="0.25">
      <c r="B1" s="18" t="s">
        <v>318</v>
      </c>
      <c r="C1" s="19">
        <v>2020</v>
      </c>
      <c r="D1" s="19">
        <v>2021</v>
      </c>
      <c r="E1" s="19">
        <v>2022</v>
      </c>
      <c r="F1" s="19">
        <v>2023</v>
      </c>
      <c r="G1" s="19">
        <v>2024</v>
      </c>
      <c r="H1" s="19">
        <v>2025</v>
      </c>
      <c r="I1" s="19">
        <v>2026</v>
      </c>
      <c r="J1" s="19">
        <v>2027</v>
      </c>
      <c r="K1" s="19">
        <v>2028</v>
      </c>
      <c r="L1" s="19">
        <v>2029</v>
      </c>
      <c r="M1" s="19">
        <v>2030</v>
      </c>
      <c r="N1" s="19">
        <v>2031</v>
      </c>
      <c r="O1" s="19">
        <v>2032</v>
      </c>
      <c r="P1" s="19">
        <v>2033</v>
      </c>
      <c r="Q1" s="19">
        <v>2034</v>
      </c>
      <c r="R1" s="19">
        <v>2035</v>
      </c>
      <c r="S1" s="19">
        <v>2036</v>
      </c>
      <c r="T1" s="19">
        <v>2037</v>
      </c>
      <c r="U1" s="19">
        <v>2038</v>
      </c>
      <c r="V1" s="19">
        <v>2039</v>
      </c>
      <c r="W1" s="19">
        <v>2040</v>
      </c>
      <c r="X1" s="19">
        <v>2041</v>
      </c>
      <c r="Y1" s="19">
        <v>2042</v>
      </c>
      <c r="Z1" s="19">
        <v>2043</v>
      </c>
      <c r="AA1" s="19">
        <v>2044</v>
      </c>
      <c r="AB1" s="19">
        <v>2045</v>
      </c>
      <c r="AC1" s="19">
        <v>2046</v>
      </c>
      <c r="AD1" s="19">
        <v>2047</v>
      </c>
      <c r="AE1" s="19">
        <v>2048</v>
      </c>
      <c r="AF1" s="19">
        <v>2049</v>
      </c>
      <c r="AG1" s="19">
        <v>2050</v>
      </c>
    </row>
    <row r="2" spans="1:34" ht="15" customHeight="1" thickTop="1" x14ac:dyDescent="0.2"/>
    <row r="3" spans="1:34" ht="15" customHeight="1" x14ac:dyDescent="0.2">
      <c r="C3" s="20" t="s">
        <v>43</v>
      </c>
      <c r="D3" s="20" t="s">
        <v>319</v>
      </c>
      <c r="E3" s="21"/>
      <c r="F3" s="21"/>
      <c r="G3" s="21"/>
      <c r="H3" s="21"/>
    </row>
    <row r="4" spans="1:34" ht="15" customHeight="1" x14ac:dyDescent="0.2">
      <c r="C4" s="20" t="s">
        <v>44</v>
      </c>
      <c r="D4" s="20" t="s">
        <v>320</v>
      </c>
      <c r="E4" s="21"/>
      <c r="F4" s="21"/>
      <c r="G4" s="20" t="s">
        <v>45</v>
      </c>
      <c r="H4" s="21"/>
    </row>
    <row r="5" spans="1:34" ht="15" customHeight="1" x14ac:dyDescent="0.2">
      <c r="C5" s="20" t="s">
        <v>46</v>
      </c>
      <c r="D5" s="20" t="s">
        <v>321</v>
      </c>
      <c r="E5" s="21"/>
      <c r="F5" s="21"/>
      <c r="G5" s="21"/>
      <c r="H5" s="21"/>
    </row>
    <row r="6" spans="1:34" ht="15" customHeight="1" x14ac:dyDescent="0.2">
      <c r="C6" s="20" t="s">
        <v>47</v>
      </c>
      <c r="D6" s="21"/>
      <c r="E6" s="20" t="s">
        <v>322</v>
      </c>
      <c r="F6" s="21"/>
      <c r="G6" s="21"/>
      <c r="H6" s="21"/>
    </row>
    <row r="7" spans="1:34" ht="15" customHeight="1" x14ac:dyDescent="0.2">
      <c r="C7" s="21"/>
      <c r="D7" s="21"/>
      <c r="E7" s="21"/>
      <c r="F7" s="21"/>
      <c r="G7" s="21"/>
      <c r="H7" s="21"/>
    </row>
    <row r="10" spans="1:34" ht="15" customHeight="1" x14ac:dyDescent="0.2">
      <c r="A10" s="12" t="s">
        <v>204</v>
      </c>
      <c r="B10" s="22" t="s">
        <v>205</v>
      </c>
      <c r="AH10" s="23" t="s">
        <v>323</v>
      </c>
    </row>
    <row r="11" spans="1:34" ht="15" customHeight="1" x14ac:dyDescent="0.2">
      <c r="B11" s="18" t="s">
        <v>50</v>
      </c>
      <c r="AH11" s="23" t="s">
        <v>324</v>
      </c>
    </row>
    <row r="12" spans="1:34" ht="15" customHeight="1" x14ac:dyDescent="0.2"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3" t="s">
        <v>325</v>
      </c>
    </row>
    <row r="13" spans="1:34" ht="15" customHeight="1" thickBot="1" x14ac:dyDescent="0.25">
      <c r="B13" s="19" t="s">
        <v>51</v>
      </c>
      <c r="C13" s="19">
        <v>2020</v>
      </c>
      <c r="D13" s="19">
        <v>2021</v>
      </c>
      <c r="E13" s="19">
        <v>2022</v>
      </c>
      <c r="F13" s="19">
        <v>2023</v>
      </c>
      <c r="G13" s="19">
        <v>2024</v>
      </c>
      <c r="H13" s="19">
        <v>2025</v>
      </c>
      <c r="I13" s="19">
        <v>2026</v>
      </c>
      <c r="J13" s="19">
        <v>2027</v>
      </c>
      <c r="K13" s="19">
        <v>2028</v>
      </c>
      <c r="L13" s="19">
        <v>2029</v>
      </c>
      <c r="M13" s="19">
        <v>2030</v>
      </c>
      <c r="N13" s="19">
        <v>2031</v>
      </c>
      <c r="O13" s="19">
        <v>2032</v>
      </c>
      <c r="P13" s="19">
        <v>2033</v>
      </c>
      <c r="Q13" s="19">
        <v>2034</v>
      </c>
      <c r="R13" s="19">
        <v>2035</v>
      </c>
      <c r="S13" s="19">
        <v>2036</v>
      </c>
      <c r="T13" s="19">
        <v>2037</v>
      </c>
      <c r="U13" s="19">
        <v>2038</v>
      </c>
      <c r="V13" s="19">
        <v>2039</v>
      </c>
      <c r="W13" s="19">
        <v>2040</v>
      </c>
      <c r="X13" s="19">
        <v>2041</v>
      </c>
      <c r="Y13" s="19">
        <v>2042</v>
      </c>
      <c r="Z13" s="19">
        <v>2043</v>
      </c>
      <c r="AA13" s="19">
        <v>2044</v>
      </c>
      <c r="AB13" s="19">
        <v>2045</v>
      </c>
      <c r="AC13" s="19">
        <v>2046</v>
      </c>
      <c r="AD13" s="19">
        <v>2047</v>
      </c>
      <c r="AE13" s="19">
        <v>2048</v>
      </c>
      <c r="AF13" s="19">
        <v>2049</v>
      </c>
      <c r="AG13" s="19">
        <v>2050</v>
      </c>
      <c r="AH13" s="24" t="s">
        <v>326</v>
      </c>
    </row>
    <row r="14" spans="1:34" ht="15" customHeight="1" thickTop="1" x14ac:dyDescent="0.2"/>
    <row r="15" spans="1:34" ht="15" customHeight="1" x14ac:dyDescent="0.2">
      <c r="B15" s="25" t="s">
        <v>52</v>
      </c>
    </row>
    <row r="17" spans="1:34" ht="15" customHeight="1" x14ac:dyDescent="0.2">
      <c r="B17" s="25" t="s">
        <v>206</v>
      </c>
    </row>
    <row r="18" spans="1:34" ht="15" customHeight="1" x14ac:dyDescent="0.2">
      <c r="A18" s="12" t="s">
        <v>207</v>
      </c>
      <c r="B18" s="26" t="s">
        <v>208</v>
      </c>
      <c r="C18" s="32">
        <v>91.743567999999996</v>
      </c>
      <c r="D18" s="32">
        <v>92.493767000000005</v>
      </c>
      <c r="E18" s="32">
        <v>93.426627999999994</v>
      </c>
      <c r="F18" s="32">
        <v>94.241493000000006</v>
      </c>
      <c r="G18" s="32">
        <v>95.189041000000003</v>
      </c>
      <c r="H18" s="32">
        <v>96.214438999999999</v>
      </c>
      <c r="I18" s="32">
        <v>97.251868999999999</v>
      </c>
      <c r="J18" s="32">
        <v>98.274696000000006</v>
      </c>
      <c r="K18" s="32">
        <v>99.282448000000002</v>
      </c>
      <c r="L18" s="32">
        <v>100.277145</v>
      </c>
      <c r="M18" s="32">
        <v>101.258888</v>
      </c>
      <c r="N18" s="32">
        <v>102.24215700000001</v>
      </c>
      <c r="O18" s="32">
        <v>103.24239300000001</v>
      </c>
      <c r="P18" s="32">
        <v>104.26911200000001</v>
      </c>
      <c r="Q18" s="32">
        <v>105.311455</v>
      </c>
      <c r="R18" s="32">
        <v>106.360741</v>
      </c>
      <c r="S18" s="32">
        <v>107.406662</v>
      </c>
      <c r="T18" s="32">
        <v>108.438393</v>
      </c>
      <c r="U18" s="32">
        <v>109.44684599999999</v>
      </c>
      <c r="V18" s="32">
        <v>110.446091</v>
      </c>
      <c r="W18" s="32">
        <v>111.44924899999999</v>
      </c>
      <c r="X18" s="32">
        <v>112.47022200000001</v>
      </c>
      <c r="Y18" s="32">
        <v>113.502556</v>
      </c>
      <c r="Z18" s="32">
        <v>114.54393</v>
      </c>
      <c r="AA18" s="32">
        <v>115.592484</v>
      </c>
      <c r="AB18" s="32">
        <v>116.642601</v>
      </c>
      <c r="AC18" s="32">
        <v>117.70586400000001</v>
      </c>
      <c r="AD18" s="32">
        <v>118.775322</v>
      </c>
      <c r="AE18" s="32">
        <v>119.83873699999999</v>
      </c>
      <c r="AF18" s="32">
        <v>120.907867</v>
      </c>
      <c r="AG18" s="32">
        <v>121.979927</v>
      </c>
      <c r="AH18" s="28">
        <v>9.5409999999999991E-3</v>
      </c>
    </row>
    <row r="19" spans="1:34" ht="15" customHeight="1" x14ac:dyDescent="0.2">
      <c r="A19" s="12" t="s">
        <v>209</v>
      </c>
      <c r="B19" s="26" t="s">
        <v>210</v>
      </c>
      <c r="C19" s="32">
        <v>1.838832</v>
      </c>
      <c r="D19" s="32">
        <v>2.0298949999999998</v>
      </c>
      <c r="E19" s="32">
        <v>1.920078</v>
      </c>
      <c r="F19" s="32">
        <v>2.0615009999999998</v>
      </c>
      <c r="G19" s="32">
        <v>2.1488079999999998</v>
      </c>
      <c r="H19" s="32">
        <v>2.170696</v>
      </c>
      <c r="I19" s="32">
        <v>2.1661350000000001</v>
      </c>
      <c r="J19" s="32">
        <v>2.1611750000000001</v>
      </c>
      <c r="K19" s="32">
        <v>2.1582849999999998</v>
      </c>
      <c r="L19" s="32">
        <v>2.155443</v>
      </c>
      <c r="M19" s="32">
        <v>2.1671290000000001</v>
      </c>
      <c r="N19" s="32">
        <v>2.194356</v>
      </c>
      <c r="O19" s="32">
        <v>2.231306</v>
      </c>
      <c r="P19" s="32">
        <v>2.2575769999999999</v>
      </c>
      <c r="Q19" s="32">
        <v>2.2753290000000002</v>
      </c>
      <c r="R19" s="32">
        <v>2.2828200000000001</v>
      </c>
      <c r="S19" s="32">
        <v>2.2794539999999999</v>
      </c>
      <c r="T19" s="32">
        <v>2.26694</v>
      </c>
      <c r="U19" s="32">
        <v>2.2683990000000001</v>
      </c>
      <c r="V19" s="32">
        <v>2.2829579999999998</v>
      </c>
      <c r="W19" s="32">
        <v>2.3115359999999998</v>
      </c>
      <c r="X19" s="32">
        <v>2.3337509999999999</v>
      </c>
      <c r="Y19" s="32">
        <v>2.3537379999999999</v>
      </c>
      <c r="Z19" s="32">
        <v>2.3719380000000001</v>
      </c>
      <c r="AA19" s="32">
        <v>2.3845939999999999</v>
      </c>
      <c r="AB19" s="32">
        <v>2.4089230000000001</v>
      </c>
      <c r="AC19" s="32">
        <v>2.4264039999999998</v>
      </c>
      <c r="AD19" s="32">
        <v>2.4316460000000002</v>
      </c>
      <c r="AE19" s="32">
        <v>2.448693</v>
      </c>
      <c r="AF19" s="32">
        <v>2.4630399999999999</v>
      </c>
      <c r="AG19" s="32">
        <v>2.4740730000000002</v>
      </c>
      <c r="AH19" s="28">
        <v>9.9399999999999992E-3</v>
      </c>
    </row>
    <row r="20" spans="1:34" ht="15" customHeight="1" x14ac:dyDescent="0.2">
      <c r="A20" s="12" t="s">
        <v>211</v>
      </c>
      <c r="B20" s="25" t="s">
        <v>61</v>
      </c>
      <c r="C20" s="38">
        <v>93.582397</v>
      </c>
      <c r="D20" s="38">
        <v>94.523658999999995</v>
      </c>
      <c r="E20" s="38">
        <v>95.346710000000002</v>
      </c>
      <c r="F20" s="38">
        <v>96.302993999999998</v>
      </c>
      <c r="G20" s="38">
        <v>97.337845000000002</v>
      </c>
      <c r="H20" s="38">
        <v>98.385131999999999</v>
      </c>
      <c r="I20" s="38">
        <v>99.418007000000003</v>
      </c>
      <c r="J20" s="38">
        <v>100.435867</v>
      </c>
      <c r="K20" s="38">
        <v>101.440735</v>
      </c>
      <c r="L20" s="38">
        <v>102.432587</v>
      </c>
      <c r="M20" s="38">
        <v>103.426018</v>
      </c>
      <c r="N20" s="38">
        <v>104.436516</v>
      </c>
      <c r="O20" s="38">
        <v>105.47370100000001</v>
      </c>
      <c r="P20" s="38">
        <v>106.52668799999999</v>
      </c>
      <c r="Q20" s="38">
        <v>107.58678399999999</v>
      </c>
      <c r="R20" s="38">
        <v>108.643562</v>
      </c>
      <c r="S20" s="38">
        <v>109.68611900000001</v>
      </c>
      <c r="T20" s="38">
        <v>110.70533</v>
      </c>
      <c r="U20" s="38">
        <v>111.715248</v>
      </c>
      <c r="V20" s="38">
        <v>112.72905</v>
      </c>
      <c r="W20" s="38">
        <v>113.76078800000001</v>
      </c>
      <c r="X20" s="38">
        <v>114.80397000000001</v>
      </c>
      <c r="Y20" s="38">
        <v>115.85629299999999</v>
      </c>
      <c r="Z20" s="38">
        <v>116.915871</v>
      </c>
      <c r="AA20" s="38">
        <v>117.977081</v>
      </c>
      <c r="AB20" s="38">
        <v>119.05152099999999</v>
      </c>
      <c r="AC20" s="38">
        <v>120.132271</v>
      </c>
      <c r="AD20" s="38">
        <v>121.20697</v>
      </c>
      <c r="AE20" s="38">
        <v>122.28743</v>
      </c>
      <c r="AF20" s="38">
        <v>123.37091100000001</v>
      </c>
      <c r="AG20" s="38">
        <v>124.454002</v>
      </c>
      <c r="AH20" s="30">
        <v>9.5479999999999992E-3</v>
      </c>
    </row>
    <row r="22" spans="1:34" ht="15" customHeight="1" x14ac:dyDescent="0.2">
      <c r="B22" s="25" t="s">
        <v>212</v>
      </c>
    </row>
    <row r="23" spans="1:34" ht="15" customHeight="1" x14ac:dyDescent="0.2">
      <c r="B23" s="25" t="s">
        <v>68</v>
      </c>
    </row>
    <row r="24" spans="1:34" ht="15" customHeight="1" x14ac:dyDescent="0.2">
      <c r="A24" s="12" t="s">
        <v>213</v>
      </c>
      <c r="B24" s="26" t="s">
        <v>327</v>
      </c>
      <c r="C24" s="32">
        <v>92.874618999999996</v>
      </c>
      <c r="D24" s="32">
        <v>94.294548000000006</v>
      </c>
      <c r="E24" s="32">
        <v>94.450385999999995</v>
      </c>
      <c r="F24" s="32">
        <v>95.745604999999998</v>
      </c>
      <c r="G24" s="32">
        <v>96.579139999999995</v>
      </c>
      <c r="H24" s="32">
        <v>97.300017999999994</v>
      </c>
      <c r="I24" s="32">
        <v>96.721396999999996</v>
      </c>
      <c r="J24" s="32">
        <v>96.050078999999997</v>
      </c>
      <c r="K24" s="32">
        <v>95.358665000000002</v>
      </c>
      <c r="L24" s="32">
        <v>94.638687000000004</v>
      </c>
      <c r="M24" s="32">
        <v>93.739624000000006</v>
      </c>
      <c r="N24" s="32">
        <v>92.984718000000001</v>
      </c>
      <c r="O24" s="32">
        <v>92.321533000000002</v>
      </c>
      <c r="P24" s="32">
        <v>91.710487000000001</v>
      </c>
      <c r="Q24" s="32">
        <v>91.153137000000001</v>
      </c>
      <c r="R24" s="32">
        <v>90.682868999999997</v>
      </c>
      <c r="S24" s="32">
        <v>90.265136999999996</v>
      </c>
      <c r="T24" s="32">
        <v>89.870987</v>
      </c>
      <c r="U24" s="32">
        <v>89.506484999999998</v>
      </c>
      <c r="V24" s="32">
        <v>89.175758000000002</v>
      </c>
      <c r="W24" s="32">
        <v>88.824623000000003</v>
      </c>
      <c r="X24" s="32">
        <v>88.516159000000002</v>
      </c>
      <c r="Y24" s="32">
        <v>88.219268999999997</v>
      </c>
      <c r="Z24" s="32">
        <v>87.951149000000001</v>
      </c>
      <c r="AA24" s="32">
        <v>87.700019999999995</v>
      </c>
      <c r="AB24" s="32">
        <v>87.469573999999994</v>
      </c>
      <c r="AC24" s="32">
        <v>87.278946000000005</v>
      </c>
      <c r="AD24" s="32">
        <v>87.134293</v>
      </c>
      <c r="AE24" s="32">
        <v>87.040024000000003</v>
      </c>
      <c r="AF24" s="32">
        <v>86.972649000000004</v>
      </c>
      <c r="AG24" s="32">
        <v>86.917884999999998</v>
      </c>
      <c r="AH24" s="28">
        <v>-2.2070000000000002E-3</v>
      </c>
    </row>
    <row r="25" spans="1:34" ht="15" customHeight="1" x14ac:dyDescent="0.2">
      <c r="A25" s="12" t="s">
        <v>215</v>
      </c>
      <c r="B25" s="26" t="s">
        <v>214</v>
      </c>
      <c r="C25" s="32">
        <v>91.926215999999997</v>
      </c>
      <c r="D25" s="32">
        <v>93.228499999999997</v>
      </c>
      <c r="E25" s="32">
        <v>93.309250000000006</v>
      </c>
      <c r="F25" s="32">
        <v>94.569321000000002</v>
      </c>
      <c r="G25" s="32">
        <v>95.378639000000007</v>
      </c>
      <c r="H25" s="32">
        <v>96.045638999999994</v>
      </c>
      <c r="I25" s="32">
        <v>95.439926</v>
      </c>
      <c r="J25" s="32">
        <v>94.708832000000001</v>
      </c>
      <c r="K25" s="32">
        <v>93.984549999999999</v>
      </c>
      <c r="L25" s="32">
        <v>93.232414000000006</v>
      </c>
      <c r="M25" s="32">
        <v>92.306174999999996</v>
      </c>
      <c r="N25" s="32">
        <v>91.506004000000004</v>
      </c>
      <c r="O25" s="32">
        <v>90.829536000000004</v>
      </c>
      <c r="P25" s="32">
        <v>90.189589999999995</v>
      </c>
      <c r="Q25" s="32">
        <v>89.605850000000004</v>
      </c>
      <c r="R25" s="32">
        <v>89.103522999999996</v>
      </c>
      <c r="S25" s="32">
        <v>88.633148000000006</v>
      </c>
      <c r="T25" s="32">
        <v>88.210898999999998</v>
      </c>
      <c r="U25" s="32">
        <v>87.809646999999998</v>
      </c>
      <c r="V25" s="32">
        <v>87.444687000000002</v>
      </c>
      <c r="W25" s="32">
        <v>87.057006999999999</v>
      </c>
      <c r="X25" s="32">
        <v>86.716453999999999</v>
      </c>
      <c r="Y25" s="32">
        <v>86.387978000000004</v>
      </c>
      <c r="Z25" s="32">
        <v>86.089034999999996</v>
      </c>
      <c r="AA25" s="32">
        <v>85.813766000000001</v>
      </c>
      <c r="AB25" s="32">
        <v>85.553154000000006</v>
      </c>
      <c r="AC25" s="32">
        <v>85.314498999999998</v>
      </c>
      <c r="AD25" s="32">
        <v>85.154808000000003</v>
      </c>
      <c r="AE25" s="32">
        <v>85.049712999999997</v>
      </c>
      <c r="AF25" s="32">
        <v>84.980926999999994</v>
      </c>
      <c r="AG25" s="32">
        <v>84.917252000000005</v>
      </c>
      <c r="AH25" s="28">
        <v>-2.64E-3</v>
      </c>
    </row>
    <row r="27" spans="1:34" ht="15" customHeight="1" x14ac:dyDescent="0.2">
      <c r="B27" s="25" t="s">
        <v>328</v>
      </c>
    </row>
    <row r="28" spans="1:34" ht="15" customHeight="1" x14ac:dyDescent="0.2">
      <c r="B28" s="25" t="s">
        <v>329</v>
      </c>
    </row>
    <row r="29" spans="1:34" ht="15" customHeight="1" x14ac:dyDescent="0.2">
      <c r="A29" s="12" t="s">
        <v>216</v>
      </c>
      <c r="B29" s="26" t="s">
        <v>380</v>
      </c>
      <c r="C29" s="27">
        <v>0.113108</v>
      </c>
      <c r="D29" s="27">
        <v>0.115901</v>
      </c>
      <c r="E29" s="27">
        <v>0.11478099999999999</v>
      </c>
      <c r="F29" s="27">
        <v>0.114161</v>
      </c>
      <c r="G29" s="27">
        <v>0.11368499999999999</v>
      </c>
      <c r="H29" s="27">
        <v>0.11312800000000001</v>
      </c>
      <c r="I29" s="27">
        <v>0.112423</v>
      </c>
      <c r="J29" s="27">
        <v>0.11151899999999999</v>
      </c>
      <c r="K29" s="27">
        <v>0.110527</v>
      </c>
      <c r="L29" s="27">
        <v>0.10946500000000001</v>
      </c>
      <c r="M29" s="27">
        <v>0.108322</v>
      </c>
      <c r="N29" s="27">
        <v>0.107237</v>
      </c>
      <c r="O29" s="27">
        <v>0.106139</v>
      </c>
      <c r="P29" s="27">
        <v>0.10502400000000001</v>
      </c>
      <c r="Q29" s="27">
        <v>0.10392700000000001</v>
      </c>
      <c r="R29" s="27">
        <v>0.102731</v>
      </c>
      <c r="S29" s="27">
        <v>0.101536</v>
      </c>
      <c r="T29" s="27">
        <v>0.10032000000000001</v>
      </c>
      <c r="U29" s="27">
        <v>9.9071999999999993E-2</v>
      </c>
      <c r="V29" s="27">
        <v>9.7779000000000005E-2</v>
      </c>
      <c r="W29" s="27">
        <v>9.6482999999999999E-2</v>
      </c>
      <c r="X29" s="27">
        <v>9.5223000000000002E-2</v>
      </c>
      <c r="Y29" s="27">
        <v>9.393E-2</v>
      </c>
      <c r="Z29" s="27">
        <v>9.2608999999999997E-2</v>
      </c>
      <c r="AA29" s="27">
        <v>9.1304999999999997E-2</v>
      </c>
      <c r="AB29" s="27">
        <v>8.9989E-2</v>
      </c>
      <c r="AC29" s="27">
        <v>8.8691000000000006E-2</v>
      </c>
      <c r="AD29" s="27">
        <v>8.7389999999999995E-2</v>
      </c>
      <c r="AE29" s="27">
        <v>8.6102999999999999E-2</v>
      </c>
      <c r="AF29" s="27">
        <v>8.4830000000000003E-2</v>
      </c>
      <c r="AG29" s="27">
        <v>8.3562999999999998E-2</v>
      </c>
      <c r="AH29" s="28">
        <v>-1.0041E-2</v>
      </c>
    </row>
    <row r="30" spans="1:34" ht="15" customHeight="1" x14ac:dyDescent="0.2">
      <c r="A30" s="12" t="s">
        <v>217</v>
      </c>
      <c r="B30" s="26" t="s">
        <v>381</v>
      </c>
      <c r="C30" s="27">
        <v>0.53048399999999996</v>
      </c>
      <c r="D30" s="27">
        <v>0.49940099999999998</v>
      </c>
      <c r="E30" s="27">
        <v>0.54127000000000003</v>
      </c>
      <c r="F30" s="27">
        <v>0.54580099999999998</v>
      </c>
      <c r="G30" s="27">
        <v>0.55119300000000004</v>
      </c>
      <c r="H30" s="27">
        <v>0.55642000000000003</v>
      </c>
      <c r="I30" s="27">
        <v>0.56096599999999996</v>
      </c>
      <c r="J30" s="27">
        <v>0.56501500000000004</v>
      </c>
      <c r="K30" s="27">
        <v>0.56886400000000004</v>
      </c>
      <c r="L30" s="27">
        <v>0.57253799999999999</v>
      </c>
      <c r="M30" s="27">
        <v>0.57571300000000003</v>
      </c>
      <c r="N30" s="27">
        <v>0.57973799999999998</v>
      </c>
      <c r="O30" s="27">
        <v>0.58424699999999996</v>
      </c>
      <c r="P30" s="27">
        <v>0.589036</v>
      </c>
      <c r="Q30" s="27">
        <v>0.59434299999999995</v>
      </c>
      <c r="R30" s="27">
        <v>0.60035700000000003</v>
      </c>
      <c r="S30" s="27">
        <v>0.60645899999999997</v>
      </c>
      <c r="T30" s="27">
        <v>0.61268100000000003</v>
      </c>
      <c r="U30" s="27">
        <v>0.61884399999999995</v>
      </c>
      <c r="V30" s="27">
        <v>0.62501600000000002</v>
      </c>
      <c r="W30" s="27">
        <v>0.63111899999999999</v>
      </c>
      <c r="X30" s="27">
        <v>0.63766900000000004</v>
      </c>
      <c r="Y30" s="27">
        <v>0.64483199999999996</v>
      </c>
      <c r="Z30" s="27">
        <v>0.65201200000000004</v>
      </c>
      <c r="AA30" s="27">
        <v>0.65969199999999995</v>
      </c>
      <c r="AB30" s="27">
        <v>0.66742400000000002</v>
      </c>
      <c r="AC30" s="27">
        <v>0.67552199999999996</v>
      </c>
      <c r="AD30" s="27">
        <v>0.68384199999999995</v>
      </c>
      <c r="AE30" s="27">
        <v>0.69297200000000003</v>
      </c>
      <c r="AF30" s="27">
        <v>0.70240400000000003</v>
      </c>
      <c r="AG30" s="27">
        <v>0.71213800000000005</v>
      </c>
      <c r="AH30" s="28">
        <v>9.8639999999999995E-3</v>
      </c>
    </row>
    <row r="31" spans="1:34" ht="16" x14ac:dyDescent="0.2">
      <c r="A31" s="12" t="s">
        <v>218</v>
      </c>
      <c r="B31" s="26" t="s">
        <v>382</v>
      </c>
      <c r="C31" s="27">
        <v>2.5259E-2</v>
      </c>
      <c r="D31" s="27">
        <v>2.4811E-2</v>
      </c>
      <c r="E31" s="27">
        <v>2.4421999999999999E-2</v>
      </c>
      <c r="F31" s="27">
        <v>2.4157000000000001E-2</v>
      </c>
      <c r="G31" s="27">
        <v>2.3959000000000001E-2</v>
      </c>
      <c r="H31" s="27">
        <v>2.3758000000000001E-2</v>
      </c>
      <c r="I31" s="27">
        <v>2.3536000000000001E-2</v>
      </c>
      <c r="J31" s="27">
        <v>2.3290000000000002E-2</v>
      </c>
      <c r="K31" s="27">
        <v>2.3033999999999999E-2</v>
      </c>
      <c r="L31" s="27">
        <v>2.2773000000000002E-2</v>
      </c>
      <c r="M31" s="27">
        <v>2.2513999999999999E-2</v>
      </c>
      <c r="N31" s="27">
        <v>2.2266999999999999E-2</v>
      </c>
      <c r="O31" s="27">
        <v>2.2034999999999999E-2</v>
      </c>
      <c r="P31" s="27">
        <v>2.1814E-2</v>
      </c>
      <c r="Q31" s="27">
        <v>2.1606E-2</v>
      </c>
      <c r="R31" s="27">
        <v>2.1409999999999998E-2</v>
      </c>
      <c r="S31" s="27">
        <v>2.1221E-2</v>
      </c>
      <c r="T31" s="27">
        <v>2.1028999999999999E-2</v>
      </c>
      <c r="U31" s="27">
        <v>2.0830000000000001E-2</v>
      </c>
      <c r="V31" s="27">
        <v>2.0631E-2</v>
      </c>
      <c r="W31" s="27">
        <v>2.0435999999999999E-2</v>
      </c>
      <c r="X31" s="27">
        <v>2.0261999999999999E-2</v>
      </c>
      <c r="Y31" s="27">
        <v>2.0094000000000001E-2</v>
      </c>
      <c r="Z31" s="27">
        <v>1.993E-2</v>
      </c>
      <c r="AA31" s="27">
        <v>1.9769999999999999E-2</v>
      </c>
      <c r="AB31" s="27">
        <v>1.9612000000000001E-2</v>
      </c>
      <c r="AC31" s="27">
        <v>1.9456999999999999E-2</v>
      </c>
      <c r="AD31" s="27">
        <v>1.9306E-2</v>
      </c>
      <c r="AE31" s="27">
        <v>1.9164E-2</v>
      </c>
      <c r="AF31" s="27">
        <v>1.9032E-2</v>
      </c>
      <c r="AG31" s="27">
        <v>1.89E-2</v>
      </c>
      <c r="AH31" s="28">
        <v>-9.6200000000000001E-3</v>
      </c>
    </row>
    <row r="32" spans="1:34" ht="16" x14ac:dyDescent="0.2">
      <c r="A32" s="12" t="s">
        <v>219</v>
      </c>
      <c r="B32" s="26" t="s">
        <v>220</v>
      </c>
      <c r="C32" s="27">
        <v>0.50582700000000003</v>
      </c>
      <c r="D32" s="27">
        <v>0.501606</v>
      </c>
      <c r="E32" s="27">
        <v>0.49821599999999999</v>
      </c>
      <c r="F32" s="27">
        <v>0.49702400000000002</v>
      </c>
      <c r="G32" s="27">
        <v>0.49727700000000002</v>
      </c>
      <c r="H32" s="27">
        <v>0.497199</v>
      </c>
      <c r="I32" s="27">
        <v>0.48862499999999998</v>
      </c>
      <c r="J32" s="27">
        <v>0.48024600000000001</v>
      </c>
      <c r="K32" s="27">
        <v>0.472302</v>
      </c>
      <c r="L32" s="27">
        <v>0.46496799999999999</v>
      </c>
      <c r="M32" s="27">
        <v>0.45758700000000002</v>
      </c>
      <c r="N32" s="27">
        <v>0.45099099999999998</v>
      </c>
      <c r="O32" s="27">
        <v>0.44511499999999998</v>
      </c>
      <c r="P32" s="27">
        <v>0.43976900000000002</v>
      </c>
      <c r="Q32" s="27">
        <v>0.43518499999999999</v>
      </c>
      <c r="R32" s="27">
        <v>0.43122300000000002</v>
      </c>
      <c r="S32" s="27">
        <v>0.42785899999999999</v>
      </c>
      <c r="T32" s="27">
        <v>0.42490099999999997</v>
      </c>
      <c r="U32" s="27">
        <v>0.422213</v>
      </c>
      <c r="V32" s="27">
        <v>0.41984700000000003</v>
      </c>
      <c r="W32" s="27">
        <v>0.41677199999999998</v>
      </c>
      <c r="X32" s="27">
        <v>0.41436699999999999</v>
      </c>
      <c r="Y32" s="27">
        <v>0.41240500000000002</v>
      </c>
      <c r="Z32" s="27">
        <v>0.41082099999999999</v>
      </c>
      <c r="AA32" s="27">
        <v>0.40966599999999997</v>
      </c>
      <c r="AB32" s="27">
        <v>0.40884999999999999</v>
      </c>
      <c r="AC32" s="27">
        <v>0.40842000000000001</v>
      </c>
      <c r="AD32" s="27">
        <v>0.408362</v>
      </c>
      <c r="AE32" s="27">
        <v>0.408748</v>
      </c>
      <c r="AF32" s="27">
        <v>0.40959499999999999</v>
      </c>
      <c r="AG32" s="27">
        <v>0.41073399999999999</v>
      </c>
      <c r="AH32" s="28">
        <v>-6.9179999999999997E-3</v>
      </c>
    </row>
    <row r="33" spans="1:34" ht="16" x14ac:dyDescent="0.2">
      <c r="A33" s="12" t="s">
        <v>221</v>
      </c>
      <c r="B33" s="26" t="s">
        <v>80</v>
      </c>
      <c r="C33" s="27">
        <v>8.4764999999999993E-2</v>
      </c>
      <c r="D33" s="27">
        <v>8.4110000000000004E-2</v>
      </c>
      <c r="E33" s="27">
        <v>8.3668999999999993E-2</v>
      </c>
      <c r="F33" s="27">
        <v>8.3581000000000003E-2</v>
      </c>
      <c r="G33" s="27">
        <v>8.3670999999999995E-2</v>
      </c>
      <c r="H33" s="27">
        <v>8.3723000000000006E-2</v>
      </c>
      <c r="I33" s="27">
        <v>8.3681000000000005E-2</v>
      </c>
      <c r="J33" s="27">
        <v>8.3543999999999993E-2</v>
      </c>
      <c r="K33" s="27">
        <v>8.3345000000000002E-2</v>
      </c>
      <c r="L33" s="27">
        <v>8.3090999999999998E-2</v>
      </c>
      <c r="M33" s="27">
        <v>8.2788E-2</v>
      </c>
      <c r="N33" s="27">
        <v>8.2504999999999995E-2</v>
      </c>
      <c r="O33" s="27">
        <v>8.2242999999999997E-2</v>
      </c>
      <c r="P33" s="27">
        <v>8.1995999999999999E-2</v>
      </c>
      <c r="Q33" s="27">
        <v>8.1770999999999996E-2</v>
      </c>
      <c r="R33" s="27">
        <v>8.1555000000000002E-2</v>
      </c>
      <c r="S33" s="27">
        <v>8.133E-2</v>
      </c>
      <c r="T33" s="27">
        <v>8.1077999999999997E-2</v>
      </c>
      <c r="U33" s="27">
        <v>8.0789E-2</v>
      </c>
      <c r="V33" s="27">
        <v>8.0484E-2</v>
      </c>
      <c r="W33" s="27">
        <v>8.0180000000000001E-2</v>
      </c>
      <c r="X33" s="27">
        <v>7.9950999999999994E-2</v>
      </c>
      <c r="Y33" s="27">
        <v>7.9723000000000002E-2</v>
      </c>
      <c r="Z33" s="27">
        <v>7.9502000000000003E-2</v>
      </c>
      <c r="AA33" s="27">
        <v>7.9274999999999998E-2</v>
      </c>
      <c r="AB33" s="27">
        <v>7.9034999999999994E-2</v>
      </c>
      <c r="AC33" s="27">
        <v>7.8794000000000003E-2</v>
      </c>
      <c r="AD33" s="27">
        <v>7.8550999999999996E-2</v>
      </c>
      <c r="AE33" s="27">
        <v>7.8322000000000003E-2</v>
      </c>
      <c r="AF33" s="27">
        <v>7.8112000000000001E-2</v>
      </c>
      <c r="AG33" s="27">
        <v>7.7890000000000001E-2</v>
      </c>
      <c r="AH33" s="28">
        <v>-2.8159999999999999E-3</v>
      </c>
    </row>
    <row r="34" spans="1:34" ht="16" x14ac:dyDescent="0.2">
      <c r="A34" s="12" t="s">
        <v>222</v>
      </c>
      <c r="B34" s="26" t="s">
        <v>86</v>
      </c>
      <c r="C34" s="27">
        <v>0.53477300000000005</v>
      </c>
      <c r="D34" s="27">
        <v>0.51842600000000005</v>
      </c>
      <c r="E34" s="27">
        <v>0.50512299999999999</v>
      </c>
      <c r="F34" s="27">
        <v>0.49513200000000002</v>
      </c>
      <c r="G34" s="27">
        <v>0.48716599999999999</v>
      </c>
      <c r="H34" s="27">
        <v>0.480211</v>
      </c>
      <c r="I34" s="27">
        <v>0.47419899999999998</v>
      </c>
      <c r="J34" s="27">
        <v>0.46879700000000002</v>
      </c>
      <c r="K34" s="27">
        <v>0.461557</v>
      </c>
      <c r="L34" s="27">
        <v>0.45454499999999998</v>
      </c>
      <c r="M34" s="27">
        <v>0.44033699999999998</v>
      </c>
      <c r="N34" s="27">
        <v>0.428149</v>
      </c>
      <c r="O34" s="27">
        <v>0.41752400000000001</v>
      </c>
      <c r="P34" s="27">
        <v>0.408416</v>
      </c>
      <c r="Q34" s="27">
        <v>0.40073199999999998</v>
      </c>
      <c r="R34" s="27">
        <v>0.394175</v>
      </c>
      <c r="S34" s="27">
        <v>0.38869199999999998</v>
      </c>
      <c r="T34" s="27">
        <v>0.38391700000000001</v>
      </c>
      <c r="U34" s="27">
        <v>0.379658</v>
      </c>
      <c r="V34" s="27">
        <v>0.37587700000000002</v>
      </c>
      <c r="W34" s="27">
        <v>0.370444</v>
      </c>
      <c r="X34" s="27">
        <v>0.36624499999999999</v>
      </c>
      <c r="Y34" s="27">
        <v>0.36268800000000001</v>
      </c>
      <c r="Z34" s="27">
        <v>0.35947400000000002</v>
      </c>
      <c r="AA34" s="27">
        <v>0.35683799999999999</v>
      </c>
      <c r="AB34" s="27">
        <v>0.35471000000000003</v>
      </c>
      <c r="AC34" s="27">
        <v>0.353074</v>
      </c>
      <c r="AD34" s="27">
        <v>0.35192200000000001</v>
      </c>
      <c r="AE34" s="27">
        <v>0.35126499999999999</v>
      </c>
      <c r="AF34" s="27">
        <v>0.35107500000000003</v>
      </c>
      <c r="AG34" s="27">
        <v>0.351211</v>
      </c>
      <c r="AH34" s="28">
        <v>-1.3917000000000001E-2</v>
      </c>
    </row>
    <row r="35" spans="1:34" ht="16" x14ac:dyDescent="0.2">
      <c r="A35" s="12" t="s">
        <v>223</v>
      </c>
      <c r="B35" s="26" t="s">
        <v>78</v>
      </c>
      <c r="C35" s="27">
        <v>0.65267500000000001</v>
      </c>
      <c r="D35" s="27">
        <v>0.64821899999999999</v>
      </c>
      <c r="E35" s="27">
        <v>0.64407099999999995</v>
      </c>
      <c r="F35" s="27">
        <v>0.64253700000000002</v>
      </c>
      <c r="G35" s="27">
        <v>0.64270700000000003</v>
      </c>
      <c r="H35" s="27">
        <v>0.64365099999999997</v>
      </c>
      <c r="I35" s="27">
        <v>0.64488599999999996</v>
      </c>
      <c r="J35" s="27">
        <v>0.64618600000000004</v>
      </c>
      <c r="K35" s="27">
        <v>0.64755200000000002</v>
      </c>
      <c r="L35" s="27">
        <v>0.649011</v>
      </c>
      <c r="M35" s="27">
        <v>0.64871100000000004</v>
      </c>
      <c r="N35" s="27">
        <v>0.649393</v>
      </c>
      <c r="O35" s="27">
        <v>0.65064699999999998</v>
      </c>
      <c r="P35" s="27">
        <v>0.65229899999999996</v>
      </c>
      <c r="Q35" s="27">
        <v>0.65434400000000004</v>
      </c>
      <c r="R35" s="27">
        <v>0.65670899999999999</v>
      </c>
      <c r="S35" s="27">
        <v>0.65926700000000005</v>
      </c>
      <c r="T35" s="27">
        <v>0.66180799999999995</v>
      </c>
      <c r="U35" s="27">
        <v>0.66427700000000001</v>
      </c>
      <c r="V35" s="27">
        <v>0.66683599999999998</v>
      </c>
      <c r="W35" s="27">
        <v>0.66918900000000003</v>
      </c>
      <c r="X35" s="27">
        <v>0.67248399999999997</v>
      </c>
      <c r="Y35" s="27">
        <v>0.67595899999999998</v>
      </c>
      <c r="Z35" s="27">
        <v>0.67956899999999998</v>
      </c>
      <c r="AA35" s="27">
        <v>0.68328</v>
      </c>
      <c r="AB35" s="27">
        <v>0.68710199999999999</v>
      </c>
      <c r="AC35" s="27">
        <v>0.69105099999999997</v>
      </c>
      <c r="AD35" s="27">
        <v>0.69503999999999999</v>
      </c>
      <c r="AE35" s="27">
        <v>0.69916199999999995</v>
      </c>
      <c r="AF35" s="27">
        <v>0.70339700000000005</v>
      </c>
      <c r="AG35" s="27">
        <v>0.70757099999999995</v>
      </c>
      <c r="AH35" s="28">
        <v>2.696E-3</v>
      </c>
    </row>
    <row r="36" spans="1:34" ht="16" x14ac:dyDescent="0.2">
      <c r="A36" s="12" t="s">
        <v>224</v>
      </c>
      <c r="B36" s="26" t="s">
        <v>225</v>
      </c>
      <c r="C36" s="27">
        <v>0.33015899999999998</v>
      </c>
      <c r="D36" s="27">
        <v>0.32575500000000002</v>
      </c>
      <c r="E36" s="27">
        <v>0.32198100000000002</v>
      </c>
      <c r="F36" s="27">
        <v>0.31943500000000002</v>
      </c>
      <c r="G36" s="27">
        <v>0.31791799999999998</v>
      </c>
      <c r="H36" s="27">
        <v>0.31721500000000002</v>
      </c>
      <c r="I36" s="27">
        <v>0.31684099999999998</v>
      </c>
      <c r="J36" s="27">
        <v>0.31725399999999998</v>
      </c>
      <c r="K36" s="27">
        <v>0.31851200000000002</v>
      </c>
      <c r="L36" s="27">
        <v>0.32017899999999999</v>
      </c>
      <c r="M36" s="27">
        <v>0.32181300000000002</v>
      </c>
      <c r="N36" s="27">
        <v>0.32437700000000003</v>
      </c>
      <c r="O36" s="27">
        <v>0.32749299999999998</v>
      </c>
      <c r="P36" s="27">
        <v>0.330646</v>
      </c>
      <c r="Q36" s="27">
        <v>0.33385999999999999</v>
      </c>
      <c r="R36" s="27">
        <v>0.33760699999999999</v>
      </c>
      <c r="S36" s="27">
        <v>0.34136899999999998</v>
      </c>
      <c r="T36" s="27">
        <v>0.34508699999999998</v>
      </c>
      <c r="U36" s="27">
        <v>0.34877999999999998</v>
      </c>
      <c r="V36" s="27">
        <v>0.35195799999999999</v>
      </c>
      <c r="W36" s="27">
        <v>0.355182</v>
      </c>
      <c r="X36" s="27">
        <v>0.35843700000000001</v>
      </c>
      <c r="Y36" s="27">
        <v>0.360651</v>
      </c>
      <c r="Z36" s="27">
        <v>0.362867</v>
      </c>
      <c r="AA36" s="27">
        <v>0.36398999999999998</v>
      </c>
      <c r="AB36" s="27">
        <v>0.36454700000000001</v>
      </c>
      <c r="AC36" s="27">
        <v>0.36452400000000001</v>
      </c>
      <c r="AD36" s="27">
        <v>0.36388300000000001</v>
      </c>
      <c r="AE36" s="27">
        <v>0.36150700000000002</v>
      </c>
      <c r="AF36" s="27">
        <v>0.35849500000000001</v>
      </c>
      <c r="AG36" s="27">
        <v>0.35363800000000001</v>
      </c>
      <c r="AH36" s="28">
        <v>2.2929999999999999E-3</v>
      </c>
    </row>
    <row r="37" spans="1:34" ht="16" x14ac:dyDescent="0.2">
      <c r="A37" s="12" t="s">
        <v>226</v>
      </c>
      <c r="B37" s="26" t="s">
        <v>227</v>
      </c>
      <c r="C37" s="27">
        <v>0.43508599999999997</v>
      </c>
      <c r="D37" s="27">
        <v>0.45525500000000002</v>
      </c>
      <c r="E37" s="27">
        <v>0.47462599999999999</v>
      </c>
      <c r="F37" s="27">
        <v>0.49363299999999999</v>
      </c>
      <c r="G37" s="27">
        <v>0.51234199999999996</v>
      </c>
      <c r="H37" s="27">
        <v>0.53010999999999997</v>
      </c>
      <c r="I37" s="27">
        <v>0.54692700000000005</v>
      </c>
      <c r="J37" s="27">
        <v>0.56244799999999995</v>
      </c>
      <c r="K37" s="27">
        <v>0.57694500000000004</v>
      </c>
      <c r="L37" s="27">
        <v>0.59069700000000003</v>
      </c>
      <c r="M37" s="27">
        <v>0.60377199999999998</v>
      </c>
      <c r="N37" s="27">
        <v>0.61621899999999996</v>
      </c>
      <c r="O37" s="27">
        <v>0.62873000000000001</v>
      </c>
      <c r="P37" s="27">
        <v>0.64066800000000002</v>
      </c>
      <c r="Q37" s="27">
        <v>0.65253399999999995</v>
      </c>
      <c r="R37" s="27">
        <v>0.66425800000000002</v>
      </c>
      <c r="S37" s="27">
        <v>0.67603000000000002</v>
      </c>
      <c r="T37" s="27">
        <v>0.68746200000000002</v>
      </c>
      <c r="U37" s="27">
        <v>0.69917899999999999</v>
      </c>
      <c r="V37" s="27">
        <v>0.71102399999999999</v>
      </c>
      <c r="W37" s="27">
        <v>0.72371399999999997</v>
      </c>
      <c r="X37" s="27">
        <v>0.73691399999999996</v>
      </c>
      <c r="Y37" s="27">
        <v>0.75090299999999999</v>
      </c>
      <c r="Z37" s="27">
        <v>0.76567700000000005</v>
      </c>
      <c r="AA37" s="27">
        <v>0.78152600000000005</v>
      </c>
      <c r="AB37" s="27">
        <v>0.79853200000000002</v>
      </c>
      <c r="AC37" s="27">
        <v>0.81672599999999995</v>
      </c>
      <c r="AD37" s="27">
        <v>0.83667999999999998</v>
      </c>
      <c r="AE37" s="27">
        <v>0.85823199999999999</v>
      </c>
      <c r="AF37" s="27">
        <v>0.88141199999999997</v>
      </c>
      <c r="AG37" s="27">
        <v>0.90680700000000003</v>
      </c>
      <c r="AH37" s="28">
        <v>2.4781999999999998E-2</v>
      </c>
    </row>
    <row r="38" spans="1:34" ht="16" x14ac:dyDescent="0.2">
      <c r="A38" s="12" t="s">
        <v>228</v>
      </c>
      <c r="B38" s="26" t="s">
        <v>234</v>
      </c>
      <c r="C38" s="27">
        <v>1.212048</v>
      </c>
      <c r="D38" s="27">
        <v>1.3228869999999999</v>
      </c>
      <c r="E38" s="27">
        <v>1.39411</v>
      </c>
      <c r="F38" s="27">
        <v>1.464612</v>
      </c>
      <c r="G38" s="27">
        <v>1.536923</v>
      </c>
      <c r="H38" s="27">
        <v>1.60941</v>
      </c>
      <c r="I38" s="27">
        <v>1.625645</v>
      </c>
      <c r="J38" s="27">
        <v>1.643251</v>
      </c>
      <c r="K38" s="27">
        <v>1.661111</v>
      </c>
      <c r="L38" s="27">
        <v>1.679179</v>
      </c>
      <c r="M38" s="27">
        <v>1.6976020000000001</v>
      </c>
      <c r="N38" s="27">
        <v>1.7165570000000001</v>
      </c>
      <c r="O38" s="27">
        <v>1.7368950000000001</v>
      </c>
      <c r="P38" s="27">
        <v>1.7580690000000001</v>
      </c>
      <c r="Q38" s="27">
        <v>1.780321</v>
      </c>
      <c r="R38" s="27">
        <v>1.803553</v>
      </c>
      <c r="S38" s="27">
        <v>1.827615</v>
      </c>
      <c r="T38" s="27">
        <v>1.8526530000000001</v>
      </c>
      <c r="U38" s="27">
        <v>1.8784940000000001</v>
      </c>
      <c r="V38" s="27">
        <v>1.90567</v>
      </c>
      <c r="W38" s="27">
        <v>1.9344079999999999</v>
      </c>
      <c r="X38" s="27">
        <v>1.9648099999999999</v>
      </c>
      <c r="Y38" s="27">
        <v>1.996669</v>
      </c>
      <c r="Z38" s="27">
        <v>2.0307490000000001</v>
      </c>
      <c r="AA38" s="27">
        <v>2.0661339999999999</v>
      </c>
      <c r="AB38" s="27">
        <v>2.1035840000000001</v>
      </c>
      <c r="AC38" s="27">
        <v>2.142973</v>
      </c>
      <c r="AD38" s="27">
        <v>2.1843140000000001</v>
      </c>
      <c r="AE38" s="27">
        <v>2.2280350000000002</v>
      </c>
      <c r="AF38" s="27">
        <v>2.2741159999999998</v>
      </c>
      <c r="AG38" s="27">
        <v>2.3226870000000002</v>
      </c>
      <c r="AH38" s="28">
        <v>2.1916999999999999E-2</v>
      </c>
    </row>
    <row r="39" spans="1:34" x14ac:dyDescent="0.2">
      <c r="A39" s="12" t="s">
        <v>383</v>
      </c>
      <c r="B39" s="25" t="s">
        <v>334</v>
      </c>
      <c r="C39" s="29">
        <v>4.4241840000000003</v>
      </c>
      <c r="D39" s="29">
        <v>4.4963730000000002</v>
      </c>
      <c r="E39" s="29">
        <v>4.6022679999999996</v>
      </c>
      <c r="F39" s="29">
        <v>4.6800730000000001</v>
      </c>
      <c r="G39" s="29">
        <v>4.7668400000000002</v>
      </c>
      <c r="H39" s="29">
        <v>4.8548249999999999</v>
      </c>
      <c r="I39" s="29">
        <v>4.8777280000000003</v>
      </c>
      <c r="J39" s="29">
        <v>4.9015500000000003</v>
      </c>
      <c r="K39" s="29">
        <v>4.9237479999999998</v>
      </c>
      <c r="L39" s="29">
        <v>4.946447</v>
      </c>
      <c r="M39" s="29">
        <v>4.9591589999999997</v>
      </c>
      <c r="N39" s="29">
        <v>4.9774320000000003</v>
      </c>
      <c r="O39" s="29">
        <v>5.0010669999999999</v>
      </c>
      <c r="P39" s="29">
        <v>5.0277370000000001</v>
      </c>
      <c r="Q39" s="29">
        <v>5.0586229999999999</v>
      </c>
      <c r="R39" s="29">
        <v>5.0935790000000001</v>
      </c>
      <c r="S39" s="29">
        <v>5.1313769999999996</v>
      </c>
      <c r="T39" s="29">
        <v>5.1709360000000002</v>
      </c>
      <c r="U39" s="29">
        <v>5.2121360000000001</v>
      </c>
      <c r="V39" s="29">
        <v>5.2551209999999999</v>
      </c>
      <c r="W39" s="29">
        <v>5.2979269999999996</v>
      </c>
      <c r="X39" s="29">
        <v>5.3463609999999999</v>
      </c>
      <c r="Y39" s="29">
        <v>5.3978539999999997</v>
      </c>
      <c r="Z39" s="29">
        <v>5.4532100000000003</v>
      </c>
      <c r="AA39" s="29">
        <v>5.5114770000000002</v>
      </c>
      <c r="AB39" s="29">
        <v>5.573385</v>
      </c>
      <c r="AC39" s="29">
        <v>5.6392319999999998</v>
      </c>
      <c r="AD39" s="29">
        <v>5.7092900000000002</v>
      </c>
      <c r="AE39" s="29">
        <v>5.7835109999999998</v>
      </c>
      <c r="AF39" s="29">
        <v>5.8624689999999999</v>
      </c>
      <c r="AG39" s="29">
        <v>5.945138</v>
      </c>
      <c r="AH39" s="30">
        <v>9.8980000000000005E-3</v>
      </c>
    </row>
    <row r="40" spans="1:34" ht="16" x14ac:dyDescent="0.2">
      <c r="A40" s="12" t="s">
        <v>384</v>
      </c>
      <c r="B40" s="26" t="s">
        <v>336</v>
      </c>
      <c r="C40" s="27">
        <v>8.8754E-2</v>
      </c>
      <c r="D40" s="27">
        <v>0.100767</v>
      </c>
      <c r="E40" s="27">
        <v>0.108803</v>
      </c>
      <c r="F40" s="27">
        <v>0.11328000000000001</v>
      </c>
      <c r="G40" s="27">
        <v>0.116855</v>
      </c>
      <c r="H40" s="27">
        <v>0.12341199999999999</v>
      </c>
      <c r="I40" s="27">
        <v>0.12740099999999999</v>
      </c>
      <c r="J40" s="27">
        <v>0.13471</v>
      </c>
      <c r="K40" s="27">
        <v>0.13939099999999999</v>
      </c>
      <c r="L40" s="27">
        <v>0.14404900000000001</v>
      </c>
      <c r="M40" s="27">
        <v>0.148256</v>
      </c>
      <c r="N40" s="27">
        <v>0.15443200000000001</v>
      </c>
      <c r="O40" s="27">
        <v>0.15736600000000001</v>
      </c>
      <c r="P40" s="27">
        <v>0.16201599999999999</v>
      </c>
      <c r="Q40" s="27">
        <v>0.166467</v>
      </c>
      <c r="R40" s="27">
        <v>0.17158599999999999</v>
      </c>
      <c r="S40" s="27">
        <v>0.179007</v>
      </c>
      <c r="T40" s="27">
        <v>0.183781</v>
      </c>
      <c r="U40" s="27">
        <v>0.18956300000000001</v>
      </c>
      <c r="V40" s="27">
        <v>0.19514300000000001</v>
      </c>
      <c r="W40" s="27">
        <v>0.20108500000000001</v>
      </c>
      <c r="X40" s="27">
        <v>0.20661299999999999</v>
      </c>
      <c r="Y40" s="27">
        <v>0.21216699999999999</v>
      </c>
      <c r="Z40" s="27">
        <v>0.21770999999999999</v>
      </c>
      <c r="AA40" s="27">
        <v>0.22253400000000001</v>
      </c>
      <c r="AB40" s="27">
        <v>0.22815199999999999</v>
      </c>
      <c r="AC40" s="27">
        <v>0.23599400000000001</v>
      </c>
      <c r="AD40" s="27">
        <v>0.239927</v>
      </c>
      <c r="AE40" s="27">
        <v>0.24339</v>
      </c>
      <c r="AF40" s="27">
        <v>0.24571999999999999</v>
      </c>
      <c r="AG40" s="27">
        <v>0.24898600000000001</v>
      </c>
      <c r="AH40" s="28">
        <v>3.4981999999999999E-2</v>
      </c>
    </row>
    <row r="41" spans="1:34" x14ac:dyDescent="0.2">
      <c r="A41" s="12" t="s">
        <v>385</v>
      </c>
      <c r="B41" s="25" t="s">
        <v>338</v>
      </c>
      <c r="C41" s="29">
        <v>4.3354299999999997</v>
      </c>
      <c r="D41" s="29">
        <v>4.3956049999999998</v>
      </c>
      <c r="E41" s="29">
        <v>4.4934659999999997</v>
      </c>
      <c r="F41" s="29">
        <v>4.5667920000000004</v>
      </c>
      <c r="G41" s="29">
        <v>4.6499860000000002</v>
      </c>
      <c r="H41" s="29">
        <v>4.7314129999999999</v>
      </c>
      <c r="I41" s="29">
        <v>4.7503270000000004</v>
      </c>
      <c r="J41" s="29">
        <v>4.7668410000000003</v>
      </c>
      <c r="K41" s="29">
        <v>4.7843559999999998</v>
      </c>
      <c r="L41" s="29">
        <v>4.8023980000000002</v>
      </c>
      <c r="M41" s="29">
        <v>4.8109029999999997</v>
      </c>
      <c r="N41" s="29">
        <v>4.8230000000000004</v>
      </c>
      <c r="O41" s="29">
        <v>4.8437000000000001</v>
      </c>
      <c r="P41" s="29">
        <v>4.8657209999999997</v>
      </c>
      <c r="Q41" s="29">
        <v>4.8921559999999999</v>
      </c>
      <c r="R41" s="29">
        <v>4.9219929999999996</v>
      </c>
      <c r="S41" s="29">
        <v>4.9523710000000003</v>
      </c>
      <c r="T41" s="29">
        <v>4.9871549999999996</v>
      </c>
      <c r="U41" s="29">
        <v>5.0225730000000004</v>
      </c>
      <c r="V41" s="29">
        <v>5.0599780000000001</v>
      </c>
      <c r="W41" s="29">
        <v>5.0968419999999997</v>
      </c>
      <c r="X41" s="29">
        <v>5.139748</v>
      </c>
      <c r="Y41" s="29">
        <v>5.1856869999999997</v>
      </c>
      <c r="Z41" s="29">
        <v>5.2355</v>
      </c>
      <c r="AA41" s="29">
        <v>5.2889429999999997</v>
      </c>
      <c r="AB41" s="29">
        <v>5.3452320000000002</v>
      </c>
      <c r="AC41" s="29">
        <v>5.4032390000000001</v>
      </c>
      <c r="AD41" s="29">
        <v>5.4693630000000004</v>
      </c>
      <c r="AE41" s="29">
        <v>5.5401210000000001</v>
      </c>
      <c r="AF41" s="29">
        <v>5.6167480000000003</v>
      </c>
      <c r="AG41" s="29">
        <v>5.6961519999999997</v>
      </c>
      <c r="AH41" s="30">
        <v>9.1400000000000006E-3</v>
      </c>
    </row>
    <row r="43" spans="1:34" x14ac:dyDescent="0.2">
      <c r="B43" s="25" t="s">
        <v>97</v>
      </c>
    </row>
    <row r="44" spans="1:34" ht="16" x14ac:dyDescent="0.2">
      <c r="A44" s="12" t="s">
        <v>229</v>
      </c>
      <c r="B44" s="26" t="s">
        <v>380</v>
      </c>
      <c r="C44" s="27">
        <v>1.772856</v>
      </c>
      <c r="D44" s="27">
        <v>1.8318430000000001</v>
      </c>
      <c r="E44" s="27">
        <v>1.8273820000000001</v>
      </c>
      <c r="F44" s="27">
        <v>1.8345530000000001</v>
      </c>
      <c r="G44" s="27">
        <v>1.8551150000000001</v>
      </c>
      <c r="H44" s="27">
        <v>1.86914</v>
      </c>
      <c r="I44" s="27">
        <v>1.8738030000000001</v>
      </c>
      <c r="J44" s="27">
        <v>1.8717539999999999</v>
      </c>
      <c r="K44" s="27">
        <v>1.868644</v>
      </c>
      <c r="L44" s="27">
        <v>1.8623510000000001</v>
      </c>
      <c r="M44" s="27">
        <v>1.8527690000000001</v>
      </c>
      <c r="N44" s="27">
        <v>1.8468869999999999</v>
      </c>
      <c r="O44" s="27">
        <v>1.8435029999999999</v>
      </c>
      <c r="P44" s="27">
        <v>1.8403339999999999</v>
      </c>
      <c r="Q44" s="27">
        <v>1.837623</v>
      </c>
      <c r="R44" s="27">
        <v>1.8362050000000001</v>
      </c>
      <c r="S44" s="27">
        <v>1.8349009999999999</v>
      </c>
      <c r="T44" s="27">
        <v>1.8327800000000001</v>
      </c>
      <c r="U44" s="27">
        <v>1.830921</v>
      </c>
      <c r="V44" s="27">
        <v>1.8291869999999999</v>
      </c>
      <c r="W44" s="27">
        <v>1.8272379999999999</v>
      </c>
      <c r="X44" s="27">
        <v>1.8246519999999999</v>
      </c>
      <c r="Y44" s="27">
        <v>1.820829</v>
      </c>
      <c r="Z44" s="27">
        <v>1.816435</v>
      </c>
      <c r="AA44" s="27">
        <v>1.811472</v>
      </c>
      <c r="AB44" s="27">
        <v>1.80613</v>
      </c>
      <c r="AC44" s="27">
        <v>1.8009390000000001</v>
      </c>
      <c r="AD44" s="27">
        <v>1.7959270000000001</v>
      </c>
      <c r="AE44" s="27">
        <v>1.791825</v>
      </c>
      <c r="AF44" s="27">
        <v>1.786999</v>
      </c>
      <c r="AG44" s="27">
        <v>1.780834</v>
      </c>
      <c r="AH44" s="28">
        <v>1.4999999999999999E-4</v>
      </c>
    </row>
    <row r="45" spans="1:34" ht="16" x14ac:dyDescent="0.2">
      <c r="A45" s="12" t="s">
        <v>230</v>
      </c>
      <c r="B45" s="26" t="s">
        <v>381</v>
      </c>
      <c r="C45" s="27">
        <v>2.7616000000000002E-2</v>
      </c>
      <c r="D45" s="27">
        <v>2.3902E-2</v>
      </c>
      <c r="E45" s="27">
        <v>2.6169000000000001E-2</v>
      </c>
      <c r="F45" s="27">
        <v>2.6034000000000002E-2</v>
      </c>
      <c r="G45" s="27">
        <v>2.6061000000000001E-2</v>
      </c>
      <c r="H45" s="27">
        <v>2.6022E-2</v>
      </c>
      <c r="I45" s="27">
        <v>2.5873E-2</v>
      </c>
      <c r="J45" s="27">
        <v>2.5704000000000001E-2</v>
      </c>
      <c r="K45" s="27">
        <v>2.5538999999999999E-2</v>
      </c>
      <c r="L45" s="27">
        <v>2.5346E-2</v>
      </c>
      <c r="M45" s="27">
        <v>2.5099E-2</v>
      </c>
      <c r="N45" s="27">
        <v>2.4910000000000002E-2</v>
      </c>
      <c r="O45" s="27">
        <v>2.4764999999999999E-2</v>
      </c>
      <c r="P45" s="27">
        <v>2.4636000000000002E-2</v>
      </c>
      <c r="Q45" s="27">
        <v>2.4524000000000001E-2</v>
      </c>
      <c r="R45" s="27">
        <v>2.4441999999999998E-2</v>
      </c>
      <c r="S45" s="27">
        <v>2.4374E-2</v>
      </c>
      <c r="T45" s="27">
        <v>2.4313999999999999E-2</v>
      </c>
      <c r="U45" s="27">
        <v>2.4268000000000001E-2</v>
      </c>
      <c r="V45" s="27">
        <v>2.4244000000000002E-2</v>
      </c>
      <c r="W45" s="27">
        <v>2.4220999999999999E-2</v>
      </c>
      <c r="X45" s="27">
        <v>2.4191000000000001E-2</v>
      </c>
      <c r="Y45" s="27">
        <v>2.4163E-2</v>
      </c>
      <c r="Z45" s="27">
        <v>2.4128E-2</v>
      </c>
      <c r="AA45" s="27">
        <v>2.4105999999999999E-2</v>
      </c>
      <c r="AB45" s="27">
        <v>2.409E-2</v>
      </c>
      <c r="AC45" s="27">
        <v>2.4081000000000002E-2</v>
      </c>
      <c r="AD45" s="27">
        <v>2.4088999999999999E-2</v>
      </c>
      <c r="AE45" s="27">
        <v>2.4138E-2</v>
      </c>
      <c r="AF45" s="27">
        <v>2.4176E-2</v>
      </c>
      <c r="AG45" s="27">
        <v>2.4209000000000001E-2</v>
      </c>
      <c r="AH45" s="28">
        <v>-4.3800000000000002E-3</v>
      </c>
    </row>
    <row r="46" spans="1:34" ht="16" x14ac:dyDescent="0.2">
      <c r="A46" s="12" t="s">
        <v>231</v>
      </c>
      <c r="B46" s="26" t="s">
        <v>382</v>
      </c>
      <c r="C46" s="27">
        <v>0.61248599999999997</v>
      </c>
      <c r="D46" s="27">
        <v>0.61118399999999995</v>
      </c>
      <c r="E46" s="27">
        <v>0.61050000000000004</v>
      </c>
      <c r="F46" s="27">
        <v>0.61542799999999998</v>
      </c>
      <c r="G46" s="27">
        <v>0.62461900000000004</v>
      </c>
      <c r="H46" s="27">
        <v>0.63197999999999999</v>
      </c>
      <c r="I46" s="27">
        <v>0.63673299999999999</v>
      </c>
      <c r="J46" s="27">
        <v>0.63974600000000004</v>
      </c>
      <c r="K46" s="27">
        <v>0.64255799999999996</v>
      </c>
      <c r="L46" s="27">
        <v>0.64451400000000003</v>
      </c>
      <c r="M46" s="27">
        <v>0.64402599999999999</v>
      </c>
      <c r="N46" s="27">
        <v>0.64512199999999997</v>
      </c>
      <c r="O46" s="27">
        <v>0.647698</v>
      </c>
      <c r="P46" s="27">
        <v>0.65103100000000003</v>
      </c>
      <c r="Q46" s="27">
        <v>0.65477700000000005</v>
      </c>
      <c r="R46" s="27">
        <v>0.65908100000000003</v>
      </c>
      <c r="S46" s="27">
        <v>0.66358399999999995</v>
      </c>
      <c r="T46" s="27">
        <v>0.667906</v>
      </c>
      <c r="U46" s="27">
        <v>0.67236700000000005</v>
      </c>
      <c r="V46" s="27">
        <v>0.67705000000000004</v>
      </c>
      <c r="W46" s="27">
        <v>0.68181000000000003</v>
      </c>
      <c r="X46" s="27">
        <v>0.68668300000000004</v>
      </c>
      <c r="Y46" s="27">
        <v>0.691272</v>
      </c>
      <c r="Z46" s="27">
        <v>0.69582599999999994</v>
      </c>
      <c r="AA46" s="27">
        <v>0.70026699999999997</v>
      </c>
      <c r="AB46" s="27">
        <v>0.70472599999999996</v>
      </c>
      <c r="AC46" s="27">
        <v>0.709345</v>
      </c>
      <c r="AD46" s="27">
        <v>0.71410499999999999</v>
      </c>
      <c r="AE46" s="27">
        <v>0.71932700000000005</v>
      </c>
      <c r="AF46" s="27">
        <v>0.72442099999999998</v>
      </c>
      <c r="AG46" s="27">
        <v>0.72904800000000003</v>
      </c>
      <c r="AH46" s="28">
        <v>5.8240000000000002E-3</v>
      </c>
    </row>
    <row r="47" spans="1:34" ht="16" x14ac:dyDescent="0.2">
      <c r="A47" s="12" t="s">
        <v>232</v>
      </c>
      <c r="B47" s="26" t="s">
        <v>80</v>
      </c>
      <c r="C47" s="27">
        <v>0.34441100000000002</v>
      </c>
      <c r="D47" s="27">
        <v>0.34606900000000002</v>
      </c>
      <c r="E47" s="27">
        <v>0.34880499999999998</v>
      </c>
      <c r="F47" s="27">
        <v>0.35458499999999998</v>
      </c>
      <c r="G47" s="27">
        <v>0.36260100000000001</v>
      </c>
      <c r="H47" s="27">
        <v>0.36971399999999999</v>
      </c>
      <c r="I47" s="27">
        <v>0.37549100000000002</v>
      </c>
      <c r="J47" s="27">
        <v>0.38034099999999998</v>
      </c>
      <c r="K47" s="27">
        <v>0.38495600000000002</v>
      </c>
      <c r="L47" s="27">
        <v>0.389017</v>
      </c>
      <c r="M47" s="27">
        <v>0.39107799999999998</v>
      </c>
      <c r="N47" s="27">
        <v>0.39416499999999999</v>
      </c>
      <c r="O47" s="27">
        <v>0.39808500000000002</v>
      </c>
      <c r="P47" s="27">
        <v>0.40253800000000001</v>
      </c>
      <c r="Q47" s="27">
        <v>0.407136</v>
      </c>
      <c r="R47" s="27">
        <v>0.41198699999999999</v>
      </c>
      <c r="S47" s="27">
        <v>0.41685299999999997</v>
      </c>
      <c r="T47" s="27">
        <v>0.42153600000000002</v>
      </c>
      <c r="U47" s="27">
        <v>0.42616500000000002</v>
      </c>
      <c r="V47" s="27">
        <v>0.43086400000000002</v>
      </c>
      <c r="W47" s="27">
        <v>0.43560100000000002</v>
      </c>
      <c r="X47" s="27">
        <v>0.44056099999999998</v>
      </c>
      <c r="Y47" s="27">
        <v>0.44535200000000003</v>
      </c>
      <c r="Z47" s="27">
        <v>0.45011000000000001</v>
      </c>
      <c r="AA47" s="27">
        <v>0.45476899999999998</v>
      </c>
      <c r="AB47" s="27">
        <v>0.45943299999999998</v>
      </c>
      <c r="AC47" s="27">
        <v>0.464175</v>
      </c>
      <c r="AD47" s="27">
        <v>0.46889399999999998</v>
      </c>
      <c r="AE47" s="27">
        <v>0.47382099999999999</v>
      </c>
      <c r="AF47" s="27">
        <v>0.47865999999999997</v>
      </c>
      <c r="AG47" s="27">
        <v>0.48319000000000001</v>
      </c>
      <c r="AH47" s="28">
        <v>1.1350000000000001E-2</v>
      </c>
    </row>
    <row r="48" spans="1:34" ht="16" x14ac:dyDescent="0.2">
      <c r="A48" s="12" t="s">
        <v>233</v>
      </c>
      <c r="B48" s="26" t="s">
        <v>94</v>
      </c>
      <c r="C48" s="27">
        <v>0.55567</v>
      </c>
      <c r="D48" s="27">
        <v>0.60908799999999996</v>
      </c>
      <c r="E48" s="27">
        <v>0.58064400000000005</v>
      </c>
      <c r="F48" s="27">
        <v>0.69352599999999998</v>
      </c>
      <c r="G48" s="27">
        <v>0.74161100000000002</v>
      </c>
      <c r="H48" s="27">
        <v>0.78722499999999995</v>
      </c>
      <c r="I48" s="27">
        <v>0.78947699999999998</v>
      </c>
      <c r="J48" s="27">
        <v>0.79001100000000002</v>
      </c>
      <c r="K48" s="27">
        <v>0.79020299999999999</v>
      </c>
      <c r="L48" s="27">
        <v>0.78970799999999997</v>
      </c>
      <c r="M48" s="27">
        <v>0.78868099999999997</v>
      </c>
      <c r="N48" s="27">
        <v>0.78846899999999998</v>
      </c>
      <c r="O48" s="27">
        <v>0.78884699999999996</v>
      </c>
      <c r="P48" s="27">
        <v>0.78971100000000005</v>
      </c>
      <c r="Q48" s="27">
        <v>0.79061199999999998</v>
      </c>
      <c r="R48" s="27">
        <v>0.79205099999999995</v>
      </c>
      <c r="S48" s="27">
        <v>0.79358499999999998</v>
      </c>
      <c r="T48" s="27">
        <v>0.79514399999999996</v>
      </c>
      <c r="U48" s="27">
        <v>0.79693199999999997</v>
      </c>
      <c r="V48" s="27">
        <v>0.79894699999999996</v>
      </c>
      <c r="W48" s="27">
        <v>0.80098000000000003</v>
      </c>
      <c r="X48" s="27">
        <v>0.80260600000000004</v>
      </c>
      <c r="Y48" s="27">
        <v>0.80393800000000004</v>
      </c>
      <c r="Z48" s="27">
        <v>0.80542499999999995</v>
      </c>
      <c r="AA48" s="27">
        <v>0.80667199999999994</v>
      </c>
      <c r="AB48" s="27">
        <v>0.80797600000000003</v>
      </c>
      <c r="AC48" s="27">
        <v>0.80944300000000002</v>
      </c>
      <c r="AD48" s="27">
        <v>0.81096800000000002</v>
      </c>
      <c r="AE48" s="27">
        <v>0.81283899999999998</v>
      </c>
      <c r="AF48" s="27">
        <v>0.81465399999999999</v>
      </c>
      <c r="AG48" s="27">
        <v>0.81615700000000002</v>
      </c>
      <c r="AH48" s="28">
        <v>1.2897E-2</v>
      </c>
    </row>
    <row r="49" spans="1:34" x14ac:dyDescent="0.2">
      <c r="A49" s="12" t="s">
        <v>235</v>
      </c>
      <c r="B49" s="25" t="s">
        <v>96</v>
      </c>
      <c r="C49" s="29">
        <v>3.3130389999999998</v>
      </c>
      <c r="D49" s="29">
        <v>3.4220869999999999</v>
      </c>
      <c r="E49" s="29">
        <v>3.3934989999999998</v>
      </c>
      <c r="F49" s="29">
        <v>3.524127</v>
      </c>
      <c r="G49" s="29">
        <v>3.6100080000000001</v>
      </c>
      <c r="H49" s="29">
        <v>3.6840809999999999</v>
      </c>
      <c r="I49" s="29">
        <v>3.7013780000000001</v>
      </c>
      <c r="J49" s="29">
        <v>3.7075559999999999</v>
      </c>
      <c r="K49" s="29">
        <v>3.7119</v>
      </c>
      <c r="L49" s="29">
        <v>3.7109369999999999</v>
      </c>
      <c r="M49" s="29">
        <v>3.7016529999999999</v>
      </c>
      <c r="N49" s="29">
        <v>3.6995529999999999</v>
      </c>
      <c r="O49" s="29">
        <v>3.7028970000000001</v>
      </c>
      <c r="P49" s="29">
        <v>3.7082489999999999</v>
      </c>
      <c r="Q49" s="29">
        <v>3.7146729999999999</v>
      </c>
      <c r="R49" s="29">
        <v>3.7237640000000001</v>
      </c>
      <c r="S49" s="29">
        <v>3.7332969999999999</v>
      </c>
      <c r="T49" s="29">
        <v>3.7416800000000001</v>
      </c>
      <c r="U49" s="29">
        <v>3.7506529999999998</v>
      </c>
      <c r="V49" s="29">
        <v>3.7602920000000002</v>
      </c>
      <c r="W49" s="29">
        <v>3.7698499999999999</v>
      </c>
      <c r="X49" s="29">
        <v>3.7786919999999999</v>
      </c>
      <c r="Y49" s="29">
        <v>3.7855539999999999</v>
      </c>
      <c r="Z49" s="29">
        <v>3.7919230000000002</v>
      </c>
      <c r="AA49" s="29">
        <v>3.797285</v>
      </c>
      <c r="AB49" s="29">
        <v>3.8023549999999999</v>
      </c>
      <c r="AC49" s="29">
        <v>3.8079839999999998</v>
      </c>
      <c r="AD49" s="29">
        <v>3.8139829999999999</v>
      </c>
      <c r="AE49" s="29">
        <v>3.821949</v>
      </c>
      <c r="AF49" s="29">
        <v>3.8289110000000002</v>
      </c>
      <c r="AG49" s="29">
        <v>3.8334380000000001</v>
      </c>
      <c r="AH49" s="30">
        <v>4.875E-3</v>
      </c>
    </row>
    <row r="51" spans="1:34" ht="15" customHeight="1" x14ac:dyDescent="0.2">
      <c r="B51" s="25" t="s">
        <v>236</v>
      </c>
    </row>
    <row r="52" spans="1:34" ht="15" customHeight="1" x14ac:dyDescent="0.2">
      <c r="A52" s="12" t="s">
        <v>237</v>
      </c>
      <c r="B52" s="26" t="s">
        <v>380</v>
      </c>
      <c r="C52" s="27">
        <v>0.21654300000000001</v>
      </c>
      <c r="D52" s="27">
        <v>0.22902400000000001</v>
      </c>
      <c r="E52" s="27">
        <v>0.22828000000000001</v>
      </c>
      <c r="F52" s="27">
        <v>0.22578100000000001</v>
      </c>
      <c r="G52" s="27">
        <v>0.22393099999999999</v>
      </c>
      <c r="H52" s="27">
        <v>0.22332099999999999</v>
      </c>
      <c r="I52" s="27">
        <v>0.22251299999999999</v>
      </c>
      <c r="J52" s="27">
        <v>0.22084699999999999</v>
      </c>
      <c r="K52" s="27">
        <v>0.21849199999999999</v>
      </c>
      <c r="L52" s="27">
        <v>0.21584800000000001</v>
      </c>
      <c r="M52" s="27">
        <v>0.21321599999999999</v>
      </c>
      <c r="N52" s="27">
        <v>0.21102000000000001</v>
      </c>
      <c r="O52" s="27">
        <v>0.20879700000000001</v>
      </c>
      <c r="P52" s="27">
        <v>0.20666899999999999</v>
      </c>
      <c r="Q52" s="27">
        <v>0.20456199999999999</v>
      </c>
      <c r="R52" s="27">
        <v>0.20278199999999999</v>
      </c>
      <c r="S52" s="27">
        <v>0.20127800000000001</v>
      </c>
      <c r="T52" s="27">
        <v>0.19941500000000001</v>
      </c>
      <c r="U52" s="27">
        <v>0.19720799999999999</v>
      </c>
      <c r="V52" s="27">
        <v>0.19528799999999999</v>
      </c>
      <c r="W52" s="27">
        <v>0.19292100000000001</v>
      </c>
      <c r="X52" s="27">
        <v>0.19064400000000001</v>
      </c>
      <c r="Y52" s="27">
        <v>0.18842200000000001</v>
      </c>
      <c r="Z52" s="27">
        <v>0.18626000000000001</v>
      </c>
      <c r="AA52" s="27">
        <v>0.18405299999999999</v>
      </c>
      <c r="AB52" s="27">
        <v>0.181699</v>
      </c>
      <c r="AC52" s="27">
        <v>0.179448</v>
      </c>
      <c r="AD52" s="27">
        <v>0.17726900000000001</v>
      </c>
      <c r="AE52" s="27">
        <v>0.17522799999999999</v>
      </c>
      <c r="AF52" s="27">
        <v>0.17304900000000001</v>
      </c>
      <c r="AG52" s="27">
        <v>0.17083699999999999</v>
      </c>
      <c r="AH52" s="28">
        <v>-7.8720000000000005E-3</v>
      </c>
    </row>
    <row r="53" spans="1:34" ht="15" customHeight="1" x14ac:dyDescent="0.2">
      <c r="A53" s="12" t="s">
        <v>238</v>
      </c>
      <c r="B53" s="26" t="s">
        <v>382</v>
      </c>
      <c r="C53" s="27">
        <v>6.5240000000000003E-3</v>
      </c>
      <c r="D53" s="27">
        <v>6.581E-3</v>
      </c>
      <c r="E53" s="27">
        <v>6.587E-3</v>
      </c>
      <c r="F53" s="27">
        <v>6.5420000000000001E-3</v>
      </c>
      <c r="G53" s="27">
        <v>6.5269999999999998E-3</v>
      </c>
      <c r="H53" s="27">
        <v>6.5539999999999999E-3</v>
      </c>
      <c r="I53" s="27">
        <v>6.5700000000000003E-3</v>
      </c>
      <c r="J53" s="27">
        <v>6.5550000000000001E-3</v>
      </c>
      <c r="K53" s="27">
        <v>6.5129999999999997E-3</v>
      </c>
      <c r="L53" s="27">
        <v>6.4609999999999997E-3</v>
      </c>
      <c r="M53" s="27">
        <v>6.4060000000000002E-3</v>
      </c>
      <c r="N53" s="27">
        <v>6.3629999999999997E-3</v>
      </c>
      <c r="O53" s="27">
        <v>6.3239999999999998E-3</v>
      </c>
      <c r="P53" s="27">
        <v>6.2909999999999997E-3</v>
      </c>
      <c r="Q53" s="27">
        <v>6.2589999999999998E-3</v>
      </c>
      <c r="R53" s="27">
        <v>6.2360000000000002E-3</v>
      </c>
      <c r="S53" s="27">
        <v>6.221E-3</v>
      </c>
      <c r="T53" s="27">
        <v>6.1929999999999997E-3</v>
      </c>
      <c r="U53" s="27">
        <v>6.1549999999999999E-3</v>
      </c>
      <c r="V53" s="27">
        <v>6.1260000000000004E-3</v>
      </c>
      <c r="W53" s="27">
        <v>6.0879999999999997E-3</v>
      </c>
      <c r="X53" s="27">
        <v>6.0530000000000002E-3</v>
      </c>
      <c r="Y53" s="27">
        <v>6.0200000000000002E-3</v>
      </c>
      <c r="Z53" s="27">
        <v>5.9890000000000004E-3</v>
      </c>
      <c r="AA53" s="27">
        <v>5.9560000000000004E-3</v>
      </c>
      <c r="AB53" s="27">
        <v>5.9189999999999998E-3</v>
      </c>
      <c r="AC53" s="27">
        <v>5.8849999999999996E-3</v>
      </c>
      <c r="AD53" s="27">
        <v>5.8529999999999997E-3</v>
      </c>
      <c r="AE53" s="27">
        <v>5.8269999999999997E-3</v>
      </c>
      <c r="AF53" s="27">
        <v>5.7949999999999998E-3</v>
      </c>
      <c r="AG53" s="27">
        <v>5.7629999999999999E-3</v>
      </c>
      <c r="AH53" s="28">
        <v>-4.1250000000000002E-3</v>
      </c>
    </row>
    <row r="54" spans="1:34" ht="15" customHeight="1" x14ac:dyDescent="0.2">
      <c r="A54" s="12" t="s">
        <v>239</v>
      </c>
      <c r="B54" s="26" t="s">
        <v>104</v>
      </c>
      <c r="C54" s="27">
        <v>8.6303000000000005E-2</v>
      </c>
      <c r="D54" s="27">
        <v>8.5565000000000002E-2</v>
      </c>
      <c r="E54" s="27">
        <v>9.8080000000000001E-2</v>
      </c>
      <c r="F54" s="27">
        <v>0.100283</v>
      </c>
      <c r="G54" s="27">
        <v>0.102809</v>
      </c>
      <c r="H54" s="27">
        <v>0.10600900000000001</v>
      </c>
      <c r="I54" s="27">
        <v>0.107263</v>
      </c>
      <c r="J54" s="27">
        <v>0.10788499999999999</v>
      </c>
      <c r="K54" s="27">
        <v>0.108032</v>
      </c>
      <c r="L54" s="27">
        <v>0.107989</v>
      </c>
      <c r="M54" s="27">
        <v>0.107421</v>
      </c>
      <c r="N54" s="27">
        <v>0.107156</v>
      </c>
      <c r="O54" s="27">
        <v>0.107033</v>
      </c>
      <c r="P54" s="27">
        <v>0.107168</v>
      </c>
      <c r="Q54" s="27">
        <v>0.107361</v>
      </c>
      <c r="R54" s="27">
        <v>0.10775700000000001</v>
      </c>
      <c r="S54" s="27">
        <v>0.108346</v>
      </c>
      <c r="T54" s="27">
        <v>0.10874399999999999</v>
      </c>
      <c r="U54" s="27">
        <v>0.108942</v>
      </c>
      <c r="V54" s="27">
        <v>0.109332</v>
      </c>
      <c r="W54" s="27">
        <v>0.10947800000000001</v>
      </c>
      <c r="X54" s="27">
        <v>0.109621</v>
      </c>
      <c r="Y54" s="27">
        <v>0.109806</v>
      </c>
      <c r="Z54" s="27">
        <v>0.11003300000000001</v>
      </c>
      <c r="AA54" s="27">
        <v>0.110218</v>
      </c>
      <c r="AB54" s="27">
        <v>0.110304</v>
      </c>
      <c r="AC54" s="27">
        <v>0.110468</v>
      </c>
      <c r="AD54" s="27">
        <v>0.110692</v>
      </c>
      <c r="AE54" s="27">
        <v>0.110995</v>
      </c>
      <c r="AF54" s="27">
        <v>0.111206</v>
      </c>
      <c r="AG54" s="27">
        <v>0.111432</v>
      </c>
      <c r="AH54" s="28">
        <v>8.5550000000000001E-3</v>
      </c>
    </row>
    <row r="55" spans="1:34" ht="15" customHeight="1" x14ac:dyDescent="0.2">
      <c r="A55" s="12" t="s">
        <v>240</v>
      </c>
      <c r="B55" s="25" t="s">
        <v>96</v>
      </c>
      <c r="C55" s="29">
        <v>0.30936999999999998</v>
      </c>
      <c r="D55" s="29">
        <v>0.32117000000000001</v>
      </c>
      <c r="E55" s="29">
        <v>0.33294699999999999</v>
      </c>
      <c r="F55" s="29">
        <v>0.33260600000000001</v>
      </c>
      <c r="G55" s="29">
        <v>0.33326699999999998</v>
      </c>
      <c r="H55" s="29">
        <v>0.33588400000000002</v>
      </c>
      <c r="I55" s="29">
        <v>0.33634700000000001</v>
      </c>
      <c r="J55" s="29">
        <v>0.335287</v>
      </c>
      <c r="K55" s="29">
        <v>0.333038</v>
      </c>
      <c r="L55" s="29">
        <v>0.33029799999999998</v>
      </c>
      <c r="M55" s="29">
        <v>0.32704299999999997</v>
      </c>
      <c r="N55" s="29">
        <v>0.32453900000000002</v>
      </c>
      <c r="O55" s="29">
        <v>0.322154</v>
      </c>
      <c r="P55" s="29">
        <v>0.32012699999999999</v>
      </c>
      <c r="Q55" s="29">
        <v>0.31818200000000002</v>
      </c>
      <c r="R55" s="29">
        <v>0.31677499999999997</v>
      </c>
      <c r="S55" s="29">
        <v>0.31584400000000001</v>
      </c>
      <c r="T55" s="29">
        <v>0.31435200000000002</v>
      </c>
      <c r="U55" s="29">
        <v>0.312305</v>
      </c>
      <c r="V55" s="29">
        <v>0.31074600000000002</v>
      </c>
      <c r="W55" s="29">
        <v>0.30848700000000001</v>
      </c>
      <c r="X55" s="29">
        <v>0.30631799999999998</v>
      </c>
      <c r="Y55" s="29">
        <v>0.30424800000000002</v>
      </c>
      <c r="Z55" s="29">
        <v>0.302282</v>
      </c>
      <c r="AA55" s="29">
        <v>0.30022799999999999</v>
      </c>
      <c r="AB55" s="29">
        <v>0.29792200000000002</v>
      </c>
      <c r="AC55" s="29">
        <v>0.29580099999999998</v>
      </c>
      <c r="AD55" s="29">
        <v>0.29381400000000002</v>
      </c>
      <c r="AE55" s="29">
        <v>0.29204999999999998</v>
      </c>
      <c r="AF55" s="29">
        <v>0.29004999999999997</v>
      </c>
      <c r="AG55" s="29">
        <v>0.28803200000000001</v>
      </c>
      <c r="AH55" s="30">
        <v>-2.379E-3</v>
      </c>
    </row>
    <row r="57" spans="1:34" ht="15" customHeight="1" x14ac:dyDescent="0.2">
      <c r="A57" s="12" t="s">
        <v>241</v>
      </c>
      <c r="B57" s="26" t="s">
        <v>242</v>
      </c>
      <c r="C57" s="27">
        <v>0.131216</v>
      </c>
      <c r="D57" s="27">
        <v>0.131216</v>
      </c>
      <c r="E57" s="27">
        <v>0.131216</v>
      </c>
      <c r="F57" s="27">
        <v>0.131216</v>
      </c>
      <c r="G57" s="27">
        <v>0.131216</v>
      </c>
      <c r="H57" s="27">
        <v>0.131216</v>
      </c>
      <c r="I57" s="27">
        <v>0.131216</v>
      </c>
      <c r="J57" s="27">
        <v>0.131216</v>
      </c>
      <c r="K57" s="27">
        <v>0.131216</v>
      </c>
      <c r="L57" s="27">
        <v>0.131216</v>
      </c>
      <c r="M57" s="27">
        <v>0.131216</v>
      </c>
      <c r="N57" s="27">
        <v>0.131216</v>
      </c>
      <c r="O57" s="27">
        <v>0.131216</v>
      </c>
      <c r="P57" s="27">
        <v>0.131216</v>
      </c>
      <c r="Q57" s="27">
        <v>0.131216</v>
      </c>
      <c r="R57" s="27">
        <v>0.131216</v>
      </c>
      <c r="S57" s="27">
        <v>0.131216</v>
      </c>
      <c r="T57" s="27">
        <v>0.131216</v>
      </c>
      <c r="U57" s="27">
        <v>0.131216</v>
      </c>
      <c r="V57" s="27">
        <v>0.131216</v>
      </c>
      <c r="W57" s="27">
        <v>0.131216</v>
      </c>
      <c r="X57" s="27">
        <v>0.131216</v>
      </c>
      <c r="Y57" s="27">
        <v>0.131216</v>
      </c>
      <c r="Z57" s="27">
        <v>0.131216</v>
      </c>
      <c r="AA57" s="27">
        <v>0.131216</v>
      </c>
      <c r="AB57" s="27">
        <v>0.131216</v>
      </c>
      <c r="AC57" s="27">
        <v>0.131216</v>
      </c>
      <c r="AD57" s="27">
        <v>0.131216</v>
      </c>
      <c r="AE57" s="27">
        <v>0.131216</v>
      </c>
      <c r="AF57" s="27">
        <v>0.131216</v>
      </c>
      <c r="AG57" s="27">
        <v>0.131216</v>
      </c>
      <c r="AH57" s="28">
        <v>0</v>
      </c>
    </row>
    <row r="58" spans="1:34" ht="15" customHeight="1" x14ac:dyDescent="0.2">
      <c r="A58" s="12" t="s">
        <v>243</v>
      </c>
      <c r="B58" s="26" t="s">
        <v>386</v>
      </c>
      <c r="C58" s="27">
        <v>0.51361999999999997</v>
      </c>
      <c r="D58" s="27">
        <v>0.54222099999999995</v>
      </c>
      <c r="E58" s="27">
        <v>0.54560299999999995</v>
      </c>
      <c r="F58" s="27">
        <v>0.55256700000000003</v>
      </c>
      <c r="G58" s="27">
        <v>0.55947400000000003</v>
      </c>
      <c r="H58" s="27">
        <v>0.56686899999999996</v>
      </c>
      <c r="I58" s="27">
        <v>0.56917899999999999</v>
      </c>
      <c r="J58" s="27">
        <v>0.57126299999999997</v>
      </c>
      <c r="K58" s="27">
        <v>0.573353</v>
      </c>
      <c r="L58" s="27">
        <v>0.57518800000000003</v>
      </c>
      <c r="M58" s="27">
        <v>0.57604500000000003</v>
      </c>
      <c r="N58" s="27">
        <v>0.57826</v>
      </c>
      <c r="O58" s="27">
        <v>0.58015899999999998</v>
      </c>
      <c r="P58" s="27">
        <v>0.58228400000000002</v>
      </c>
      <c r="Q58" s="27">
        <v>0.584179</v>
      </c>
      <c r="R58" s="27">
        <v>0.58677400000000002</v>
      </c>
      <c r="S58" s="27">
        <v>0.58909800000000001</v>
      </c>
      <c r="T58" s="27">
        <v>0.59101300000000001</v>
      </c>
      <c r="U58" s="27">
        <v>0.59292900000000004</v>
      </c>
      <c r="V58" s="27">
        <v>0.59532300000000005</v>
      </c>
      <c r="W58" s="27">
        <v>0.597279</v>
      </c>
      <c r="X58" s="27">
        <v>0.59941999999999995</v>
      </c>
      <c r="Y58" s="27">
        <v>0.601885</v>
      </c>
      <c r="Z58" s="27">
        <v>0.60425399999999996</v>
      </c>
      <c r="AA58" s="27">
        <v>0.60638599999999998</v>
      </c>
      <c r="AB58" s="27">
        <v>0.60850700000000002</v>
      </c>
      <c r="AC58" s="27">
        <v>0.61078500000000002</v>
      </c>
      <c r="AD58" s="27">
        <v>0.61297999999999997</v>
      </c>
      <c r="AE58" s="27">
        <v>0.61517500000000003</v>
      </c>
      <c r="AF58" s="27">
        <v>0.61724999999999997</v>
      </c>
      <c r="AG58" s="27">
        <v>0.61945399999999995</v>
      </c>
      <c r="AH58" s="28">
        <v>6.2649999999999997E-3</v>
      </c>
    </row>
    <row r="60" spans="1:34" ht="15" customHeight="1" x14ac:dyDescent="0.2">
      <c r="B60" s="25" t="s">
        <v>343</v>
      </c>
    </row>
    <row r="61" spans="1:34" ht="15" customHeight="1" x14ac:dyDescent="0.2">
      <c r="A61" s="12" t="s">
        <v>244</v>
      </c>
      <c r="B61" s="26" t="s">
        <v>380</v>
      </c>
      <c r="C61" s="27">
        <v>2.1025070000000001</v>
      </c>
      <c r="D61" s="27">
        <v>2.1767690000000002</v>
      </c>
      <c r="E61" s="27">
        <v>2.1704430000000001</v>
      </c>
      <c r="F61" s="27">
        <v>2.1744949999999998</v>
      </c>
      <c r="G61" s="27">
        <v>2.1927310000000002</v>
      </c>
      <c r="H61" s="27">
        <v>2.2055889999999998</v>
      </c>
      <c r="I61" s="27">
        <v>2.208739</v>
      </c>
      <c r="J61" s="27">
        <v>2.2041189999999999</v>
      </c>
      <c r="K61" s="27">
        <v>2.1976629999999999</v>
      </c>
      <c r="L61" s="27">
        <v>2.187665</v>
      </c>
      <c r="M61" s="27">
        <v>2.1743070000000002</v>
      </c>
      <c r="N61" s="27">
        <v>2.1651440000000002</v>
      </c>
      <c r="O61" s="27">
        <v>2.1584379999999999</v>
      </c>
      <c r="P61" s="27">
        <v>2.1520260000000002</v>
      </c>
      <c r="Q61" s="27">
        <v>2.146112</v>
      </c>
      <c r="R61" s="27">
        <v>2.141718</v>
      </c>
      <c r="S61" s="27">
        <v>2.137715</v>
      </c>
      <c r="T61" s="27">
        <v>2.1325150000000002</v>
      </c>
      <c r="U61" s="27">
        <v>2.1272009999999999</v>
      </c>
      <c r="V61" s="27">
        <v>2.1222530000000002</v>
      </c>
      <c r="W61" s="27">
        <v>2.1166420000000001</v>
      </c>
      <c r="X61" s="27">
        <v>2.110519</v>
      </c>
      <c r="Y61" s="27">
        <v>2.1031810000000002</v>
      </c>
      <c r="Z61" s="27">
        <v>2.0953029999999999</v>
      </c>
      <c r="AA61" s="27">
        <v>2.08683</v>
      </c>
      <c r="AB61" s="27">
        <v>2.0778180000000002</v>
      </c>
      <c r="AC61" s="27">
        <v>2.0690780000000002</v>
      </c>
      <c r="AD61" s="27">
        <v>2.0605859999999998</v>
      </c>
      <c r="AE61" s="27">
        <v>2.0531570000000001</v>
      </c>
      <c r="AF61" s="27">
        <v>2.0448780000000002</v>
      </c>
      <c r="AG61" s="27">
        <v>2.035234</v>
      </c>
      <c r="AH61" s="28">
        <v>-1.083E-3</v>
      </c>
    </row>
    <row r="62" spans="1:34" ht="15" customHeight="1" x14ac:dyDescent="0.2">
      <c r="A62" s="12" t="s">
        <v>245</v>
      </c>
      <c r="B62" s="26" t="s">
        <v>381</v>
      </c>
      <c r="C62" s="27">
        <v>0.55810000000000004</v>
      </c>
      <c r="D62" s="27">
        <v>0.52330399999999999</v>
      </c>
      <c r="E62" s="27">
        <v>0.567438</v>
      </c>
      <c r="F62" s="27">
        <v>0.57183499999999998</v>
      </c>
      <c r="G62" s="27">
        <v>0.57725400000000004</v>
      </c>
      <c r="H62" s="27">
        <v>0.58244200000000002</v>
      </c>
      <c r="I62" s="27">
        <v>0.586839</v>
      </c>
      <c r="J62" s="27">
        <v>0.59071899999999999</v>
      </c>
      <c r="K62" s="27">
        <v>0.59440300000000001</v>
      </c>
      <c r="L62" s="27">
        <v>0.59788399999999997</v>
      </c>
      <c r="M62" s="27">
        <v>0.60081200000000001</v>
      </c>
      <c r="N62" s="27">
        <v>0.60464700000000005</v>
      </c>
      <c r="O62" s="27">
        <v>0.609012</v>
      </c>
      <c r="P62" s="27">
        <v>0.613672</v>
      </c>
      <c r="Q62" s="27">
        <v>0.61886699999999994</v>
      </c>
      <c r="R62" s="27">
        <v>0.62479899999999999</v>
      </c>
      <c r="S62" s="27">
        <v>0.63083199999999995</v>
      </c>
      <c r="T62" s="27">
        <v>0.63699499999999998</v>
      </c>
      <c r="U62" s="27">
        <v>0.64311200000000002</v>
      </c>
      <c r="V62" s="27">
        <v>0.64925999999999995</v>
      </c>
      <c r="W62" s="27">
        <v>0.655339</v>
      </c>
      <c r="X62" s="27">
        <v>0.66185899999999998</v>
      </c>
      <c r="Y62" s="27">
        <v>0.66899500000000001</v>
      </c>
      <c r="Z62" s="27">
        <v>0.67613999999999996</v>
      </c>
      <c r="AA62" s="27">
        <v>0.68379699999999999</v>
      </c>
      <c r="AB62" s="27">
        <v>0.69151399999999996</v>
      </c>
      <c r="AC62" s="27">
        <v>0.69960299999999997</v>
      </c>
      <c r="AD62" s="27">
        <v>0.70793099999999998</v>
      </c>
      <c r="AE62" s="27">
        <v>0.71711000000000003</v>
      </c>
      <c r="AF62" s="27">
        <v>0.72658</v>
      </c>
      <c r="AG62" s="27">
        <v>0.73634699999999997</v>
      </c>
      <c r="AH62" s="28">
        <v>9.2820000000000003E-3</v>
      </c>
    </row>
    <row r="63" spans="1:34" s="53" customFormat="1" ht="15" customHeight="1" x14ac:dyDescent="0.2">
      <c r="A63" s="49" t="s">
        <v>246</v>
      </c>
      <c r="B63" s="50" t="s">
        <v>382</v>
      </c>
      <c r="C63" s="51">
        <v>0.64426799999999995</v>
      </c>
      <c r="D63" s="51">
        <v>0.64257699999999995</v>
      </c>
      <c r="E63" s="51">
        <v>0.641509</v>
      </c>
      <c r="F63" s="51">
        <v>0.64612700000000001</v>
      </c>
      <c r="G63" s="51">
        <v>0.65510500000000005</v>
      </c>
      <c r="H63" s="51">
        <v>0.66229199999999999</v>
      </c>
      <c r="I63" s="51">
        <v>0.66683899999999996</v>
      </c>
      <c r="J63" s="51">
        <v>0.66959100000000005</v>
      </c>
      <c r="K63" s="51">
        <v>0.67210499999999995</v>
      </c>
      <c r="L63" s="51">
        <v>0.67374800000000001</v>
      </c>
      <c r="M63" s="51">
        <v>0.67294600000000004</v>
      </c>
      <c r="N63" s="51">
        <v>0.67375200000000002</v>
      </c>
      <c r="O63" s="51">
        <v>0.67605800000000005</v>
      </c>
      <c r="P63" s="51">
        <v>0.67913500000000004</v>
      </c>
      <c r="Q63" s="51">
        <v>0.68264199999999997</v>
      </c>
      <c r="R63" s="51">
        <v>0.68672699999999998</v>
      </c>
      <c r="S63" s="51">
        <v>0.69102600000000003</v>
      </c>
      <c r="T63" s="51">
        <v>0.69512700000000005</v>
      </c>
      <c r="U63" s="51">
        <v>0.69935199999999997</v>
      </c>
      <c r="V63" s="51">
        <v>0.70380799999999999</v>
      </c>
      <c r="W63" s="51">
        <v>0.70833400000000002</v>
      </c>
      <c r="X63" s="51">
        <v>0.71299699999999999</v>
      </c>
      <c r="Y63" s="51">
        <v>0.71738599999999997</v>
      </c>
      <c r="Z63" s="51">
        <v>0.72174499999999997</v>
      </c>
      <c r="AA63" s="51">
        <v>0.72599400000000003</v>
      </c>
      <c r="AB63" s="51">
        <v>0.73025600000000002</v>
      </c>
      <c r="AC63" s="51">
        <v>0.73468699999999998</v>
      </c>
      <c r="AD63" s="51">
        <v>0.73926400000000003</v>
      </c>
      <c r="AE63" s="51">
        <v>0.74431800000000004</v>
      </c>
      <c r="AF63" s="51">
        <v>0.74924900000000005</v>
      </c>
      <c r="AG63" s="51">
        <v>0.75371200000000005</v>
      </c>
      <c r="AH63" s="52">
        <v>5.2440000000000004E-3</v>
      </c>
    </row>
    <row r="64" spans="1:34" ht="15" customHeight="1" x14ac:dyDescent="0.2">
      <c r="A64" s="12" t="s">
        <v>247</v>
      </c>
      <c r="B64" s="26" t="s">
        <v>220</v>
      </c>
      <c r="C64" s="27">
        <v>0.50582700000000003</v>
      </c>
      <c r="D64" s="27">
        <v>0.501606</v>
      </c>
      <c r="E64" s="27">
        <v>0.49821599999999999</v>
      </c>
      <c r="F64" s="27">
        <v>0.49702400000000002</v>
      </c>
      <c r="G64" s="27">
        <v>0.49727700000000002</v>
      </c>
      <c r="H64" s="27">
        <v>0.497199</v>
      </c>
      <c r="I64" s="27">
        <v>0.48862499999999998</v>
      </c>
      <c r="J64" s="27">
        <v>0.48024600000000001</v>
      </c>
      <c r="K64" s="27">
        <v>0.472302</v>
      </c>
      <c r="L64" s="27">
        <v>0.46496799999999999</v>
      </c>
      <c r="M64" s="27">
        <v>0.45758700000000002</v>
      </c>
      <c r="N64" s="27">
        <v>0.45099099999999998</v>
      </c>
      <c r="O64" s="27">
        <v>0.44511499999999998</v>
      </c>
      <c r="P64" s="27">
        <v>0.43976900000000002</v>
      </c>
      <c r="Q64" s="27">
        <v>0.43518499999999999</v>
      </c>
      <c r="R64" s="27">
        <v>0.43122300000000002</v>
      </c>
      <c r="S64" s="27">
        <v>0.42785899999999999</v>
      </c>
      <c r="T64" s="27">
        <v>0.42490099999999997</v>
      </c>
      <c r="U64" s="27">
        <v>0.422213</v>
      </c>
      <c r="V64" s="27">
        <v>0.41984700000000003</v>
      </c>
      <c r="W64" s="27">
        <v>0.41677199999999998</v>
      </c>
      <c r="X64" s="27">
        <v>0.41436699999999999</v>
      </c>
      <c r="Y64" s="27">
        <v>0.41240500000000002</v>
      </c>
      <c r="Z64" s="27">
        <v>0.41082099999999999</v>
      </c>
      <c r="AA64" s="27">
        <v>0.40966599999999997</v>
      </c>
      <c r="AB64" s="27">
        <v>0.40884999999999999</v>
      </c>
      <c r="AC64" s="27">
        <v>0.40842000000000001</v>
      </c>
      <c r="AD64" s="27">
        <v>0.408362</v>
      </c>
      <c r="AE64" s="27">
        <v>0.408748</v>
      </c>
      <c r="AF64" s="27">
        <v>0.40959499999999999</v>
      </c>
      <c r="AG64" s="27">
        <v>0.41073399999999999</v>
      </c>
      <c r="AH64" s="28">
        <v>-6.9179999999999997E-3</v>
      </c>
    </row>
    <row r="65" spans="1:34" s="53" customFormat="1" ht="15" customHeight="1" x14ac:dyDescent="0.2">
      <c r="A65" s="49" t="s">
        <v>248</v>
      </c>
      <c r="B65" s="50" t="s">
        <v>80</v>
      </c>
      <c r="C65" s="51">
        <v>0.429176</v>
      </c>
      <c r="D65" s="51">
        <v>0.43017899999999998</v>
      </c>
      <c r="E65" s="51">
        <v>0.43247400000000003</v>
      </c>
      <c r="F65" s="51">
        <v>0.438166</v>
      </c>
      <c r="G65" s="51">
        <v>0.446272</v>
      </c>
      <c r="H65" s="51">
        <v>0.45343699999999998</v>
      </c>
      <c r="I65" s="51">
        <v>0.45917200000000002</v>
      </c>
      <c r="J65" s="51">
        <v>0.46388499999999999</v>
      </c>
      <c r="K65" s="51">
        <v>0.46830100000000002</v>
      </c>
      <c r="L65" s="51">
        <v>0.472109</v>
      </c>
      <c r="M65" s="51">
        <v>0.47386600000000001</v>
      </c>
      <c r="N65" s="51">
        <v>0.47666999999999998</v>
      </c>
      <c r="O65" s="51">
        <v>0.480327</v>
      </c>
      <c r="P65" s="51">
        <v>0.48453400000000002</v>
      </c>
      <c r="Q65" s="51">
        <v>0.48890699999999998</v>
      </c>
      <c r="R65" s="51">
        <v>0.49354199999999998</v>
      </c>
      <c r="S65" s="51">
        <v>0.49818299999999999</v>
      </c>
      <c r="T65" s="51">
        <v>0.50261400000000001</v>
      </c>
      <c r="U65" s="51">
        <v>0.50695400000000002</v>
      </c>
      <c r="V65" s="51">
        <v>0.511347</v>
      </c>
      <c r="W65" s="51">
        <v>0.51578100000000004</v>
      </c>
      <c r="X65" s="51">
        <v>0.52051199999999997</v>
      </c>
      <c r="Y65" s="51">
        <v>0.52507599999999999</v>
      </c>
      <c r="Z65" s="51">
        <v>0.52961199999999997</v>
      </c>
      <c r="AA65" s="51">
        <v>0.53404399999999996</v>
      </c>
      <c r="AB65" s="51">
        <v>0.53846799999999995</v>
      </c>
      <c r="AC65" s="51">
        <v>0.54296900000000003</v>
      </c>
      <c r="AD65" s="51">
        <v>0.54744599999999999</v>
      </c>
      <c r="AE65" s="51">
        <v>0.55214300000000005</v>
      </c>
      <c r="AF65" s="51">
        <v>0.55677200000000004</v>
      </c>
      <c r="AG65" s="51">
        <v>0.56108000000000002</v>
      </c>
      <c r="AH65" s="52">
        <v>8.9730000000000001E-3</v>
      </c>
    </row>
    <row r="66" spans="1:34" ht="16" x14ac:dyDescent="0.2">
      <c r="A66" s="12" t="s">
        <v>249</v>
      </c>
      <c r="B66" s="26" t="s">
        <v>86</v>
      </c>
      <c r="C66" s="27">
        <v>0.53477300000000005</v>
      </c>
      <c r="D66" s="27">
        <v>0.51842600000000005</v>
      </c>
      <c r="E66" s="27">
        <v>0.50512299999999999</v>
      </c>
      <c r="F66" s="27">
        <v>0.49513200000000002</v>
      </c>
      <c r="G66" s="27">
        <v>0.48716599999999999</v>
      </c>
      <c r="H66" s="27">
        <v>0.480211</v>
      </c>
      <c r="I66" s="27">
        <v>0.47419899999999998</v>
      </c>
      <c r="J66" s="27">
        <v>0.46879700000000002</v>
      </c>
      <c r="K66" s="27">
        <v>0.461557</v>
      </c>
      <c r="L66" s="27">
        <v>0.45454499999999998</v>
      </c>
      <c r="M66" s="27">
        <v>0.44033699999999998</v>
      </c>
      <c r="N66" s="27">
        <v>0.428149</v>
      </c>
      <c r="O66" s="27">
        <v>0.41752400000000001</v>
      </c>
      <c r="P66" s="27">
        <v>0.408416</v>
      </c>
      <c r="Q66" s="27">
        <v>0.40073199999999998</v>
      </c>
      <c r="R66" s="27">
        <v>0.394175</v>
      </c>
      <c r="S66" s="27">
        <v>0.38869199999999998</v>
      </c>
      <c r="T66" s="27">
        <v>0.38391700000000001</v>
      </c>
      <c r="U66" s="27">
        <v>0.379658</v>
      </c>
      <c r="V66" s="27">
        <v>0.37587700000000002</v>
      </c>
      <c r="W66" s="27">
        <v>0.370444</v>
      </c>
      <c r="X66" s="27">
        <v>0.36624499999999999</v>
      </c>
      <c r="Y66" s="27">
        <v>0.36268800000000001</v>
      </c>
      <c r="Z66" s="27">
        <v>0.35947400000000002</v>
      </c>
      <c r="AA66" s="27">
        <v>0.35683799999999999</v>
      </c>
      <c r="AB66" s="27">
        <v>0.35471000000000003</v>
      </c>
      <c r="AC66" s="27">
        <v>0.353074</v>
      </c>
      <c r="AD66" s="27">
        <v>0.35192200000000001</v>
      </c>
      <c r="AE66" s="27">
        <v>0.35126499999999999</v>
      </c>
      <c r="AF66" s="27">
        <v>0.35107500000000003</v>
      </c>
      <c r="AG66" s="27">
        <v>0.351211</v>
      </c>
      <c r="AH66" s="28">
        <v>-1.3917000000000001E-2</v>
      </c>
    </row>
    <row r="67" spans="1:34" ht="15" customHeight="1" x14ac:dyDescent="0.2">
      <c r="A67" s="12" t="s">
        <v>250</v>
      </c>
      <c r="B67" s="26" t="s">
        <v>78</v>
      </c>
      <c r="C67" s="27">
        <v>0.65267500000000001</v>
      </c>
      <c r="D67" s="27">
        <v>0.64821899999999999</v>
      </c>
      <c r="E67" s="27">
        <v>0.64407099999999995</v>
      </c>
      <c r="F67" s="27">
        <v>0.64253700000000002</v>
      </c>
      <c r="G67" s="27">
        <v>0.64270700000000003</v>
      </c>
      <c r="H67" s="27">
        <v>0.64365099999999997</v>
      </c>
      <c r="I67" s="27">
        <v>0.64488599999999996</v>
      </c>
      <c r="J67" s="27">
        <v>0.64618600000000004</v>
      </c>
      <c r="K67" s="27">
        <v>0.64755200000000002</v>
      </c>
      <c r="L67" s="27">
        <v>0.649011</v>
      </c>
      <c r="M67" s="27">
        <v>0.64871100000000004</v>
      </c>
      <c r="N67" s="27">
        <v>0.649393</v>
      </c>
      <c r="O67" s="27">
        <v>0.65064699999999998</v>
      </c>
      <c r="P67" s="27">
        <v>0.65229899999999996</v>
      </c>
      <c r="Q67" s="27">
        <v>0.65434400000000004</v>
      </c>
      <c r="R67" s="27">
        <v>0.65670899999999999</v>
      </c>
      <c r="S67" s="27">
        <v>0.65926700000000005</v>
      </c>
      <c r="T67" s="27">
        <v>0.66180799999999995</v>
      </c>
      <c r="U67" s="27">
        <v>0.66427700000000001</v>
      </c>
      <c r="V67" s="27">
        <v>0.66683599999999998</v>
      </c>
      <c r="W67" s="27">
        <v>0.66918900000000003</v>
      </c>
      <c r="X67" s="27">
        <v>0.67248399999999997</v>
      </c>
      <c r="Y67" s="27">
        <v>0.67595899999999998</v>
      </c>
      <c r="Z67" s="27">
        <v>0.67956899999999998</v>
      </c>
      <c r="AA67" s="27">
        <v>0.68328</v>
      </c>
      <c r="AB67" s="27">
        <v>0.68710199999999999</v>
      </c>
      <c r="AC67" s="27">
        <v>0.69105099999999997</v>
      </c>
      <c r="AD67" s="27">
        <v>0.69503999999999999</v>
      </c>
      <c r="AE67" s="27">
        <v>0.69916199999999995</v>
      </c>
      <c r="AF67" s="27">
        <v>0.70339700000000005</v>
      </c>
      <c r="AG67" s="27">
        <v>0.70757099999999995</v>
      </c>
      <c r="AH67" s="28">
        <v>2.696E-3</v>
      </c>
    </row>
    <row r="68" spans="1:34" ht="15" customHeight="1" x14ac:dyDescent="0.2">
      <c r="A68" s="12" t="s">
        <v>251</v>
      </c>
      <c r="B68" s="26" t="s">
        <v>225</v>
      </c>
      <c r="C68" s="27">
        <v>0.33015899999999998</v>
      </c>
      <c r="D68" s="27">
        <v>0.32575500000000002</v>
      </c>
      <c r="E68" s="27">
        <v>0.32198100000000002</v>
      </c>
      <c r="F68" s="27">
        <v>0.31943500000000002</v>
      </c>
      <c r="G68" s="27">
        <v>0.31791799999999998</v>
      </c>
      <c r="H68" s="27">
        <v>0.31721500000000002</v>
      </c>
      <c r="I68" s="27">
        <v>0.31684099999999998</v>
      </c>
      <c r="J68" s="27">
        <v>0.31725399999999998</v>
      </c>
      <c r="K68" s="27">
        <v>0.31851200000000002</v>
      </c>
      <c r="L68" s="27">
        <v>0.32017899999999999</v>
      </c>
      <c r="M68" s="27">
        <v>0.32181300000000002</v>
      </c>
      <c r="N68" s="27">
        <v>0.32437700000000003</v>
      </c>
      <c r="O68" s="27">
        <v>0.32749299999999998</v>
      </c>
      <c r="P68" s="27">
        <v>0.330646</v>
      </c>
      <c r="Q68" s="27">
        <v>0.33385999999999999</v>
      </c>
      <c r="R68" s="27">
        <v>0.33760699999999999</v>
      </c>
      <c r="S68" s="27">
        <v>0.34136899999999998</v>
      </c>
      <c r="T68" s="27">
        <v>0.34508699999999998</v>
      </c>
      <c r="U68" s="27">
        <v>0.34877999999999998</v>
      </c>
      <c r="V68" s="27">
        <v>0.35195799999999999</v>
      </c>
      <c r="W68" s="27">
        <v>0.355182</v>
      </c>
      <c r="X68" s="27">
        <v>0.35843700000000001</v>
      </c>
      <c r="Y68" s="27">
        <v>0.360651</v>
      </c>
      <c r="Z68" s="27">
        <v>0.362867</v>
      </c>
      <c r="AA68" s="27">
        <v>0.36398999999999998</v>
      </c>
      <c r="AB68" s="27">
        <v>0.36454700000000001</v>
      </c>
      <c r="AC68" s="27">
        <v>0.36452400000000001</v>
      </c>
      <c r="AD68" s="27">
        <v>0.36388300000000001</v>
      </c>
      <c r="AE68" s="27">
        <v>0.36150700000000002</v>
      </c>
      <c r="AF68" s="27">
        <v>0.35849500000000001</v>
      </c>
      <c r="AG68" s="27">
        <v>0.35363800000000001</v>
      </c>
      <c r="AH68" s="28">
        <v>2.2929999999999999E-3</v>
      </c>
    </row>
    <row r="69" spans="1:34" ht="15" customHeight="1" x14ac:dyDescent="0.2">
      <c r="A69" s="12" t="s">
        <v>252</v>
      </c>
      <c r="B69" s="26" t="s">
        <v>227</v>
      </c>
      <c r="C69" s="27">
        <v>0.43508599999999997</v>
      </c>
      <c r="D69" s="27">
        <v>0.45525500000000002</v>
      </c>
      <c r="E69" s="27">
        <v>0.47462599999999999</v>
      </c>
      <c r="F69" s="27">
        <v>0.49363299999999999</v>
      </c>
      <c r="G69" s="27">
        <v>0.51234199999999996</v>
      </c>
      <c r="H69" s="27">
        <v>0.53010999999999997</v>
      </c>
      <c r="I69" s="27">
        <v>0.54692700000000005</v>
      </c>
      <c r="J69" s="27">
        <v>0.56244799999999995</v>
      </c>
      <c r="K69" s="27">
        <v>0.57694500000000004</v>
      </c>
      <c r="L69" s="27">
        <v>0.59069700000000003</v>
      </c>
      <c r="M69" s="27">
        <v>0.60377199999999998</v>
      </c>
      <c r="N69" s="27">
        <v>0.61621899999999996</v>
      </c>
      <c r="O69" s="27">
        <v>0.62873000000000001</v>
      </c>
      <c r="P69" s="27">
        <v>0.64066800000000002</v>
      </c>
      <c r="Q69" s="27">
        <v>0.65253399999999995</v>
      </c>
      <c r="R69" s="27">
        <v>0.66425800000000002</v>
      </c>
      <c r="S69" s="27">
        <v>0.67603000000000002</v>
      </c>
      <c r="T69" s="27">
        <v>0.68746200000000002</v>
      </c>
      <c r="U69" s="27">
        <v>0.69917899999999999</v>
      </c>
      <c r="V69" s="27">
        <v>0.71102399999999999</v>
      </c>
      <c r="W69" s="27">
        <v>0.72371399999999997</v>
      </c>
      <c r="X69" s="27">
        <v>0.73691399999999996</v>
      </c>
      <c r="Y69" s="27">
        <v>0.75090299999999999</v>
      </c>
      <c r="Z69" s="27">
        <v>0.76567700000000005</v>
      </c>
      <c r="AA69" s="27">
        <v>0.78152600000000005</v>
      </c>
      <c r="AB69" s="27">
        <v>0.79853200000000002</v>
      </c>
      <c r="AC69" s="27">
        <v>0.81672599999999995</v>
      </c>
      <c r="AD69" s="27">
        <v>0.83667999999999998</v>
      </c>
      <c r="AE69" s="27">
        <v>0.85823199999999999</v>
      </c>
      <c r="AF69" s="27">
        <v>0.88141199999999997</v>
      </c>
      <c r="AG69" s="27">
        <v>0.90680700000000003</v>
      </c>
      <c r="AH69" s="28">
        <v>2.4781999999999998E-2</v>
      </c>
    </row>
    <row r="70" spans="1:34" ht="15" customHeight="1" x14ac:dyDescent="0.2">
      <c r="A70" s="12" t="s">
        <v>253</v>
      </c>
      <c r="B70" s="26" t="s">
        <v>109</v>
      </c>
      <c r="C70" s="27">
        <v>2.4988570000000001</v>
      </c>
      <c r="D70" s="27">
        <v>2.6909770000000002</v>
      </c>
      <c r="E70" s="27">
        <v>2.7496529999999999</v>
      </c>
      <c r="F70" s="27">
        <v>2.9422039999999998</v>
      </c>
      <c r="G70" s="27">
        <v>3.0720339999999999</v>
      </c>
      <c r="H70" s="27">
        <v>3.2007279999999998</v>
      </c>
      <c r="I70" s="27">
        <v>3.2227800000000002</v>
      </c>
      <c r="J70" s="27">
        <v>3.2436280000000002</v>
      </c>
      <c r="K70" s="27">
        <v>3.2639149999999999</v>
      </c>
      <c r="L70" s="27">
        <v>3.2832819999999998</v>
      </c>
      <c r="M70" s="27">
        <v>3.3009650000000001</v>
      </c>
      <c r="N70" s="27">
        <v>3.3216589999999999</v>
      </c>
      <c r="O70" s="27">
        <v>3.34415</v>
      </c>
      <c r="P70" s="27">
        <v>3.3684479999999999</v>
      </c>
      <c r="Q70" s="27">
        <v>3.3936899999999999</v>
      </c>
      <c r="R70" s="27">
        <v>3.4213520000000002</v>
      </c>
      <c r="S70" s="27">
        <v>3.4498600000000001</v>
      </c>
      <c r="T70" s="27">
        <v>3.4787720000000002</v>
      </c>
      <c r="U70" s="27">
        <v>3.5085130000000002</v>
      </c>
      <c r="V70" s="27">
        <v>3.5404879999999999</v>
      </c>
      <c r="W70" s="27">
        <v>3.5733619999999999</v>
      </c>
      <c r="X70" s="27">
        <v>3.6076730000000001</v>
      </c>
      <c r="Y70" s="27">
        <v>3.6435140000000001</v>
      </c>
      <c r="Z70" s="27">
        <v>3.6816770000000001</v>
      </c>
      <c r="AA70" s="27">
        <v>3.7206260000000002</v>
      </c>
      <c r="AB70" s="27">
        <v>3.7615880000000002</v>
      </c>
      <c r="AC70" s="27">
        <v>3.8048860000000002</v>
      </c>
      <c r="AD70" s="27">
        <v>3.8501699999999999</v>
      </c>
      <c r="AE70" s="27">
        <v>3.8982600000000001</v>
      </c>
      <c r="AF70" s="27">
        <v>3.9484430000000001</v>
      </c>
      <c r="AG70" s="27">
        <v>4.000947</v>
      </c>
      <c r="AH70" s="28">
        <v>1.5814000000000002E-2</v>
      </c>
    </row>
    <row r="71" spans="1:34" ht="15" customHeight="1" x14ac:dyDescent="0.2">
      <c r="A71" s="12" t="s">
        <v>387</v>
      </c>
      <c r="B71" s="25" t="s">
        <v>388</v>
      </c>
      <c r="C71" s="29">
        <v>8.6914289999999994</v>
      </c>
      <c r="D71" s="29">
        <v>8.9130660000000006</v>
      </c>
      <c r="E71" s="29">
        <v>9.0055329999999998</v>
      </c>
      <c r="F71" s="29">
        <v>9.2205890000000004</v>
      </c>
      <c r="G71" s="29">
        <v>9.4008050000000001</v>
      </c>
      <c r="H71" s="29">
        <v>9.5728749999999998</v>
      </c>
      <c r="I71" s="29">
        <v>9.6158490000000008</v>
      </c>
      <c r="J71" s="29">
        <v>9.6468729999999994</v>
      </c>
      <c r="K71" s="29">
        <v>9.6732530000000008</v>
      </c>
      <c r="L71" s="29">
        <v>9.6940860000000004</v>
      </c>
      <c r="M71" s="29">
        <v>9.6951160000000005</v>
      </c>
      <c r="N71" s="29">
        <v>9.7110000000000003</v>
      </c>
      <c r="O71" s="29">
        <v>9.7374939999999999</v>
      </c>
      <c r="P71" s="29">
        <v>9.7696140000000007</v>
      </c>
      <c r="Q71" s="29">
        <v>9.8068729999999995</v>
      </c>
      <c r="R71" s="29">
        <v>9.8521099999999997</v>
      </c>
      <c r="S71" s="29">
        <v>9.9008330000000004</v>
      </c>
      <c r="T71" s="29">
        <v>9.9491980000000009</v>
      </c>
      <c r="U71" s="29">
        <v>9.9992389999999993</v>
      </c>
      <c r="V71" s="29">
        <v>10.052699</v>
      </c>
      <c r="W71" s="29">
        <v>10.104759</v>
      </c>
      <c r="X71" s="29">
        <v>10.162006</v>
      </c>
      <c r="Y71" s="29">
        <v>10.220757000000001</v>
      </c>
      <c r="Z71" s="29">
        <v>10.282885</v>
      </c>
      <c r="AA71" s="29">
        <v>10.346591999999999</v>
      </c>
      <c r="AB71" s="29">
        <v>10.413385</v>
      </c>
      <c r="AC71" s="29">
        <v>10.485018</v>
      </c>
      <c r="AD71" s="29">
        <v>10.561284000000001</v>
      </c>
      <c r="AE71" s="29">
        <v>10.643901</v>
      </c>
      <c r="AF71" s="29">
        <v>10.729895000000001</v>
      </c>
      <c r="AG71" s="29">
        <v>10.817278999999999</v>
      </c>
      <c r="AH71" s="30">
        <v>7.3200000000000001E-3</v>
      </c>
    </row>
    <row r="72" spans="1:34" ht="15" customHeight="1" x14ac:dyDescent="0.2">
      <c r="A72" s="12" t="s">
        <v>389</v>
      </c>
      <c r="B72" s="26" t="s">
        <v>352</v>
      </c>
      <c r="C72" s="27">
        <v>8.8754E-2</v>
      </c>
      <c r="D72" s="27">
        <v>0.100767</v>
      </c>
      <c r="E72" s="27">
        <v>0.108803</v>
      </c>
      <c r="F72" s="27">
        <v>0.11328000000000001</v>
      </c>
      <c r="G72" s="27">
        <v>0.116855</v>
      </c>
      <c r="H72" s="27">
        <v>0.12341199999999999</v>
      </c>
      <c r="I72" s="27">
        <v>0.12740099999999999</v>
      </c>
      <c r="J72" s="27">
        <v>0.13471</v>
      </c>
      <c r="K72" s="27">
        <v>0.13939099999999999</v>
      </c>
      <c r="L72" s="27">
        <v>0.14404900000000001</v>
      </c>
      <c r="M72" s="27">
        <v>0.148256</v>
      </c>
      <c r="N72" s="27">
        <v>0.15443200000000001</v>
      </c>
      <c r="O72" s="27">
        <v>0.15736600000000001</v>
      </c>
      <c r="P72" s="27">
        <v>0.16201599999999999</v>
      </c>
      <c r="Q72" s="27">
        <v>0.166467</v>
      </c>
      <c r="R72" s="27">
        <v>0.17158599999999999</v>
      </c>
      <c r="S72" s="27">
        <v>0.179007</v>
      </c>
      <c r="T72" s="27">
        <v>0.183781</v>
      </c>
      <c r="U72" s="27">
        <v>0.18956300000000001</v>
      </c>
      <c r="V72" s="27">
        <v>0.19514300000000001</v>
      </c>
      <c r="W72" s="27">
        <v>0.20108500000000001</v>
      </c>
      <c r="X72" s="27">
        <v>0.20661299999999999</v>
      </c>
      <c r="Y72" s="27">
        <v>0.21216699999999999</v>
      </c>
      <c r="Z72" s="27">
        <v>0.21770999999999999</v>
      </c>
      <c r="AA72" s="27">
        <v>0.22253400000000001</v>
      </c>
      <c r="AB72" s="27">
        <v>0.22815199999999999</v>
      </c>
      <c r="AC72" s="27">
        <v>0.23599400000000001</v>
      </c>
      <c r="AD72" s="27">
        <v>0.239927</v>
      </c>
      <c r="AE72" s="27">
        <v>0.24339</v>
      </c>
      <c r="AF72" s="27">
        <v>0.24571999999999999</v>
      </c>
      <c r="AG72" s="27">
        <v>0.24898600000000001</v>
      </c>
      <c r="AH72" s="28">
        <v>3.4981999999999999E-2</v>
      </c>
    </row>
    <row r="73" spans="1:34" x14ac:dyDescent="0.2">
      <c r="A73" s="12" t="s">
        <v>255</v>
      </c>
      <c r="B73" s="25" t="s">
        <v>96</v>
      </c>
      <c r="C73" s="29">
        <v>8.6026749999999996</v>
      </c>
      <c r="D73" s="29">
        <v>8.8122989999999994</v>
      </c>
      <c r="E73" s="29">
        <v>8.8967299999999998</v>
      </c>
      <c r="F73" s="29">
        <v>9.1073079999999997</v>
      </c>
      <c r="G73" s="29">
        <v>9.2839510000000001</v>
      </c>
      <c r="H73" s="29">
        <v>9.4494629999999997</v>
      </c>
      <c r="I73" s="29">
        <v>9.4884470000000007</v>
      </c>
      <c r="J73" s="29">
        <v>9.5121629999999993</v>
      </c>
      <c r="K73" s="29">
        <v>9.5338619999999992</v>
      </c>
      <c r="L73" s="29">
        <v>9.5500369999999997</v>
      </c>
      <c r="M73" s="29">
        <v>9.5468600000000006</v>
      </c>
      <c r="N73" s="29">
        <v>9.5565680000000004</v>
      </c>
      <c r="O73" s="29">
        <v>9.5801280000000002</v>
      </c>
      <c r="P73" s="29">
        <v>9.6075979999999994</v>
      </c>
      <c r="Q73" s="29">
        <v>9.6404060000000005</v>
      </c>
      <c r="R73" s="29">
        <v>9.6805240000000001</v>
      </c>
      <c r="S73" s="29">
        <v>9.7218269999999993</v>
      </c>
      <c r="T73" s="29">
        <v>9.7654169999999993</v>
      </c>
      <c r="U73" s="29">
        <v>9.8096759999999996</v>
      </c>
      <c r="V73" s="29">
        <v>9.8575560000000007</v>
      </c>
      <c r="W73" s="29">
        <v>9.9036740000000005</v>
      </c>
      <c r="X73" s="29">
        <v>9.9553930000000008</v>
      </c>
      <c r="Y73" s="29">
        <v>10.008590999999999</v>
      </c>
      <c r="Z73" s="29">
        <v>10.065175</v>
      </c>
      <c r="AA73" s="29">
        <v>10.124058</v>
      </c>
      <c r="AB73" s="29">
        <v>10.185233</v>
      </c>
      <c r="AC73" s="29">
        <v>10.249024</v>
      </c>
      <c r="AD73" s="29">
        <v>10.321357000000001</v>
      </c>
      <c r="AE73" s="29">
        <v>10.400511</v>
      </c>
      <c r="AF73" s="29">
        <v>10.484175</v>
      </c>
      <c r="AG73" s="29">
        <v>10.568293000000001</v>
      </c>
      <c r="AH73" s="30">
        <v>6.8830000000000002E-3</v>
      </c>
    </row>
    <row r="75" spans="1:34" ht="15" customHeight="1" x14ac:dyDescent="0.2">
      <c r="A75" s="12" t="s">
        <v>256</v>
      </c>
      <c r="B75" s="25" t="s">
        <v>142</v>
      </c>
      <c r="C75" s="29">
        <v>8.0860470000000007</v>
      </c>
      <c r="D75" s="29">
        <v>8.1909550000000007</v>
      </c>
      <c r="E75" s="29">
        <v>8.36768</v>
      </c>
      <c r="F75" s="29">
        <v>8.2633120000000009</v>
      </c>
      <c r="G75" s="29">
        <v>8.1786359999999991</v>
      </c>
      <c r="H75" s="29">
        <v>8.035031</v>
      </c>
      <c r="I75" s="29">
        <v>7.7608670000000002</v>
      </c>
      <c r="J75" s="29">
        <v>7.5663720000000003</v>
      </c>
      <c r="K75" s="29">
        <v>7.4720690000000003</v>
      </c>
      <c r="L75" s="29">
        <v>7.4041009999999998</v>
      </c>
      <c r="M75" s="29">
        <v>7.3894830000000002</v>
      </c>
      <c r="N75" s="29">
        <v>7.3612529999999996</v>
      </c>
      <c r="O75" s="29">
        <v>7.3307060000000002</v>
      </c>
      <c r="P75" s="29">
        <v>7.3227929999999999</v>
      </c>
      <c r="Q75" s="29">
        <v>7.3101060000000002</v>
      </c>
      <c r="R75" s="29">
        <v>7.3165560000000003</v>
      </c>
      <c r="S75" s="29">
        <v>7.3227080000000004</v>
      </c>
      <c r="T75" s="29">
        <v>7.3240179999999997</v>
      </c>
      <c r="U75" s="29">
        <v>7.3310120000000003</v>
      </c>
      <c r="V75" s="29">
        <v>7.3546459999999998</v>
      </c>
      <c r="W75" s="29">
        <v>7.3837000000000002</v>
      </c>
      <c r="X75" s="29">
        <v>7.4208299999999996</v>
      </c>
      <c r="Y75" s="29">
        <v>7.4625300000000001</v>
      </c>
      <c r="Z75" s="29">
        <v>7.489846</v>
      </c>
      <c r="AA75" s="29">
        <v>7.4922389999999996</v>
      </c>
      <c r="AB75" s="29">
        <v>7.5370999999999997</v>
      </c>
      <c r="AC75" s="29">
        <v>7.5860789999999998</v>
      </c>
      <c r="AD75" s="29">
        <v>7.6439149999999998</v>
      </c>
      <c r="AE75" s="29">
        <v>7.7007209999999997</v>
      </c>
      <c r="AF75" s="29">
        <v>7.7839989999999997</v>
      </c>
      <c r="AG75" s="29">
        <v>7.8693949999999999</v>
      </c>
      <c r="AH75" s="30">
        <v>-9.0499999999999999E-4</v>
      </c>
    </row>
    <row r="77" spans="1:34" ht="15" customHeight="1" x14ac:dyDescent="0.2">
      <c r="B77" s="25" t="s">
        <v>144</v>
      </c>
    </row>
    <row r="78" spans="1:34" ht="15" customHeight="1" x14ac:dyDescent="0.2">
      <c r="A78" s="12" t="s">
        <v>257</v>
      </c>
      <c r="B78" s="26" t="s">
        <v>380</v>
      </c>
      <c r="C78" s="27">
        <v>2.309234</v>
      </c>
      <c r="D78" s="27">
        <v>2.3879039999999998</v>
      </c>
      <c r="E78" s="27">
        <v>2.3791340000000001</v>
      </c>
      <c r="F78" s="27">
        <v>2.3760620000000001</v>
      </c>
      <c r="G78" s="27">
        <v>2.3877839999999999</v>
      </c>
      <c r="H78" s="27">
        <v>2.3928219999999998</v>
      </c>
      <c r="I78" s="27">
        <v>2.387613</v>
      </c>
      <c r="J78" s="27">
        <v>2.376268</v>
      </c>
      <c r="K78" s="27">
        <v>2.3653940000000002</v>
      </c>
      <c r="L78" s="27">
        <v>2.351518</v>
      </c>
      <c r="M78" s="27">
        <v>2.3357139999999998</v>
      </c>
      <c r="N78" s="27">
        <v>2.3237390000000002</v>
      </c>
      <c r="O78" s="27">
        <v>2.314019</v>
      </c>
      <c r="P78" s="27">
        <v>2.3049909999999998</v>
      </c>
      <c r="Q78" s="27">
        <v>2.2962940000000001</v>
      </c>
      <c r="R78" s="27">
        <v>2.2892839999999999</v>
      </c>
      <c r="S78" s="27">
        <v>2.2826119999999999</v>
      </c>
      <c r="T78" s="27">
        <v>2.274607</v>
      </c>
      <c r="U78" s="27">
        <v>2.2665479999999998</v>
      </c>
      <c r="V78" s="27">
        <v>2.259096</v>
      </c>
      <c r="W78" s="27">
        <v>2.2511100000000002</v>
      </c>
      <c r="X78" s="27">
        <v>2.2426900000000001</v>
      </c>
      <c r="Y78" s="27">
        <v>2.2330380000000001</v>
      </c>
      <c r="Z78" s="27">
        <v>2.222499</v>
      </c>
      <c r="AA78" s="27">
        <v>2.21095</v>
      </c>
      <c r="AB78" s="27">
        <v>2.1995140000000002</v>
      </c>
      <c r="AC78" s="27">
        <v>2.1883870000000001</v>
      </c>
      <c r="AD78" s="27">
        <v>2.1775899999999999</v>
      </c>
      <c r="AE78" s="27">
        <v>2.167802</v>
      </c>
      <c r="AF78" s="27">
        <v>2.1575129999999998</v>
      </c>
      <c r="AG78" s="27">
        <v>2.1458439999999999</v>
      </c>
      <c r="AH78" s="28">
        <v>-2.4429999999999999E-3</v>
      </c>
    </row>
    <row r="79" spans="1:34" ht="16" x14ac:dyDescent="0.2">
      <c r="A79" s="12" t="s">
        <v>258</v>
      </c>
      <c r="B79" s="26" t="s">
        <v>381</v>
      </c>
      <c r="C79" s="27">
        <v>1.5276620000000001</v>
      </c>
      <c r="D79" s="27">
        <v>1.4330529999999999</v>
      </c>
      <c r="E79" s="27">
        <v>1.551555</v>
      </c>
      <c r="F79" s="27">
        <v>1.5355209999999999</v>
      </c>
      <c r="G79" s="27">
        <v>1.522956</v>
      </c>
      <c r="H79" s="27">
        <v>1.5033510000000001</v>
      </c>
      <c r="I79" s="27">
        <v>1.479382</v>
      </c>
      <c r="J79" s="27">
        <v>1.462915</v>
      </c>
      <c r="K79" s="27">
        <v>1.457687</v>
      </c>
      <c r="L79" s="27">
        <v>1.454888</v>
      </c>
      <c r="M79" s="27">
        <v>1.458664</v>
      </c>
      <c r="N79" s="27">
        <v>1.462037</v>
      </c>
      <c r="O79" s="27">
        <v>1.4654180000000001</v>
      </c>
      <c r="P79" s="27">
        <v>1.4715910000000001</v>
      </c>
      <c r="Q79" s="27">
        <v>1.4777400000000001</v>
      </c>
      <c r="R79" s="27">
        <v>1.487168</v>
      </c>
      <c r="S79" s="27">
        <v>1.4962759999999999</v>
      </c>
      <c r="T79" s="27">
        <v>1.504786</v>
      </c>
      <c r="U79" s="27">
        <v>1.513533</v>
      </c>
      <c r="V79" s="27">
        <v>1.523981</v>
      </c>
      <c r="W79" s="27">
        <v>1.5349269999999999</v>
      </c>
      <c r="X79" s="27">
        <v>1.546953</v>
      </c>
      <c r="Y79" s="27">
        <v>1.5604750000000001</v>
      </c>
      <c r="Z79" s="27">
        <v>1.5716619999999999</v>
      </c>
      <c r="AA79" s="27">
        <v>1.5805750000000001</v>
      </c>
      <c r="AB79" s="27">
        <v>1.5940970000000001</v>
      </c>
      <c r="AC79" s="27">
        <v>1.6083369999999999</v>
      </c>
      <c r="AD79" s="27">
        <v>1.6234960000000001</v>
      </c>
      <c r="AE79" s="27">
        <v>1.6397999999999999</v>
      </c>
      <c r="AF79" s="27">
        <v>1.6592100000000001</v>
      </c>
      <c r="AG79" s="27">
        <v>1.678982</v>
      </c>
      <c r="AH79" s="28">
        <v>3.153E-3</v>
      </c>
    </row>
    <row r="80" spans="1:34" s="43" customFormat="1" ht="15" customHeight="1" x14ac:dyDescent="0.2">
      <c r="A80" s="39" t="s">
        <v>259</v>
      </c>
      <c r="B80" s="40" t="s">
        <v>382</v>
      </c>
      <c r="C80" s="41">
        <v>0.69043399999999999</v>
      </c>
      <c r="D80" s="41">
        <v>0.68777500000000003</v>
      </c>
      <c r="E80" s="41">
        <v>0.68591199999999997</v>
      </c>
      <c r="F80" s="41">
        <v>0.68877999999999995</v>
      </c>
      <c r="G80" s="41">
        <v>0.69621200000000005</v>
      </c>
      <c r="H80" s="41">
        <v>0.70161300000000004</v>
      </c>
      <c r="I80" s="41">
        <v>0.70428599999999997</v>
      </c>
      <c r="J80" s="41">
        <v>0.70554300000000003</v>
      </c>
      <c r="K80" s="41">
        <v>0.70706100000000005</v>
      </c>
      <c r="L80" s="41">
        <v>0.70783600000000002</v>
      </c>
      <c r="M80" s="41">
        <v>0.70649300000000004</v>
      </c>
      <c r="N80" s="41">
        <v>0.70668299999999995</v>
      </c>
      <c r="O80" s="41">
        <v>0.70835700000000001</v>
      </c>
      <c r="P80" s="41">
        <v>0.71090600000000004</v>
      </c>
      <c r="Q80" s="41">
        <v>0.71386499999999997</v>
      </c>
      <c r="R80" s="41">
        <v>0.71748100000000004</v>
      </c>
      <c r="S80" s="41">
        <v>0.72131000000000001</v>
      </c>
      <c r="T80" s="41">
        <v>0.724912</v>
      </c>
      <c r="U80" s="41">
        <v>0.72865000000000002</v>
      </c>
      <c r="V80" s="41">
        <v>0.73268100000000003</v>
      </c>
      <c r="W80" s="41">
        <v>0.736815</v>
      </c>
      <c r="X80" s="41">
        <v>0.74112100000000003</v>
      </c>
      <c r="Y80" s="41">
        <v>0.74516499999999997</v>
      </c>
      <c r="Z80" s="41">
        <v>0.74911899999999998</v>
      </c>
      <c r="AA80" s="41">
        <v>0.75286900000000001</v>
      </c>
      <c r="AB80" s="41">
        <v>0.75677799999999995</v>
      </c>
      <c r="AC80" s="41">
        <v>0.76086200000000004</v>
      </c>
      <c r="AD80" s="41">
        <v>0.76511300000000004</v>
      </c>
      <c r="AE80" s="41">
        <v>0.76983500000000005</v>
      </c>
      <c r="AF80" s="41">
        <v>0.77451899999999996</v>
      </c>
      <c r="AG80" s="41">
        <v>0.778729</v>
      </c>
      <c r="AH80" s="42">
        <v>4.019E-3</v>
      </c>
    </row>
    <row r="81" spans="1:34" ht="16" x14ac:dyDescent="0.2">
      <c r="A81" s="12" t="s">
        <v>260</v>
      </c>
      <c r="B81" s="26" t="s">
        <v>220</v>
      </c>
      <c r="C81" s="27">
        <v>1.4303220000000001</v>
      </c>
      <c r="D81" s="27">
        <v>1.415373</v>
      </c>
      <c r="E81" s="27">
        <v>1.404056</v>
      </c>
      <c r="F81" s="27">
        <v>1.3745890000000001</v>
      </c>
      <c r="G81" s="27">
        <v>1.350473</v>
      </c>
      <c r="H81" s="27">
        <v>1.3200940000000001</v>
      </c>
      <c r="I81" s="27">
        <v>1.2660659999999999</v>
      </c>
      <c r="J81" s="27">
        <v>1.221587</v>
      </c>
      <c r="K81" s="27">
        <v>1.189046</v>
      </c>
      <c r="L81" s="27">
        <v>1.160957</v>
      </c>
      <c r="M81" s="27">
        <v>1.139424</v>
      </c>
      <c r="N81" s="27">
        <v>1.1179730000000001</v>
      </c>
      <c r="O81" s="27">
        <v>1.097577</v>
      </c>
      <c r="P81" s="27">
        <v>1.080284</v>
      </c>
      <c r="Q81" s="27">
        <v>1.064063</v>
      </c>
      <c r="R81" s="27">
        <v>1.0506439999999999</v>
      </c>
      <c r="S81" s="27">
        <v>1.038432</v>
      </c>
      <c r="T81" s="27">
        <v>1.0267230000000001</v>
      </c>
      <c r="U81" s="27">
        <v>1.0160670000000001</v>
      </c>
      <c r="V81" s="27">
        <v>1.007431</v>
      </c>
      <c r="W81" s="27">
        <v>0.99762499999999998</v>
      </c>
      <c r="X81" s="27">
        <v>0.989514</v>
      </c>
      <c r="Y81" s="27">
        <v>0.98255599999999998</v>
      </c>
      <c r="Z81" s="27">
        <v>0.97507299999999997</v>
      </c>
      <c r="AA81" s="27">
        <v>0.966561</v>
      </c>
      <c r="AB81" s="27">
        <v>0.96175299999999997</v>
      </c>
      <c r="AC81" s="27">
        <v>0.95784000000000002</v>
      </c>
      <c r="AD81" s="27">
        <v>0.95509999999999995</v>
      </c>
      <c r="AE81" s="27">
        <v>0.95299400000000001</v>
      </c>
      <c r="AF81" s="27">
        <v>0.95344099999999998</v>
      </c>
      <c r="AG81" s="27">
        <v>0.95440899999999995</v>
      </c>
      <c r="AH81" s="28">
        <v>-1.3395000000000001E-2</v>
      </c>
    </row>
    <row r="82" spans="1:34" s="48" customFormat="1" ht="15" customHeight="1" x14ac:dyDescent="0.2">
      <c r="A82" s="44" t="s">
        <v>261</v>
      </c>
      <c r="B82" s="45" t="s">
        <v>80</v>
      </c>
      <c r="C82" s="46">
        <v>0.58410099999999998</v>
      </c>
      <c r="D82" s="46">
        <v>0.58340000000000003</v>
      </c>
      <c r="E82" s="46">
        <v>0.58459700000000003</v>
      </c>
      <c r="F82" s="46">
        <v>0.58573900000000001</v>
      </c>
      <c r="G82" s="46">
        <v>0.58982900000000005</v>
      </c>
      <c r="H82" s="46">
        <v>0.59200299999999995</v>
      </c>
      <c r="I82" s="46">
        <v>0.59231599999999995</v>
      </c>
      <c r="J82" s="46">
        <v>0.59284999999999999</v>
      </c>
      <c r="K82" s="46">
        <v>0.59478200000000003</v>
      </c>
      <c r="L82" s="46">
        <v>0.59648400000000001</v>
      </c>
      <c r="M82" s="46">
        <v>0.59722600000000003</v>
      </c>
      <c r="N82" s="46">
        <v>0.598688</v>
      </c>
      <c r="O82" s="46">
        <v>0.600881</v>
      </c>
      <c r="P82" s="46">
        <v>0.60396000000000005</v>
      </c>
      <c r="Q82" s="46">
        <v>0.60707199999999994</v>
      </c>
      <c r="R82" s="46">
        <v>0.61068999999999996</v>
      </c>
      <c r="S82" s="46">
        <v>0.61424400000000001</v>
      </c>
      <c r="T82" s="46">
        <v>0.61745099999999997</v>
      </c>
      <c r="U82" s="46">
        <v>0.62058599999999997</v>
      </c>
      <c r="V82" s="46">
        <v>0.62398600000000004</v>
      </c>
      <c r="W82" s="46">
        <v>0.62752699999999995</v>
      </c>
      <c r="X82" s="46">
        <v>0.63148400000000005</v>
      </c>
      <c r="Y82" s="46">
        <v>0.635293</v>
      </c>
      <c r="Z82" s="46">
        <v>0.63880599999999998</v>
      </c>
      <c r="AA82" s="46">
        <v>0.64180899999999996</v>
      </c>
      <c r="AB82" s="46">
        <v>0.64534899999999995</v>
      </c>
      <c r="AC82" s="46">
        <v>0.64896500000000001</v>
      </c>
      <c r="AD82" s="46">
        <v>0.65261400000000003</v>
      </c>
      <c r="AE82" s="46">
        <v>0.65642800000000001</v>
      </c>
      <c r="AF82" s="46">
        <v>0.66048700000000005</v>
      </c>
      <c r="AG82" s="46">
        <v>0.66417999999999999</v>
      </c>
      <c r="AH82" s="47">
        <v>4.2919999999999998E-3</v>
      </c>
    </row>
    <row r="83" spans="1:34" ht="15" customHeight="1" x14ac:dyDescent="0.2">
      <c r="A83" s="12" t="s">
        <v>262</v>
      </c>
      <c r="B83" s="26" t="s">
        <v>86</v>
      </c>
      <c r="C83" s="27">
        <v>1.512173</v>
      </c>
      <c r="D83" s="27">
        <v>1.4628319999999999</v>
      </c>
      <c r="E83" s="27">
        <v>1.423519</v>
      </c>
      <c r="F83" s="27">
        <v>1.369356</v>
      </c>
      <c r="G83" s="27">
        <v>1.3230139999999999</v>
      </c>
      <c r="H83" s="27">
        <v>1.2749900000000001</v>
      </c>
      <c r="I83" s="27">
        <v>1.2286889999999999</v>
      </c>
      <c r="J83" s="27">
        <v>1.192466</v>
      </c>
      <c r="K83" s="27">
        <v>1.161996</v>
      </c>
      <c r="L83" s="27">
        <v>1.1349320000000001</v>
      </c>
      <c r="M83" s="27">
        <v>1.096468</v>
      </c>
      <c r="N83" s="27">
        <v>1.06135</v>
      </c>
      <c r="O83" s="27">
        <v>1.029542</v>
      </c>
      <c r="P83" s="27">
        <v>1.0032650000000001</v>
      </c>
      <c r="Q83" s="27">
        <v>0.97982000000000002</v>
      </c>
      <c r="R83" s="27">
        <v>0.96037799999999995</v>
      </c>
      <c r="S83" s="27">
        <v>0.94337400000000005</v>
      </c>
      <c r="T83" s="27">
        <v>0.92769100000000004</v>
      </c>
      <c r="U83" s="27">
        <v>0.91365700000000005</v>
      </c>
      <c r="V83" s="27">
        <v>0.90192499999999998</v>
      </c>
      <c r="W83" s="27">
        <v>0.88673100000000005</v>
      </c>
      <c r="X83" s="27">
        <v>0.87459900000000002</v>
      </c>
      <c r="Y83" s="27">
        <v>0.86410500000000001</v>
      </c>
      <c r="Z83" s="27">
        <v>0.85320200000000002</v>
      </c>
      <c r="AA83" s="27">
        <v>0.84191899999999997</v>
      </c>
      <c r="AB83" s="27">
        <v>0.834399</v>
      </c>
      <c r="AC83" s="27">
        <v>0.82804</v>
      </c>
      <c r="AD83" s="27">
        <v>0.82309500000000002</v>
      </c>
      <c r="AE83" s="27">
        <v>0.81897399999999998</v>
      </c>
      <c r="AF83" s="27">
        <v>0.81721999999999995</v>
      </c>
      <c r="AG83" s="27">
        <v>0.81609699999999996</v>
      </c>
      <c r="AH83" s="28">
        <v>-2.0348999999999999E-2</v>
      </c>
    </row>
    <row r="84" spans="1:34" ht="15" customHeight="1" x14ac:dyDescent="0.2">
      <c r="A84" s="12" t="s">
        <v>263</v>
      </c>
      <c r="B84" s="26" t="s">
        <v>78</v>
      </c>
      <c r="C84" s="27">
        <v>1.845564</v>
      </c>
      <c r="D84" s="27">
        <v>1.8290660000000001</v>
      </c>
      <c r="E84" s="27">
        <v>1.815097</v>
      </c>
      <c r="F84" s="27">
        <v>1.7770250000000001</v>
      </c>
      <c r="G84" s="27">
        <v>1.7454209999999999</v>
      </c>
      <c r="H84" s="27">
        <v>1.708934</v>
      </c>
      <c r="I84" s="27">
        <v>1.670952</v>
      </c>
      <c r="J84" s="27">
        <v>1.643683</v>
      </c>
      <c r="K84" s="27">
        <v>1.6302490000000001</v>
      </c>
      <c r="L84" s="27">
        <v>1.620485</v>
      </c>
      <c r="M84" s="27">
        <v>1.6153329999999999</v>
      </c>
      <c r="N84" s="27">
        <v>1.6097980000000001</v>
      </c>
      <c r="O84" s="27">
        <v>1.6043829999999999</v>
      </c>
      <c r="P84" s="27">
        <v>1.6023590000000001</v>
      </c>
      <c r="Q84" s="27">
        <v>1.5999220000000001</v>
      </c>
      <c r="R84" s="27">
        <v>1.6000239999999999</v>
      </c>
      <c r="S84" s="27">
        <v>1.6000700000000001</v>
      </c>
      <c r="T84" s="27">
        <v>1.59918</v>
      </c>
      <c r="U84" s="27">
        <v>1.5986009999999999</v>
      </c>
      <c r="V84" s="27">
        <v>1.6000859999999999</v>
      </c>
      <c r="W84" s="27">
        <v>1.6018349999999999</v>
      </c>
      <c r="X84" s="27">
        <v>1.6059030000000001</v>
      </c>
      <c r="Y84" s="27">
        <v>1.6104719999999999</v>
      </c>
      <c r="Z84" s="27">
        <v>1.612941</v>
      </c>
      <c r="AA84" s="27">
        <v>1.6121239999999999</v>
      </c>
      <c r="AB84" s="27">
        <v>1.616296</v>
      </c>
      <c r="AC84" s="27">
        <v>1.620676</v>
      </c>
      <c r="AD84" s="27">
        <v>1.625599</v>
      </c>
      <c r="AE84" s="27">
        <v>1.630093</v>
      </c>
      <c r="AF84" s="27">
        <v>1.6373450000000001</v>
      </c>
      <c r="AG84" s="27">
        <v>1.644161</v>
      </c>
      <c r="AH84" s="28">
        <v>-3.8440000000000002E-3</v>
      </c>
    </row>
    <row r="85" spans="1:34" ht="15" customHeight="1" x14ac:dyDescent="0.2">
      <c r="A85" s="12" t="s">
        <v>264</v>
      </c>
      <c r="B85" s="26" t="s">
        <v>225</v>
      </c>
      <c r="C85" s="27">
        <v>0.933589</v>
      </c>
      <c r="D85" s="27">
        <v>0.91917700000000002</v>
      </c>
      <c r="E85" s="27">
        <v>0.90739599999999998</v>
      </c>
      <c r="F85" s="27">
        <v>0.88344199999999995</v>
      </c>
      <c r="G85" s="27">
        <v>0.86338199999999998</v>
      </c>
      <c r="H85" s="27">
        <v>0.842225</v>
      </c>
      <c r="I85" s="27">
        <v>0.82096100000000005</v>
      </c>
      <c r="J85" s="27">
        <v>0.80698800000000004</v>
      </c>
      <c r="K85" s="27">
        <v>0.801871</v>
      </c>
      <c r="L85" s="27">
        <v>0.79944099999999996</v>
      </c>
      <c r="M85" s="27">
        <v>0.80133699999999997</v>
      </c>
      <c r="N85" s="27">
        <v>0.80410700000000002</v>
      </c>
      <c r="O85" s="27">
        <v>0.80754099999999995</v>
      </c>
      <c r="P85" s="27">
        <v>0.812226</v>
      </c>
      <c r="Q85" s="27">
        <v>0.81631399999999998</v>
      </c>
      <c r="R85" s="27">
        <v>0.82255500000000004</v>
      </c>
      <c r="S85" s="27">
        <v>0.82851699999999995</v>
      </c>
      <c r="T85" s="27">
        <v>0.83386199999999999</v>
      </c>
      <c r="U85" s="27">
        <v>0.83934900000000001</v>
      </c>
      <c r="V85" s="27">
        <v>0.84452899999999997</v>
      </c>
      <c r="W85" s="27">
        <v>0.85019800000000001</v>
      </c>
      <c r="X85" s="27">
        <v>0.85595399999999999</v>
      </c>
      <c r="Y85" s="27">
        <v>0.85924999999999996</v>
      </c>
      <c r="Z85" s="27">
        <v>0.86125700000000005</v>
      </c>
      <c r="AA85" s="27">
        <v>0.85879399999999995</v>
      </c>
      <c r="AB85" s="27">
        <v>0.85753800000000002</v>
      </c>
      <c r="AC85" s="27">
        <v>0.85489300000000001</v>
      </c>
      <c r="AD85" s="27">
        <v>0.85106999999999999</v>
      </c>
      <c r="AE85" s="27">
        <v>0.84285200000000005</v>
      </c>
      <c r="AF85" s="27">
        <v>0.83449399999999996</v>
      </c>
      <c r="AG85" s="27">
        <v>0.82173799999999997</v>
      </c>
      <c r="AH85" s="28">
        <v>-4.2449999999999996E-3</v>
      </c>
    </row>
    <row r="86" spans="1:34" ht="15" customHeight="1" x14ac:dyDescent="0.2">
      <c r="A86" s="12" t="s">
        <v>265</v>
      </c>
      <c r="B86" s="26" t="s">
        <v>227</v>
      </c>
      <c r="C86" s="27">
        <v>1.230289</v>
      </c>
      <c r="D86" s="27">
        <v>1.2845850000000001</v>
      </c>
      <c r="E86" s="27">
        <v>1.337574</v>
      </c>
      <c r="F86" s="27">
        <v>1.36521</v>
      </c>
      <c r="G86" s="27">
        <v>1.3913850000000001</v>
      </c>
      <c r="H86" s="27">
        <v>1.4074739999999999</v>
      </c>
      <c r="I86" s="27">
        <v>1.4171339999999999</v>
      </c>
      <c r="J86" s="27">
        <v>1.430682</v>
      </c>
      <c r="K86" s="27">
        <v>1.4524919999999999</v>
      </c>
      <c r="L86" s="27">
        <v>1.474882</v>
      </c>
      <c r="M86" s="27">
        <v>1.503433</v>
      </c>
      <c r="N86" s="27">
        <v>1.52756</v>
      </c>
      <c r="O86" s="27">
        <v>1.5503400000000001</v>
      </c>
      <c r="P86" s="27">
        <v>1.5737859999999999</v>
      </c>
      <c r="Q86" s="27">
        <v>1.5954969999999999</v>
      </c>
      <c r="R86" s="27">
        <v>1.6184160000000001</v>
      </c>
      <c r="S86" s="27">
        <v>1.6407560000000001</v>
      </c>
      <c r="T86" s="27">
        <v>1.6611689999999999</v>
      </c>
      <c r="U86" s="27">
        <v>1.682593</v>
      </c>
      <c r="V86" s="27">
        <v>1.706116</v>
      </c>
      <c r="W86" s="27">
        <v>1.7323519999999999</v>
      </c>
      <c r="X86" s="27">
        <v>1.7597609999999999</v>
      </c>
      <c r="Y86" s="27">
        <v>1.789026</v>
      </c>
      <c r="Z86" s="27">
        <v>1.8173140000000001</v>
      </c>
      <c r="AA86" s="27">
        <v>1.843923</v>
      </c>
      <c r="AB86" s="27">
        <v>1.8784179999999999</v>
      </c>
      <c r="AC86" s="27">
        <v>1.915413</v>
      </c>
      <c r="AD86" s="27">
        <v>1.9568730000000001</v>
      </c>
      <c r="AE86" s="27">
        <v>2.0009640000000002</v>
      </c>
      <c r="AF86" s="27">
        <v>2.0517240000000001</v>
      </c>
      <c r="AG86" s="27">
        <v>2.107119</v>
      </c>
      <c r="AH86" s="28">
        <v>1.8098E-2</v>
      </c>
    </row>
    <row r="87" spans="1:34" ht="15" customHeight="1" x14ac:dyDescent="0.2">
      <c r="A87" s="12" t="s">
        <v>266</v>
      </c>
      <c r="B87" s="26" t="s">
        <v>109</v>
      </c>
      <c r="C87" s="27">
        <v>4.7141080000000004</v>
      </c>
      <c r="D87" s="27">
        <v>5.1008550000000001</v>
      </c>
      <c r="E87" s="27">
        <v>5.2843739999999997</v>
      </c>
      <c r="F87" s="27">
        <v>5.5281789999999997</v>
      </c>
      <c r="G87" s="27">
        <v>5.7089860000000003</v>
      </c>
      <c r="H87" s="27">
        <v>5.8643999999999998</v>
      </c>
      <c r="I87" s="27">
        <v>5.8093149999999998</v>
      </c>
      <c r="J87" s="27">
        <v>5.7802639999999998</v>
      </c>
      <c r="K87" s="27">
        <v>5.7847460000000002</v>
      </c>
      <c r="L87" s="27">
        <v>5.7967649999999997</v>
      </c>
      <c r="M87" s="27">
        <v>5.8305069999999999</v>
      </c>
      <c r="N87" s="27">
        <v>5.8603189999999996</v>
      </c>
      <c r="O87" s="27">
        <v>5.8901409999999998</v>
      </c>
      <c r="P87" s="27">
        <v>5.9290390000000004</v>
      </c>
      <c r="Q87" s="27">
        <v>5.9663940000000002</v>
      </c>
      <c r="R87" s="27">
        <v>6.0120250000000004</v>
      </c>
      <c r="S87" s="27">
        <v>6.0579499999999999</v>
      </c>
      <c r="T87" s="27">
        <v>6.1028349999999998</v>
      </c>
      <c r="U87" s="27">
        <v>6.1506670000000003</v>
      </c>
      <c r="V87" s="27">
        <v>6.2075120000000004</v>
      </c>
      <c r="W87" s="27">
        <v>6.2693390000000004</v>
      </c>
      <c r="X87" s="27">
        <v>6.3348579999999997</v>
      </c>
      <c r="Y87" s="27">
        <v>6.4039080000000004</v>
      </c>
      <c r="Z87" s="27">
        <v>6.4708589999999999</v>
      </c>
      <c r="AA87" s="27">
        <v>6.5293049999999999</v>
      </c>
      <c r="AB87" s="27">
        <v>6.606344</v>
      </c>
      <c r="AC87" s="27">
        <v>6.6876829999999998</v>
      </c>
      <c r="AD87" s="27">
        <v>6.7746500000000003</v>
      </c>
      <c r="AE87" s="27">
        <v>6.8648800000000003</v>
      </c>
      <c r="AF87" s="27">
        <v>6.9679419999999999</v>
      </c>
      <c r="AG87" s="27">
        <v>7.0754159999999997</v>
      </c>
      <c r="AH87" s="28">
        <v>1.3627999999999999E-2</v>
      </c>
    </row>
    <row r="88" spans="1:34" ht="15" customHeight="1" x14ac:dyDescent="0.2">
      <c r="A88" s="12" t="s">
        <v>267</v>
      </c>
      <c r="B88" s="25" t="s">
        <v>390</v>
      </c>
      <c r="C88" s="29">
        <v>16.777477000000001</v>
      </c>
      <c r="D88" s="29">
        <v>17.104020999999999</v>
      </c>
      <c r="E88" s="29">
        <v>17.373213</v>
      </c>
      <c r="F88" s="29">
        <v>17.483902</v>
      </c>
      <c r="G88" s="29">
        <v>17.579440999999999</v>
      </c>
      <c r="H88" s="29">
        <v>17.607906</v>
      </c>
      <c r="I88" s="29">
        <v>17.376715000000001</v>
      </c>
      <c r="J88" s="29">
        <v>17.213245000000001</v>
      </c>
      <c r="K88" s="29">
        <v>17.145323000000001</v>
      </c>
      <c r="L88" s="29">
        <v>17.098185999999998</v>
      </c>
      <c r="M88" s="29">
        <v>17.084599000000001</v>
      </c>
      <c r="N88" s="29">
        <v>17.072254000000001</v>
      </c>
      <c r="O88" s="29">
        <v>17.068199</v>
      </c>
      <c r="P88" s="29">
        <v>17.092407000000001</v>
      </c>
      <c r="Q88" s="29">
        <v>17.116980000000002</v>
      </c>
      <c r="R88" s="29">
        <v>17.168666999999999</v>
      </c>
      <c r="S88" s="29">
        <v>17.223541000000001</v>
      </c>
      <c r="T88" s="29">
        <v>17.273216000000001</v>
      </c>
      <c r="U88" s="29">
        <v>17.330249999999999</v>
      </c>
      <c r="V88" s="29">
        <v>17.407344999999999</v>
      </c>
      <c r="W88" s="29">
        <v>17.488461000000001</v>
      </c>
      <c r="X88" s="29">
        <v>17.582836</v>
      </c>
      <c r="Y88" s="29">
        <v>17.683288999999998</v>
      </c>
      <c r="Z88" s="29">
        <v>17.772729999999999</v>
      </c>
      <c r="AA88" s="29">
        <v>17.838830999999999</v>
      </c>
      <c r="AB88" s="29">
        <v>17.950485</v>
      </c>
      <c r="AC88" s="29">
        <v>18.071096000000001</v>
      </c>
      <c r="AD88" s="29">
        <v>18.205200000000001</v>
      </c>
      <c r="AE88" s="29">
        <v>18.344622000000001</v>
      </c>
      <c r="AF88" s="29">
        <v>18.513892999999999</v>
      </c>
      <c r="AG88" s="29">
        <v>18.686674</v>
      </c>
      <c r="AH88" s="30">
        <v>3.5990000000000002E-3</v>
      </c>
    </row>
    <row r="89" spans="1:34" ht="15" customHeight="1" x14ac:dyDescent="0.2">
      <c r="A89" s="12" t="s">
        <v>391</v>
      </c>
      <c r="B89" s="26" t="s">
        <v>352</v>
      </c>
      <c r="C89" s="27">
        <v>8.8754E-2</v>
      </c>
      <c r="D89" s="27">
        <v>0.100767</v>
      </c>
      <c r="E89" s="27">
        <v>0.108803</v>
      </c>
      <c r="F89" s="27">
        <v>0.11328000000000001</v>
      </c>
      <c r="G89" s="27">
        <v>0.116855</v>
      </c>
      <c r="H89" s="27">
        <v>0.12341199999999999</v>
      </c>
      <c r="I89" s="27">
        <v>0.12740099999999999</v>
      </c>
      <c r="J89" s="27">
        <v>0.13471</v>
      </c>
      <c r="K89" s="27">
        <v>0.13939099999999999</v>
      </c>
      <c r="L89" s="27">
        <v>0.14404900000000001</v>
      </c>
      <c r="M89" s="27">
        <v>0.148256</v>
      </c>
      <c r="N89" s="27">
        <v>0.15443200000000001</v>
      </c>
      <c r="O89" s="27">
        <v>0.15736600000000001</v>
      </c>
      <c r="P89" s="27">
        <v>0.16201599999999999</v>
      </c>
      <c r="Q89" s="27">
        <v>0.166467</v>
      </c>
      <c r="R89" s="27">
        <v>0.17158599999999999</v>
      </c>
      <c r="S89" s="27">
        <v>0.179007</v>
      </c>
      <c r="T89" s="27">
        <v>0.183781</v>
      </c>
      <c r="U89" s="27">
        <v>0.18956300000000001</v>
      </c>
      <c r="V89" s="27">
        <v>0.19514300000000001</v>
      </c>
      <c r="W89" s="27">
        <v>0.20108500000000001</v>
      </c>
      <c r="X89" s="27">
        <v>0.20661299999999999</v>
      </c>
      <c r="Y89" s="27">
        <v>0.21216699999999999</v>
      </c>
      <c r="Z89" s="27">
        <v>0.21770999999999999</v>
      </c>
      <c r="AA89" s="27">
        <v>0.22253400000000001</v>
      </c>
      <c r="AB89" s="27">
        <v>0.22815199999999999</v>
      </c>
      <c r="AC89" s="27">
        <v>0.23599400000000001</v>
      </c>
      <c r="AD89" s="27">
        <v>0.239927</v>
      </c>
      <c r="AE89" s="27">
        <v>0.24339</v>
      </c>
      <c r="AF89" s="27">
        <v>0.24571999999999999</v>
      </c>
      <c r="AG89" s="27">
        <v>0.24898600000000001</v>
      </c>
      <c r="AH89" s="28">
        <v>3.4981999999999999E-2</v>
      </c>
    </row>
    <row r="90" spans="1:34" ht="15" customHeight="1" x14ac:dyDescent="0.2">
      <c r="A90" s="12" t="s">
        <v>392</v>
      </c>
      <c r="B90" s="25" t="s">
        <v>359</v>
      </c>
      <c r="C90" s="29">
        <v>16.688723</v>
      </c>
      <c r="D90" s="29">
        <v>17.003253999999998</v>
      </c>
      <c r="E90" s="29">
        <v>17.264410000000002</v>
      </c>
      <c r="F90" s="29">
        <v>17.370621</v>
      </c>
      <c r="G90" s="29">
        <v>17.462585000000001</v>
      </c>
      <c r="H90" s="29">
        <v>17.484493000000001</v>
      </c>
      <c r="I90" s="29">
        <v>17.249313000000001</v>
      </c>
      <c r="J90" s="29">
        <v>17.078534999999999</v>
      </c>
      <c r="K90" s="29">
        <v>17.005932000000001</v>
      </c>
      <c r="L90" s="29">
        <v>16.954138</v>
      </c>
      <c r="M90" s="29">
        <v>16.936343999999998</v>
      </c>
      <c r="N90" s="29">
        <v>16.917822000000001</v>
      </c>
      <c r="O90" s="29">
        <v>16.910833</v>
      </c>
      <c r="P90" s="29">
        <v>16.930391</v>
      </c>
      <c r="Q90" s="29">
        <v>16.950512</v>
      </c>
      <c r="R90" s="29">
        <v>16.99708</v>
      </c>
      <c r="S90" s="29">
        <v>17.044535</v>
      </c>
      <c r="T90" s="29">
        <v>17.089435999999999</v>
      </c>
      <c r="U90" s="29">
        <v>17.140688000000001</v>
      </c>
      <c r="V90" s="29">
        <v>17.212202000000001</v>
      </c>
      <c r="W90" s="29">
        <v>17.287374</v>
      </c>
      <c r="X90" s="29">
        <v>17.376223</v>
      </c>
      <c r="Y90" s="29">
        <v>17.471121</v>
      </c>
      <c r="Z90" s="29">
        <v>17.555021</v>
      </c>
      <c r="AA90" s="29">
        <v>17.616296999999999</v>
      </c>
      <c r="AB90" s="29">
        <v>17.722332000000002</v>
      </c>
      <c r="AC90" s="29">
        <v>17.835104000000001</v>
      </c>
      <c r="AD90" s="29">
        <v>17.965271000000001</v>
      </c>
      <c r="AE90" s="29">
        <v>18.101233000000001</v>
      </c>
      <c r="AF90" s="29">
        <v>18.268173000000001</v>
      </c>
      <c r="AG90" s="29">
        <v>18.437687</v>
      </c>
      <c r="AH90" s="30">
        <v>3.3279999999999998E-3</v>
      </c>
    </row>
    <row r="92" spans="1:34" x14ac:dyDescent="0.2">
      <c r="B92" s="25" t="s">
        <v>393</v>
      </c>
    </row>
    <row r="93" spans="1:34" ht="15" customHeight="1" x14ac:dyDescent="0.2">
      <c r="A93" s="12" t="s">
        <v>268</v>
      </c>
      <c r="B93" s="26" t="s">
        <v>269</v>
      </c>
      <c r="C93" s="27">
        <v>7.3802000000000006E-2</v>
      </c>
      <c r="D93" s="27">
        <v>7.4819999999999998E-2</v>
      </c>
      <c r="E93" s="27">
        <v>7.4536000000000005E-2</v>
      </c>
      <c r="F93" s="27">
        <v>7.2861999999999996E-2</v>
      </c>
      <c r="G93" s="27">
        <v>7.1972999999999995E-2</v>
      </c>
      <c r="H93" s="27">
        <v>6.9905999999999996E-2</v>
      </c>
      <c r="I93" s="27">
        <v>6.9270999999999999E-2</v>
      </c>
      <c r="J93" s="27">
        <v>6.8682000000000007E-2</v>
      </c>
      <c r="K93" s="27">
        <v>6.8536E-2</v>
      </c>
      <c r="L93" s="27">
        <v>6.8331000000000003E-2</v>
      </c>
      <c r="M93" s="27">
        <v>6.8701999999999999E-2</v>
      </c>
      <c r="N93" s="27">
        <v>6.8470000000000003E-2</v>
      </c>
      <c r="O93" s="27">
        <v>6.8218000000000001E-2</v>
      </c>
      <c r="P93" s="27">
        <v>6.8076999999999999E-2</v>
      </c>
      <c r="Q93" s="27">
        <v>6.7908999999999997E-2</v>
      </c>
      <c r="R93" s="27">
        <v>6.7775000000000002E-2</v>
      </c>
      <c r="S93" s="27">
        <v>6.7604999999999998E-2</v>
      </c>
      <c r="T93" s="27">
        <v>6.7488000000000006E-2</v>
      </c>
      <c r="U93" s="27">
        <v>6.7290000000000003E-2</v>
      </c>
      <c r="V93" s="27">
        <v>6.7204E-2</v>
      </c>
      <c r="W93" s="27">
        <v>6.7079E-2</v>
      </c>
      <c r="X93" s="27">
        <v>6.7001000000000005E-2</v>
      </c>
      <c r="Y93" s="27">
        <v>6.6944000000000004E-2</v>
      </c>
      <c r="Z93" s="27">
        <v>6.6835000000000006E-2</v>
      </c>
      <c r="AA93" s="27">
        <v>6.6728999999999997E-2</v>
      </c>
      <c r="AB93" s="27">
        <v>6.6679000000000002E-2</v>
      </c>
      <c r="AC93" s="27">
        <v>6.6538E-2</v>
      </c>
      <c r="AD93" s="27">
        <v>6.6285999999999998E-2</v>
      </c>
      <c r="AE93" s="27">
        <v>6.6061999999999996E-2</v>
      </c>
      <c r="AF93" s="27">
        <v>6.5920000000000006E-2</v>
      </c>
      <c r="AG93" s="27">
        <v>6.5508999999999998E-2</v>
      </c>
      <c r="AH93" s="28">
        <v>-3.9649999999999998E-3</v>
      </c>
    </row>
    <row r="94" spans="1:34" ht="15" customHeight="1" x14ac:dyDescent="0.2">
      <c r="A94" s="12" t="s">
        <v>270</v>
      </c>
      <c r="B94" s="26" t="s">
        <v>164</v>
      </c>
      <c r="C94" s="27">
        <v>0.16569200000000001</v>
      </c>
      <c r="D94" s="27">
        <v>0.19445699999999999</v>
      </c>
      <c r="E94" s="27">
        <v>0.21323400000000001</v>
      </c>
      <c r="F94" s="27">
        <v>0.220475</v>
      </c>
      <c r="G94" s="27">
        <v>0.22662199999999999</v>
      </c>
      <c r="H94" s="27">
        <v>0.238787</v>
      </c>
      <c r="I94" s="27">
        <v>0.24603700000000001</v>
      </c>
      <c r="J94" s="27">
        <v>0.261795</v>
      </c>
      <c r="K94" s="27">
        <v>0.271675</v>
      </c>
      <c r="L94" s="27">
        <v>0.28191300000000002</v>
      </c>
      <c r="M94" s="27">
        <v>0.29456700000000002</v>
      </c>
      <c r="N94" s="27">
        <v>0.307668</v>
      </c>
      <c r="O94" s="27">
        <v>0.31362400000000001</v>
      </c>
      <c r="P94" s="27">
        <v>0.32324900000000001</v>
      </c>
      <c r="Q94" s="27">
        <v>0.333208</v>
      </c>
      <c r="R94" s="27">
        <v>0.34439599999999998</v>
      </c>
      <c r="S94" s="27">
        <v>0.36030299999999998</v>
      </c>
      <c r="T94" s="27">
        <v>0.37039899999999998</v>
      </c>
      <c r="U94" s="27">
        <v>0.38288699999999998</v>
      </c>
      <c r="V94" s="27">
        <v>0.39510800000000001</v>
      </c>
      <c r="W94" s="27">
        <v>0.407557</v>
      </c>
      <c r="X94" s="27">
        <v>0.41975000000000001</v>
      </c>
      <c r="Y94" s="27">
        <v>0.43226399999999998</v>
      </c>
      <c r="Z94" s="27">
        <v>0.44381999999999999</v>
      </c>
      <c r="AA94" s="27">
        <v>0.45448499999999997</v>
      </c>
      <c r="AB94" s="27">
        <v>0.46732499999999999</v>
      </c>
      <c r="AC94" s="27">
        <v>0.484232</v>
      </c>
      <c r="AD94" s="27">
        <v>0.490786</v>
      </c>
      <c r="AE94" s="27">
        <v>0.49689</v>
      </c>
      <c r="AF94" s="27">
        <v>0.50087599999999999</v>
      </c>
      <c r="AG94" s="27">
        <v>0.50423600000000002</v>
      </c>
      <c r="AH94" s="28">
        <v>3.7794000000000001E-2</v>
      </c>
    </row>
    <row r="95" spans="1:34" ht="15" customHeight="1" x14ac:dyDescent="0.2">
      <c r="A95" s="12" t="s">
        <v>271</v>
      </c>
      <c r="B95" s="26" t="s">
        <v>166</v>
      </c>
      <c r="C95" s="27">
        <v>6.8979999999999996E-3</v>
      </c>
      <c r="D95" s="27">
        <v>6.9839999999999998E-3</v>
      </c>
      <c r="E95" s="27">
        <v>6.9519999999999998E-3</v>
      </c>
      <c r="F95" s="27">
        <v>6.8089999999999999E-3</v>
      </c>
      <c r="G95" s="27">
        <v>6.7499999999999999E-3</v>
      </c>
      <c r="H95" s="27">
        <v>6.5750000000000001E-3</v>
      </c>
      <c r="I95" s="27">
        <v>6.5009999999999998E-3</v>
      </c>
      <c r="J95" s="27">
        <v>6.4580000000000002E-3</v>
      </c>
      <c r="K95" s="27">
        <v>6.4479999999999997E-3</v>
      </c>
      <c r="L95" s="27">
        <v>6.43E-3</v>
      </c>
      <c r="M95" s="27">
        <v>6.4440000000000001E-3</v>
      </c>
      <c r="N95" s="27">
        <v>6.4279999999999997E-3</v>
      </c>
      <c r="O95" s="27">
        <v>6.4070000000000004E-3</v>
      </c>
      <c r="P95" s="27">
        <v>6.4250000000000002E-3</v>
      </c>
      <c r="Q95" s="27">
        <v>6.4159999999999998E-3</v>
      </c>
      <c r="R95" s="27">
        <v>6.3940000000000004E-3</v>
      </c>
      <c r="S95" s="27">
        <v>6.3709999999999999E-3</v>
      </c>
      <c r="T95" s="27">
        <v>6.3610000000000003E-3</v>
      </c>
      <c r="U95" s="27">
        <v>6.3369999999999998E-3</v>
      </c>
      <c r="V95" s="27">
        <v>6.3309999999999998E-3</v>
      </c>
      <c r="W95" s="27">
        <v>6.3200000000000001E-3</v>
      </c>
      <c r="X95" s="27">
        <v>6.3049999999999998E-3</v>
      </c>
      <c r="Y95" s="27">
        <v>6.2960000000000004E-3</v>
      </c>
      <c r="Z95" s="27">
        <v>6.3010000000000002E-3</v>
      </c>
      <c r="AA95" s="27">
        <v>6.2849999999999998E-3</v>
      </c>
      <c r="AB95" s="27">
        <v>6.2750000000000002E-3</v>
      </c>
      <c r="AC95" s="27">
        <v>6.2560000000000003E-3</v>
      </c>
      <c r="AD95" s="27">
        <v>6.2389999999999998E-3</v>
      </c>
      <c r="AE95" s="27">
        <v>6.2139999999999999E-3</v>
      </c>
      <c r="AF95" s="27">
        <v>6.2170000000000003E-3</v>
      </c>
      <c r="AG95" s="27">
        <v>6.1999999999999998E-3</v>
      </c>
      <c r="AH95" s="28">
        <v>-3.5500000000000002E-3</v>
      </c>
    </row>
    <row r="96" spans="1:34" ht="15" customHeight="1" x14ac:dyDescent="0.2">
      <c r="A96" s="12" t="s">
        <v>272</v>
      </c>
      <c r="B96" s="25" t="s">
        <v>168</v>
      </c>
      <c r="C96" s="29">
        <v>0.246392</v>
      </c>
      <c r="D96" s="29">
        <v>0.27626099999999998</v>
      </c>
      <c r="E96" s="29">
        <v>0.29472199999999998</v>
      </c>
      <c r="F96" s="29">
        <v>0.30014600000000002</v>
      </c>
      <c r="G96" s="29">
        <v>0.30534499999999998</v>
      </c>
      <c r="H96" s="29">
        <v>0.31526799999999999</v>
      </c>
      <c r="I96" s="29">
        <v>0.32180900000000001</v>
      </c>
      <c r="J96" s="29">
        <v>0.33693499999999998</v>
      </c>
      <c r="K96" s="29">
        <v>0.34665899999999999</v>
      </c>
      <c r="L96" s="29">
        <v>0.35667399999999999</v>
      </c>
      <c r="M96" s="29">
        <v>0.36971300000000001</v>
      </c>
      <c r="N96" s="29">
        <v>0.38256600000000002</v>
      </c>
      <c r="O96" s="29">
        <v>0.38824900000000001</v>
      </c>
      <c r="P96" s="29">
        <v>0.39775100000000002</v>
      </c>
      <c r="Q96" s="29">
        <v>0.40753400000000001</v>
      </c>
      <c r="R96" s="29">
        <v>0.41856500000000002</v>
      </c>
      <c r="S96" s="29">
        <v>0.43427900000000003</v>
      </c>
      <c r="T96" s="29">
        <v>0.444249</v>
      </c>
      <c r="U96" s="29">
        <v>0.45651399999999998</v>
      </c>
      <c r="V96" s="29">
        <v>0.468642</v>
      </c>
      <c r="W96" s="29">
        <v>0.48095599999999999</v>
      </c>
      <c r="X96" s="29">
        <v>0.49305599999999999</v>
      </c>
      <c r="Y96" s="29">
        <v>0.50550399999999995</v>
      </c>
      <c r="Z96" s="29">
        <v>0.51695500000000005</v>
      </c>
      <c r="AA96" s="29">
        <v>0.52749900000000005</v>
      </c>
      <c r="AB96" s="29">
        <v>0.54027899999999995</v>
      </c>
      <c r="AC96" s="29">
        <v>0.55702700000000005</v>
      </c>
      <c r="AD96" s="29">
        <v>0.56331100000000001</v>
      </c>
      <c r="AE96" s="29">
        <v>0.56916599999999995</v>
      </c>
      <c r="AF96" s="29">
        <v>0.57301400000000002</v>
      </c>
      <c r="AG96" s="29">
        <v>0.57594500000000004</v>
      </c>
      <c r="AH96" s="30">
        <v>2.8707E-2</v>
      </c>
    </row>
    <row r="98" spans="1:34" ht="15" customHeight="1" x14ac:dyDescent="0.2">
      <c r="B98" s="25" t="s">
        <v>170</v>
      </c>
    </row>
    <row r="99" spans="1:34" ht="15" customHeight="1" x14ac:dyDescent="0.2">
      <c r="A99" s="12" t="s">
        <v>273</v>
      </c>
      <c r="B99" s="26" t="s">
        <v>171</v>
      </c>
      <c r="C99" s="36">
        <v>5958</v>
      </c>
      <c r="D99" s="36">
        <v>6244</v>
      </c>
      <c r="E99" s="36">
        <v>6198</v>
      </c>
      <c r="F99" s="36">
        <v>6187</v>
      </c>
      <c r="G99" s="36">
        <v>6176</v>
      </c>
      <c r="H99" s="36">
        <v>6165</v>
      </c>
      <c r="I99" s="36">
        <v>6153</v>
      </c>
      <c r="J99" s="36">
        <v>6142</v>
      </c>
      <c r="K99" s="36">
        <v>6130</v>
      </c>
      <c r="L99" s="36">
        <v>6118</v>
      </c>
      <c r="M99" s="36">
        <v>6107</v>
      </c>
      <c r="N99" s="36">
        <v>6095</v>
      </c>
      <c r="O99" s="36">
        <v>6083</v>
      </c>
      <c r="P99" s="36">
        <v>6071</v>
      </c>
      <c r="Q99" s="36">
        <v>6059</v>
      </c>
      <c r="R99" s="36">
        <v>6048</v>
      </c>
      <c r="S99" s="36">
        <v>6036</v>
      </c>
      <c r="T99" s="36">
        <v>6024</v>
      </c>
      <c r="U99" s="36">
        <v>6012</v>
      </c>
      <c r="V99" s="36">
        <v>6000</v>
      </c>
      <c r="W99" s="36">
        <v>5988</v>
      </c>
      <c r="X99" s="36">
        <v>5976</v>
      </c>
      <c r="Y99" s="36">
        <v>5964</v>
      </c>
      <c r="Z99" s="36">
        <v>5952</v>
      </c>
      <c r="AA99" s="36">
        <v>5940</v>
      </c>
      <c r="AB99" s="36">
        <v>5929</v>
      </c>
      <c r="AC99" s="36">
        <v>5917</v>
      </c>
      <c r="AD99" s="36">
        <v>5905</v>
      </c>
      <c r="AE99" s="36">
        <v>5893</v>
      </c>
      <c r="AF99" s="36">
        <v>5881</v>
      </c>
      <c r="AG99" s="36">
        <v>5869</v>
      </c>
      <c r="AH99" s="28">
        <v>-5.0199999999999995E-4</v>
      </c>
    </row>
    <row r="100" spans="1:34" ht="15" customHeight="1" x14ac:dyDescent="0.2">
      <c r="A100" s="12" t="s">
        <v>274</v>
      </c>
      <c r="B100" s="26" t="s">
        <v>173</v>
      </c>
      <c r="C100" s="36">
        <v>5371</v>
      </c>
      <c r="D100" s="36">
        <v>5595</v>
      </c>
      <c r="E100" s="36">
        <v>5569</v>
      </c>
      <c r="F100" s="36">
        <v>5558</v>
      </c>
      <c r="G100" s="36">
        <v>5548</v>
      </c>
      <c r="H100" s="36">
        <v>5538</v>
      </c>
      <c r="I100" s="36">
        <v>5528</v>
      </c>
      <c r="J100" s="36">
        <v>5517</v>
      </c>
      <c r="K100" s="36">
        <v>5507</v>
      </c>
      <c r="L100" s="36">
        <v>5497</v>
      </c>
      <c r="M100" s="36">
        <v>5487</v>
      </c>
      <c r="N100" s="36">
        <v>5477</v>
      </c>
      <c r="O100" s="36">
        <v>5467</v>
      </c>
      <c r="P100" s="36">
        <v>5457</v>
      </c>
      <c r="Q100" s="36">
        <v>5446</v>
      </c>
      <c r="R100" s="36">
        <v>5436</v>
      </c>
      <c r="S100" s="36">
        <v>5426</v>
      </c>
      <c r="T100" s="36">
        <v>5416</v>
      </c>
      <c r="U100" s="36">
        <v>5406</v>
      </c>
      <c r="V100" s="36">
        <v>5396</v>
      </c>
      <c r="W100" s="36">
        <v>5386</v>
      </c>
      <c r="X100" s="36">
        <v>5376</v>
      </c>
      <c r="Y100" s="36">
        <v>5366</v>
      </c>
      <c r="Z100" s="36">
        <v>5355</v>
      </c>
      <c r="AA100" s="36">
        <v>5345</v>
      </c>
      <c r="AB100" s="36">
        <v>5335</v>
      </c>
      <c r="AC100" s="36">
        <v>5325</v>
      </c>
      <c r="AD100" s="36">
        <v>5315</v>
      </c>
      <c r="AE100" s="36">
        <v>5305</v>
      </c>
      <c r="AF100" s="36">
        <v>5295</v>
      </c>
      <c r="AG100" s="36">
        <v>5285</v>
      </c>
      <c r="AH100" s="28">
        <v>-5.3799999999999996E-4</v>
      </c>
    </row>
    <row r="101" spans="1:34" ht="16" x14ac:dyDescent="0.2">
      <c r="A101" s="12" t="s">
        <v>275</v>
      </c>
      <c r="B101" s="26" t="s">
        <v>175</v>
      </c>
      <c r="C101" s="36">
        <v>6000</v>
      </c>
      <c r="D101" s="36">
        <v>6217</v>
      </c>
      <c r="E101" s="36">
        <v>6172</v>
      </c>
      <c r="F101" s="36">
        <v>6167</v>
      </c>
      <c r="G101" s="36">
        <v>6163</v>
      </c>
      <c r="H101" s="36">
        <v>6159</v>
      </c>
      <c r="I101" s="36">
        <v>6155</v>
      </c>
      <c r="J101" s="36">
        <v>6151</v>
      </c>
      <c r="K101" s="36">
        <v>6147</v>
      </c>
      <c r="L101" s="36">
        <v>6143</v>
      </c>
      <c r="M101" s="36">
        <v>6138</v>
      </c>
      <c r="N101" s="36">
        <v>6134</v>
      </c>
      <c r="O101" s="36">
        <v>6130</v>
      </c>
      <c r="P101" s="36">
        <v>6126</v>
      </c>
      <c r="Q101" s="36">
        <v>6122</v>
      </c>
      <c r="R101" s="36">
        <v>6118</v>
      </c>
      <c r="S101" s="36">
        <v>6114</v>
      </c>
      <c r="T101" s="36">
        <v>6109</v>
      </c>
      <c r="U101" s="36">
        <v>6105</v>
      </c>
      <c r="V101" s="36">
        <v>6101</v>
      </c>
      <c r="W101" s="36">
        <v>6097</v>
      </c>
      <c r="X101" s="36">
        <v>6093</v>
      </c>
      <c r="Y101" s="36">
        <v>6089</v>
      </c>
      <c r="Z101" s="36">
        <v>6084</v>
      </c>
      <c r="AA101" s="36">
        <v>6080</v>
      </c>
      <c r="AB101" s="36">
        <v>6076</v>
      </c>
      <c r="AC101" s="36">
        <v>6072</v>
      </c>
      <c r="AD101" s="36">
        <v>6068</v>
      </c>
      <c r="AE101" s="36">
        <v>6064</v>
      </c>
      <c r="AF101" s="36">
        <v>6059</v>
      </c>
      <c r="AG101" s="36">
        <v>6055</v>
      </c>
      <c r="AH101" s="28">
        <v>3.0400000000000002E-4</v>
      </c>
    </row>
    <row r="102" spans="1:34" ht="16" x14ac:dyDescent="0.2">
      <c r="A102" s="12" t="s">
        <v>276</v>
      </c>
      <c r="B102" s="26" t="s">
        <v>177</v>
      </c>
      <c r="C102" s="36">
        <v>6410</v>
      </c>
      <c r="D102" s="36">
        <v>6529</v>
      </c>
      <c r="E102" s="36">
        <v>6490</v>
      </c>
      <c r="F102" s="36">
        <v>6489</v>
      </c>
      <c r="G102" s="36">
        <v>6487</v>
      </c>
      <c r="H102" s="36">
        <v>6485</v>
      </c>
      <c r="I102" s="36">
        <v>6483</v>
      </c>
      <c r="J102" s="36">
        <v>6481</v>
      </c>
      <c r="K102" s="36">
        <v>6479</v>
      </c>
      <c r="L102" s="36">
        <v>6477</v>
      </c>
      <c r="M102" s="36">
        <v>6474</v>
      </c>
      <c r="N102" s="36">
        <v>6472</v>
      </c>
      <c r="O102" s="36">
        <v>6470</v>
      </c>
      <c r="P102" s="36">
        <v>6467</v>
      </c>
      <c r="Q102" s="36">
        <v>6465</v>
      </c>
      <c r="R102" s="36">
        <v>6462</v>
      </c>
      <c r="S102" s="36">
        <v>6459</v>
      </c>
      <c r="T102" s="36">
        <v>6457</v>
      </c>
      <c r="U102" s="36">
        <v>6454</v>
      </c>
      <c r="V102" s="36">
        <v>6451</v>
      </c>
      <c r="W102" s="36">
        <v>6449</v>
      </c>
      <c r="X102" s="36">
        <v>6446</v>
      </c>
      <c r="Y102" s="36">
        <v>6443</v>
      </c>
      <c r="Z102" s="36">
        <v>6440</v>
      </c>
      <c r="AA102" s="36">
        <v>6437</v>
      </c>
      <c r="AB102" s="36">
        <v>6434</v>
      </c>
      <c r="AC102" s="36">
        <v>6431</v>
      </c>
      <c r="AD102" s="36">
        <v>6428</v>
      </c>
      <c r="AE102" s="36">
        <v>6426</v>
      </c>
      <c r="AF102" s="36">
        <v>6423</v>
      </c>
      <c r="AG102" s="36">
        <v>6420</v>
      </c>
      <c r="AH102" s="28">
        <v>5.1999999999999997E-5</v>
      </c>
    </row>
    <row r="103" spans="1:34" ht="15" customHeight="1" x14ac:dyDescent="0.2">
      <c r="A103" s="12" t="s">
        <v>277</v>
      </c>
      <c r="B103" s="26" t="s">
        <v>179</v>
      </c>
      <c r="C103" s="36">
        <v>2335</v>
      </c>
      <c r="D103" s="36">
        <v>2486</v>
      </c>
      <c r="E103" s="36">
        <v>2520</v>
      </c>
      <c r="F103" s="36">
        <v>2511</v>
      </c>
      <c r="G103" s="36">
        <v>2503</v>
      </c>
      <c r="H103" s="36">
        <v>2495</v>
      </c>
      <c r="I103" s="36">
        <v>2487</v>
      </c>
      <c r="J103" s="36">
        <v>2479</v>
      </c>
      <c r="K103" s="36">
        <v>2471</v>
      </c>
      <c r="L103" s="36">
        <v>2463</v>
      </c>
      <c r="M103" s="36">
        <v>2455</v>
      </c>
      <c r="N103" s="36">
        <v>2448</v>
      </c>
      <c r="O103" s="36">
        <v>2440</v>
      </c>
      <c r="P103" s="36">
        <v>2432</v>
      </c>
      <c r="Q103" s="36">
        <v>2424</v>
      </c>
      <c r="R103" s="36">
        <v>2417</v>
      </c>
      <c r="S103" s="36">
        <v>2409</v>
      </c>
      <c r="T103" s="36">
        <v>2401</v>
      </c>
      <c r="U103" s="36">
        <v>2393</v>
      </c>
      <c r="V103" s="36">
        <v>2385</v>
      </c>
      <c r="W103" s="36">
        <v>2378</v>
      </c>
      <c r="X103" s="36">
        <v>2370</v>
      </c>
      <c r="Y103" s="36">
        <v>2362</v>
      </c>
      <c r="Z103" s="36">
        <v>2355</v>
      </c>
      <c r="AA103" s="36">
        <v>2347</v>
      </c>
      <c r="AB103" s="36">
        <v>2339</v>
      </c>
      <c r="AC103" s="36">
        <v>2332</v>
      </c>
      <c r="AD103" s="36">
        <v>2324</v>
      </c>
      <c r="AE103" s="36">
        <v>2316</v>
      </c>
      <c r="AF103" s="36">
        <v>2309</v>
      </c>
      <c r="AG103" s="36">
        <v>2301</v>
      </c>
      <c r="AH103" s="28">
        <v>-4.8899999999999996E-4</v>
      </c>
    </row>
    <row r="104" spans="1:34" ht="15" customHeight="1" x14ac:dyDescent="0.2">
      <c r="A104" s="12" t="s">
        <v>278</v>
      </c>
      <c r="B104" s="26" t="s">
        <v>181</v>
      </c>
      <c r="C104" s="36">
        <v>3119</v>
      </c>
      <c r="D104" s="36">
        <v>3304</v>
      </c>
      <c r="E104" s="36">
        <v>3319</v>
      </c>
      <c r="F104" s="36">
        <v>3314</v>
      </c>
      <c r="G104" s="36">
        <v>3310</v>
      </c>
      <c r="H104" s="36">
        <v>3306</v>
      </c>
      <c r="I104" s="36">
        <v>3302</v>
      </c>
      <c r="J104" s="36">
        <v>3297</v>
      </c>
      <c r="K104" s="36">
        <v>3293</v>
      </c>
      <c r="L104" s="36">
        <v>3288</v>
      </c>
      <c r="M104" s="36">
        <v>3284</v>
      </c>
      <c r="N104" s="36">
        <v>3280</v>
      </c>
      <c r="O104" s="36">
        <v>3275</v>
      </c>
      <c r="P104" s="36">
        <v>3271</v>
      </c>
      <c r="Q104" s="36">
        <v>3266</v>
      </c>
      <c r="R104" s="36">
        <v>3262</v>
      </c>
      <c r="S104" s="36">
        <v>3257</v>
      </c>
      <c r="T104" s="36">
        <v>3252</v>
      </c>
      <c r="U104" s="36">
        <v>3248</v>
      </c>
      <c r="V104" s="36">
        <v>3243</v>
      </c>
      <c r="W104" s="36">
        <v>3238</v>
      </c>
      <c r="X104" s="36">
        <v>3234</v>
      </c>
      <c r="Y104" s="36">
        <v>3229</v>
      </c>
      <c r="Z104" s="36">
        <v>3224</v>
      </c>
      <c r="AA104" s="36">
        <v>3220</v>
      </c>
      <c r="AB104" s="36">
        <v>3215</v>
      </c>
      <c r="AC104" s="36">
        <v>3210</v>
      </c>
      <c r="AD104" s="36">
        <v>3206</v>
      </c>
      <c r="AE104" s="36">
        <v>3201</v>
      </c>
      <c r="AF104" s="36">
        <v>3196</v>
      </c>
      <c r="AG104" s="36">
        <v>3191</v>
      </c>
      <c r="AH104" s="28">
        <v>7.6099999999999996E-4</v>
      </c>
    </row>
    <row r="105" spans="1:34" ht="15" customHeight="1" x14ac:dyDescent="0.2">
      <c r="A105" s="12" t="s">
        <v>279</v>
      </c>
      <c r="B105" s="26" t="s">
        <v>183</v>
      </c>
      <c r="C105" s="36">
        <v>1829</v>
      </c>
      <c r="D105" s="36">
        <v>1910</v>
      </c>
      <c r="E105" s="36">
        <v>2015</v>
      </c>
      <c r="F105" s="36">
        <v>2009</v>
      </c>
      <c r="G105" s="36">
        <v>2004</v>
      </c>
      <c r="H105" s="36">
        <v>1999</v>
      </c>
      <c r="I105" s="36">
        <v>1994</v>
      </c>
      <c r="J105" s="36">
        <v>1988</v>
      </c>
      <c r="K105" s="36">
        <v>1983</v>
      </c>
      <c r="L105" s="36">
        <v>1978</v>
      </c>
      <c r="M105" s="36">
        <v>1973</v>
      </c>
      <c r="N105" s="36">
        <v>1967</v>
      </c>
      <c r="O105" s="36">
        <v>1962</v>
      </c>
      <c r="P105" s="36">
        <v>1957</v>
      </c>
      <c r="Q105" s="36">
        <v>1952</v>
      </c>
      <c r="R105" s="36">
        <v>1947</v>
      </c>
      <c r="S105" s="36">
        <v>1942</v>
      </c>
      <c r="T105" s="36">
        <v>1937</v>
      </c>
      <c r="U105" s="36">
        <v>1932</v>
      </c>
      <c r="V105" s="36">
        <v>1927</v>
      </c>
      <c r="W105" s="36">
        <v>1922</v>
      </c>
      <c r="X105" s="36">
        <v>1917</v>
      </c>
      <c r="Y105" s="36">
        <v>1912</v>
      </c>
      <c r="Z105" s="36">
        <v>1907</v>
      </c>
      <c r="AA105" s="36">
        <v>1902</v>
      </c>
      <c r="AB105" s="36">
        <v>1897</v>
      </c>
      <c r="AC105" s="36">
        <v>1892</v>
      </c>
      <c r="AD105" s="36">
        <v>1887</v>
      </c>
      <c r="AE105" s="36">
        <v>1882</v>
      </c>
      <c r="AF105" s="36">
        <v>1877</v>
      </c>
      <c r="AG105" s="36">
        <v>1873</v>
      </c>
      <c r="AH105" s="28">
        <v>7.9299999999999998E-4</v>
      </c>
    </row>
    <row r="106" spans="1:34" ht="15" customHeight="1" x14ac:dyDescent="0.2">
      <c r="A106" s="12" t="s">
        <v>280</v>
      </c>
      <c r="B106" s="26" t="s">
        <v>185</v>
      </c>
      <c r="C106" s="36">
        <v>4810</v>
      </c>
      <c r="D106" s="36">
        <v>4802</v>
      </c>
      <c r="E106" s="36">
        <v>4793</v>
      </c>
      <c r="F106" s="36">
        <v>4780</v>
      </c>
      <c r="G106" s="36">
        <v>4768</v>
      </c>
      <c r="H106" s="36">
        <v>4755</v>
      </c>
      <c r="I106" s="36">
        <v>4742</v>
      </c>
      <c r="J106" s="36">
        <v>4730</v>
      </c>
      <c r="K106" s="36">
        <v>4717</v>
      </c>
      <c r="L106" s="36">
        <v>4704</v>
      </c>
      <c r="M106" s="36">
        <v>4691</v>
      </c>
      <c r="N106" s="36">
        <v>4678</v>
      </c>
      <c r="O106" s="36">
        <v>4664</v>
      </c>
      <c r="P106" s="36">
        <v>4651</v>
      </c>
      <c r="Q106" s="36">
        <v>4638</v>
      </c>
      <c r="R106" s="36">
        <v>4624</v>
      </c>
      <c r="S106" s="36">
        <v>4611</v>
      </c>
      <c r="T106" s="36">
        <v>4597</v>
      </c>
      <c r="U106" s="36">
        <v>4584</v>
      </c>
      <c r="V106" s="36">
        <v>4570</v>
      </c>
      <c r="W106" s="36">
        <v>4557</v>
      </c>
      <c r="X106" s="36">
        <v>4543</v>
      </c>
      <c r="Y106" s="36">
        <v>4530</v>
      </c>
      <c r="Z106" s="36">
        <v>4517</v>
      </c>
      <c r="AA106" s="36">
        <v>4503</v>
      </c>
      <c r="AB106" s="36">
        <v>4490</v>
      </c>
      <c r="AC106" s="36">
        <v>4476</v>
      </c>
      <c r="AD106" s="36">
        <v>4463</v>
      </c>
      <c r="AE106" s="36">
        <v>4450</v>
      </c>
      <c r="AF106" s="36">
        <v>4436</v>
      </c>
      <c r="AG106" s="36">
        <v>4423</v>
      </c>
      <c r="AH106" s="28">
        <v>-2.7920000000000002E-3</v>
      </c>
    </row>
    <row r="107" spans="1:34" ht="15" customHeight="1" x14ac:dyDescent="0.2">
      <c r="A107" s="12" t="s">
        <v>281</v>
      </c>
      <c r="B107" s="26" t="s">
        <v>187</v>
      </c>
      <c r="C107" s="36">
        <v>3335</v>
      </c>
      <c r="D107" s="36">
        <v>3363</v>
      </c>
      <c r="E107" s="36">
        <v>3253</v>
      </c>
      <c r="F107" s="36">
        <v>3243</v>
      </c>
      <c r="G107" s="36">
        <v>3232</v>
      </c>
      <c r="H107" s="36">
        <v>3222</v>
      </c>
      <c r="I107" s="36">
        <v>3212</v>
      </c>
      <c r="J107" s="36">
        <v>3201</v>
      </c>
      <c r="K107" s="36">
        <v>3191</v>
      </c>
      <c r="L107" s="36">
        <v>3180</v>
      </c>
      <c r="M107" s="36">
        <v>3169</v>
      </c>
      <c r="N107" s="36">
        <v>3159</v>
      </c>
      <c r="O107" s="36">
        <v>3148</v>
      </c>
      <c r="P107" s="36">
        <v>3137</v>
      </c>
      <c r="Q107" s="36">
        <v>3126</v>
      </c>
      <c r="R107" s="36">
        <v>3116</v>
      </c>
      <c r="S107" s="36">
        <v>3105</v>
      </c>
      <c r="T107" s="36">
        <v>3094</v>
      </c>
      <c r="U107" s="36">
        <v>3083</v>
      </c>
      <c r="V107" s="36">
        <v>3072</v>
      </c>
      <c r="W107" s="36">
        <v>3061</v>
      </c>
      <c r="X107" s="36">
        <v>3050</v>
      </c>
      <c r="Y107" s="36">
        <v>3039</v>
      </c>
      <c r="Z107" s="36">
        <v>3028</v>
      </c>
      <c r="AA107" s="36">
        <v>3017</v>
      </c>
      <c r="AB107" s="36">
        <v>3005</v>
      </c>
      <c r="AC107" s="36">
        <v>2994</v>
      </c>
      <c r="AD107" s="36">
        <v>2983</v>
      </c>
      <c r="AE107" s="36">
        <v>2972</v>
      </c>
      <c r="AF107" s="36">
        <v>2961</v>
      </c>
      <c r="AG107" s="36">
        <v>2950</v>
      </c>
      <c r="AH107" s="28">
        <v>-4.0810000000000004E-3</v>
      </c>
    </row>
    <row r="108" spans="1:34" ht="15" customHeight="1" x14ac:dyDescent="0.2">
      <c r="A108" s="12" t="s">
        <v>282</v>
      </c>
      <c r="B108" s="25" t="s">
        <v>189</v>
      </c>
      <c r="C108" s="31">
        <v>3994.5471189999998</v>
      </c>
      <c r="D108" s="31">
        <v>4123.486328</v>
      </c>
      <c r="E108" s="31">
        <v>4106.1538090000004</v>
      </c>
      <c r="F108" s="31">
        <v>4092.9008789999998</v>
      </c>
      <c r="G108" s="31">
        <v>4080.1918949999999</v>
      </c>
      <c r="H108" s="31">
        <v>4067.608154</v>
      </c>
      <c r="I108" s="31">
        <v>4055.0151369999999</v>
      </c>
      <c r="J108" s="31">
        <v>4042.108643</v>
      </c>
      <c r="K108" s="31">
        <v>4029.5825199999999</v>
      </c>
      <c r="L108" s="31">
        <v>4016.8515619999998</v>
      </c>
      <c r="M108" s="31">
        <v>4004.033203</v>
      </c>
      <c r="N108" s="31">
        <v>3991.616211</v>
      </c>
      <c r="O108" s="31">
        <v>3978.8229980000001</v>
      </c>
      <c r="P108" s="31">
        <v>3966.1135250000002</v>
      </c>
      <c r="Q108" s="31">
        <v>3953.3046880000002</v>
      </c>
      <c r="R108" s="31">
        <v>3940.9418949999999</v>
      </c>
      <c r="S108" s="31">
        <v>3928.1752929999998</v>
      </c>
      <c r="T108" s="31">
        <v>3915.2416990000002</v>
      </c>
      <c r="U108" s="31">
        <v>3902.5</v>
      </c>
      <c r="V108" s="31">
        <v>3889.59375</v>
      </c>
      <c r="W108" s="31">
        <v>3877.0180660000001</v>
      </c>
      <c r="X108" s="31">
        <v>3864.1130370000001</v>
      </c>
      <c r="Y108" s="31">
        <v>3851.210693</v>
      </c>
      <c r="Z108" s="31">
        <v>3838.2595209999999</v>
      </c>
      <c r="AA108" s="31">
        <v>3825.2751459999999</v>
      </c>
      <c r="AB108" s="31">
        <v>3812.1760250000002</v>
      </c>
      <c r="AC108" s="31">
        <v>3799.3579100000002</v>
      </c>
      <c r="AD108" s="31">
        <v>3786.5341800000001</v>
      </c>
      <c r="AE108" s="31">
        <v>3773.8266600000002</v>
      </c>
      <c r="AF108" s="31">
        <v>3761.2253420000002</v>
      </c>
      <c r="AG108" s="31">
        <v>3748.8479000000002</v>
      </c>
      <c r="AH108" s="30">
        <v>-2.114E-3</v>
      </c>
    </row>
    <row r="110" spans="1:34" ht="15" customHeight="1" x14ac:dyDescent="0.2">
      <c r="B110" s="25" t="s">
        <v>191</v>
      </c>
    </row>
    <row r="111" spans="1:34" ht="15" customHeight="1" x14ac:dyDescent="0.2">
      <c r="A111" s="12" t="s">
        <v>283</v>
      </c>
      <c r="B111" s="26" t="s">
        <v>171</v>
      </c>
      <c r="C111" s="36">
        <v>652</v>
      </c>
      <c r="D111" s="36">
        <v>505</v>
      </c>
      <c r="E111" s="36">
        <v>579</v>
      </c>
      <c r="F111" s="36">
        <v>584</v>
      </c>
      <c r="G111" s="36">
        <v>590</v>
      </c>
      <c r="H111" s="36">
        <v>596</v>
      </c>
      <c r="I111" s="36">
        <v>602</v>
      </c>
      <c r="J111" s="36">
        <v>608</v>
      </c>
      <c r="K111" s="36">
        <v>614</v>
      </c>
      <c r="L111" s="36">
        <v>620</v>
      </c>
      <c r="M111" s="36">
        <v>626</v>
      </c>
      <c r="N111" s="36">
        <v>632</v>
      </c>
      <c r="O111" s="36">
        <v>638</v>
      </c>
      <c r="P111" s="36">
        <v>644</v>
      </c>
      <c r="Q111" s="36">
        <v>650</v>
      </c>
      <c r="R111" s="36">
        <v>656</v>
      </c>
      <c r="S111" s="36">
        <v>662</v>
      </c>
      <c r="T111" s="36">
        <v>668</v>
      </c>
      <c r="U111" s="36">
        <v>674</v>
      </c>
      <c r="V111" s="36">
        <v>680</v>
      </c>
      <c r="W111" s="36">
        <v>686</v>
      </c>
      <c r="X111" s="36">
        <v>692</v>
      </c>
      <c r="Y111" s="36">
        <v>698</v>
      </c>
      <c r="Z111" s="36">
        <v>704</v>
      </c>
      <c r="AA111" s="36">
        <v>710</v>
      </c>
      <c r="AB111" s="36">
        <v>716</v>
      </c>
      <c r="AC111" s="36">
        <v>723</v>
      </c>
      <c r="AD111" s="36">
        <v>729</v>
      </c>
      <c r="AE111" s="36">
        <v>735</v>
      </c>
      <c r="AF111" s="36">
        <v>741</v>
      </c>
      <c r="AG111" s="36">
        <v>747</v>
      </c>
      <c r="AH111" s="28">
        <v>4.5440000000000003E-3</v>
      </c>
    </row>
    <row r="112" spans="1:34" ht="15" customHeight="1" x14ac:dyDescent="0.2">
      <c r="A112" s="12" t="s">
        <v>284</v>
      </c>
      <c r="B112" s="60" t="s">
        <v>173</v>
      </c>
      <c r="C112" s="61">
        <v>840</v>
      </c>
      <c r="D112" s="61">
        <v>706</v>
      </c>
      <c r="E112" s="61">
        <v>826</v>
      </c>
      <c r="F112" s="61">
        <v>834</v>
      </c>
      <c r="G112" s="61">
        <v>842</v>
      </c>
      <c r="H112" s="61">
        <v>850</v>
      </c>
      <c r="I112" s="61">
        <v>858</v>
      </c>
      <c r="J112" s="61">
        <v>867</v>
      </c>
      <c r="K112" s="61">
        <v>875</v>
      </c>
      <c r="L112" s="61">
        <v>883</v>
      </c>
      <c r="M112" s="61">
        <v>891</v>
      </c>
      <c r="N112" s="61">
        <v>899</v>
      </c>
      <c r="O112" s="61">
        <v>907</v>
      </c>
      <c r="P112" s="61">
        <v>916</v>
      </c>
      <c r="Q112" s="61">
        <v>924</v>
      </c>
      <c r="R112" s="61">
        <v>932</v>
      </c>
      <c r="S112" s="61">
        <v>940</v>
      </c>
      <c r="T112" s="61">
        <v>948</v>
      </c>
      <c r="U112" s="61">
        <v>956</v>
      </c>
      <c r="V112" s="61">
        <v>965</v>
      </c>
      <c r="W112" s="61">
        <v>973</v>
      </c>
      <c r="X112" s="61">
        <v>981</v>
      </c>
      <c r="Y112" s="61">
        <v>989</v>
      </c>
      <c r="Z112" s="61">
        <v>997</v>
      </c>
      <c r="AA112" s="61">
        <v>1005</v>
      </c>
      <c r="AB112" s="61">
        <v>1014</v>
      </c>
      <c r="AC112" s="61">
        <v>1022</v>
      </c>
      <c r="AD112" s="61">
        <v>1030</v>
      </c>
      <c r="AE112" s="61">
        <v>1038</v>
      </c>
      <c r="AF112" s="61">
        <v>1046</v>
      </c>
      <c r="AG112" s="61">
        <v>1054</v>
      </c>
      <c r="AH112" s="62">
        <v>7.5940000000000001E-3</v>
      </c>
    </row>
    <row r="113" spans="1:34" ht="15" customHeight="1" x14ac:dyDescent="0.2">
      <c r="A113" s="12" t="s">
        <v>285</v>
      </c>
      <c r="B113" s="26" t="s">
        <v>175</v>
      </c>
      <c r="C113" s="36">
        <v>831</v>
      </c>
      <c r="D113" s="36">
        <v>767</v>
      </c>
      <c r="E113" s="36">
        <v>857</v>
      </c>
      <c r="F113" s="36">
        <v>864</v>
      </c>
      <c r="G113" s="36">
        <v>870</v>
      </c>
      <c r="H113" s="36">
        <v>876</v>
      </c>
      <c r="I113" s="36">
        <v>882</v>
      </c>
      <c r="J113" s="36">
        <v>889</v>
      </c>
      <c r="K113" s="36">
        <v>895</v>
      </c>
      <c r="L113" s="36">
        <v>901</v>
      </c>
      <c r="M113" s="36">
        <v>907</v>
      </c>
      <c r="N113" s="36">
        <v>914</v>
      </c>
      <c r="O113" s="36">
        <v>920</v>
      </c>
      <c r="P113" s="36">
        <v>926</v>
      </c>
      <c r="Q113" s="36">
        <v>932</v>
      </c>
      <c r="R113" s="36">
        <v>939</v>
      </c>
      <c r="S113" s="36">
        <v>945</v>
      </c>
      <c r="T113" s="36">
        <v>951</v>
      </c>
      <c r="U113" s="36">
        <v>958</v>
      </c>
      <c r="V113" s="36">
        <v>964</v>
      </c>
      <c r="W113" s="36">
        <v>970</v>
      </c>
      <c r="X113" s="36">
        <v>976</v>
      </c>
      <c r="Y113" s="36">
        <v>983</v>
      </c>
      <c r="Z113" s="36">
        <v>989</v>
      </c>
      <c r="AA113" s="36">
        <v>995</v>
      </c>
      <c r="AB113" s="36">
        <v>1002</v>
      </c>
      <c r="AC113" s="36">
        <v>1008</v>
      </c>
      <c r="AD113" s="36">
        <v>1014</v>
      </c>
      <c r="AE113" s="36">
        <v>1021</v>
      </c>
      <c r="AF113" s="36">
        <v>1027</v>
      </c>
      <c r="AG113" s="36">
        <v>1033</v>
      </c>
      <c r="AH113" s="28">
        <v>7.28E-3</v>
      </c>
    </row>
    <row r="114" spans="1:34" ht="15" customHeight="1" x14ac:dyDescent="0.2">
      <c r="A114" s="12" t="s">
        <v>286</v>
      </c>
      <c r="B114" s="26" t="s">
        <v>177</v>
      </c>
      <c r="C114" s="36">
        <v>975</v>
      </c>
      <c r="D114" s="36">
        <v>956</v>
      </c>
      <c r="E114" s="36">
        <v>1035</v>
      </c>
      <c r="F114" s="36">
        <v>1040</v>
      </c>
      <c r="G114" s="36">
        <v>1046</v>
      </c>
      <c r="H114" s="36">
        <v>1051</v>
      </c>
      <c r="I114" s="36">
        <v>1057</v>
      </c>
      <c r="J114" s="36">
        <v>1062</v>
      </c>
      <c r="K114" s="36">
        <v>1068</v>
      </c>
      <c r="L114" s="36">
        <v>1074</v>
      </c>
      <c r="M114" s="36">
        <v>1079</v>
      </c>
      <c r="N114" s="36">
        <v>1085</v>
      </c>
      <c r="O114" s="36">
        <v>1091</v>
      </c>
      <c r="P114" s="36">
        <v>1096</v>
      </c>
      <c r="Q114" s="36">
        <v>1102</v>
      </c>
      <c r="R114" s="36">
        <v>1108</v>
      </c>
      <c r="S114" s="36">
        <v>1114</v>
      </c>
      <c r="T114" s="36">
        <v>1119</v>
      </c>
      <c r="U114" s="36">
        <v>1125</v>
      </c>
      <c r="V114" s="36">
        <v>1131</v>
      </c>
      <c r="W114" s="36">
        <v>1137</v>
      </c>
      <c r="X114" s="36">
        <v>1142</v>
      </c>
      <c r="Y114" s="36">
        <v>1148</v>
      </c>
      <c r="Z114" s="36">
        <v>1154</v>
      </c>
      <c r="AA114" s="36">
        <v>1160</v>
      </c>
      <c r="AB114" s="36">
        <v>1166</v>
      </c>
      <c r="AC114" s="36">
        <v>1171</v>
      </c>
      <c r="AD114" s="36">
        <v>1177</v>
      </c>
      <c r="AE114" s="36">
        <v>1183</v>
      </c>
      <c r="AF114" s="36">
        <v>1189</v>
      </c>
      <c r="AG114" s="36">
        <v>1195</v>
      </c>
      <c r="AH114" s="28">
        <v>6.8050000000000003E-3</v>
      </c>
    </row>
    <row r="115" spans="1:34" ht="15" customHeight="1" x14ac:dyDescent="0.2">
      <c r="A115" s="12" t="s">
        <v>287</v>
      </c>
      <c r="B115" s="26" t="s">
        <v>179</v>
      </c>
      <c r="C115" s="36">
        <v>2274</v>
      </c>
      <c r="D115" s="36">
        <v>2219</v>
      </c>
      <c r="E115" s="36">
        <v>2359</v>
      </c>
      <c r="F115" s="36">
        <v>2373</v>
      </c>
      <c r="G115" s="36">
        <v>2388</v>
      </c>
      <c r="H115" s="36">
        <v>2402</v>
      </c>
      <c r="I115" s="36">
        <v>2417</v>
      </c>
      <c r="J115" s="36">
        <v>2431</v>
      </c>
      <c r="K115" s="36">
        <v>2445</v>
      </c>
      <c r="L115" s="36">
        <v>2460</v>
      </c>
      <c r="M115" s="36">
        <v>2474</v>
      </c>
      <c r="N115" s="36">
        <v>2488</v>
      </c>
      <c r="O115" s="36">
        <v>2503</v>
      </c>
      <c r="P115" s="36">
        <v>2517</v>
      </c>
      <c r="Q115" s="36">
        <v>2531</v>
      </c>
      <c r="R115" s="36">
        <v>2546</v>
      </c>
      <c r="S115" s="36">
        <v>2560</v>
      </c>
      <c r="T115" s="36">
        <v>2575</v>
      </c>
      <c r="U115" s="36">
        <v>2589</v>
      </c>
      <c r="V115" s="36">
        <v>2603</v>
      </c>
      <c r="W115" s="36">
        <v>2618</v>
      </c>
      <c r="X115" s="36">
        <v>2632</v>
      </c>
      <c r="Y115" s="36">
        <v>2647</v>
      </c>
      <c r="Z115" s="36">
        <v>2661</v>
      </c>
      <c r="AA115" s="36">
        <v>2676</v>
      </c>
      <c r="AB115" s="36">
        <v>2690</v>
      </c>
      <c r="AC115" s="36">
        <v>2705</v>
      </c>
      <c r="AD115" s="36">
        <v>2719</v>
      </c>
      <c r="AE115" s="36">
        <v>2734</v>
      </c>
      <c r="AF115" s="36">
        <v>2748</v>
      </c>
      <c r="AG115" s="36">
        <v>2763</v>
      </c>
      <c r="AH115" s="28">
        <v>6.5139999999999998E-3</v>
      </c>
    </row>
    <row r="116" spans="1:34" ht="15" customHeight="1" x14ac:dyDescent="0.2">
      <c r="A116" s="12" t="s">
        <v>288</v>
      </c>
      <c r="B116" s="26" t="s">
        <v>181</v>
      </c>
      <c r="C116" s="36">
        <v>1623</v>
      </c>
      <c r="D116" s="36">
        <v>1710</v>
      </c>
      <c r="E116" s="36">
        <v>1808</v>
      </c>
      <c r="F116" s="36">
        <v>1818</v>
      </c>
      <c r="G116" s="36">
        <v>1828</v>
      </c>
      <c r="H116" s="36">
        <v>1838</v>
      </c>
      <c r="I116" s="36">
        <v>1848</v>
      </c>
      <c r="J116" s="36">
        <v>1858</v>
      </c>
      <c r="K116" s="36">
        <v>1868</v>
      </c>
      <c r="L116" s="36">
        <v>1878</v>
      </c>
      <c r="M116" s="36">
        <v>1888</v>
      </c>
      <c r="N116" s="36">
        <v>1898</v>
      </c>
      <c r="O116" s="36">
        <v>1909</v>
      </c>
      <c r="P116" s="36">
        <v>1919</v>
      </c>
      <c r="Q116" s="36">
        <v>1929</v>
      </c>
      <c r="R116" s="36">
        <v>1939</v>
      </c>
      <c r="S116" s="36">
        <v>1949</v>
      </c>
      <c r="T116" s="36">
        <v>1959</v>
      </c>
      <c r="U116" s="36">
        <v>1969</v>
      </c>
      <c r="V116" s="36">
        <v>1980</v>
      </c>
      <c r="W116" s="36">
        <v>1990</v>
      </c>
      <c r="X116" s="36">
        <v>2000</v>
      </c>
      <c r="Y116" s="36">
        <v>2010</v>
      </c>
      <c r="Z116" s="36">
        <v>2020</v>
      </c>
      <c r="AA116" s="36">
        <v>2031</v>
      </c>
      <c r="AB116" s="36">
        <v>2041</v>
      </c>
      <c r="AC116" s="36">
        <v>2051</v>
      </c>
      <c r="AD116" s="36">
        <v>2061</v>
      </c>
      <c r="AE116" s="36">
        <v>2071</v>
      </c>
      <c r="AF116" s="36">
        <v>2082</v>
      </c>
      <c r="AG116" s="36">
        <v>2092</v>
      </c>
      <c r="AH116" s="28">
        <v>8.4969999999999993E-3</v>
      </c>
    </row>
    <row r="117" spans="1:34" ht="15" customHeight="1" x14ac:dyDescent="0.2">
      <c r="A117" s="12" t="s">
        <v>289</v>
      </c>
      <c r="B117" s="26" t="s">
        <v>183</v>
      </c>
      <c r="C117" s="36">
        <v>2730</v>
      </c>
      <c r="D117" s="36">
        <v>2770</v>
      </c>
      <c r="E117" s="36">
        <v>2861</v>
      </c>
      <c r="F117" s="36">
        <v>2875</v>
      </c>
      <c r="G117" s="36">
        <v>2889</v>
      </c>
      <c r="H117" s="36">
        <v>2904</v>
      </c>
      <c r="I117" s="36">
        <v>2918</v>
      </c>
      <c r="J117" s="36">
        <v>2932</v>
      </c>
      <c r="K117" s="36">
        <v>2947</v>
      </c>
      <c r="L117" s="36">
        <v>2961</v>
      </c>
      <c r="M117" s="36">
        <v>2976</v>
      </c>
      <c r="N117" s="36">
        <v>2990</v>
      </c>
      <c r="O117" s="36">
        <v>3004</v>
      </c>
      <c r="P117" s="36">
        <v>3018</v>
      </c>
      <c r="Q117" s="36">
        <v>3033</v>
      </c>
      <c r="R117" s="36">
        <v>3047</v>
      </c>
      <c r="S117" s="36">
        <v>3061</v>
      </c>
      <c r="T117" s="36">
        <v>3076</v>
      </c>
      <c r="U117" s="36">
        <v>3090</v>
      </c>
      <c r="V117" s="36">
        <v>3104</v>
      </c>
      <c r="W117" s="36">
        <v>3119</v>
      </c>
      <c r="X117" s="36">
        <v>3133</v>
      </c>
      <c r="Y117" s="36">
        <v>3147</v>
      </c>
      <c r="Z117" s="36">
        <v>3161</v>
      </c>
      <c r="AA117" s="36">
        <v>3176</v>
      </c>
      <c r="AB117" s="36">
        <v>3190</v>
      </c>
      <c r="AC117" s="36">
        <v>3204</v>
      </c>
      <c r="AD117" s="36">
        <v>3218</v>
      </c>
      <c r="AE117" s="36">
        <v>3233</v>
      </c>
      <c r="AF117" s="36">
        <v>3247</v>
      </c>
      <c r="AG117" s="36">
        <v>3261</v>
      </c>
      <c r="AH117" s="28">
        <v>5.9420000000000002E-3</v>
      </c>
    </row>
    <row r="118" spans="1:34" ht="15" customHeight="1" x14ac:dyDescent="0.2">
      <c r="A118" s="12" t="s">
        <v>290</v>
      </c>
      <c r="B118" s="26" t="s">
        <v>185</v>
      </c>
      <c r="C118" s="36">
        <v>1639</v>
      </c>
      <c r="D118" s="36">
        <v>1471</v>
      </c>
      <c r="E118" s="36">
        <v>1560</v>
      </c>
      <c r="F118" s="36">
        <v>1568</v>
      </c>
      <c r="G118" s="36">
        <v>1577</v>
      </c>
      <c r="H118" s="36">
        <v>1586</v>
      </c>
      <c r="I118" s="36">
        <v>1595</v>
      </c>
      <c r="J118" s="36">
        <v>1604</v>
      </c>
      <c r="K118" s="36">
        <v>1613</v>
      </c>
      <c r="L118" s="36">
        <v>1622</v>
      </c>
      <c r="M118" s="36">
        <v>1631</v>
      </c>
      <c r="N118" s="36">
        <v>1641</v>
      </c>
      <c r="O118" s="36">
        <v>1650</v>
      </c>
      <c r="P118" s="36">
        <v>1659</v>
      </c>
      <c r="Q118" s="36">
        <v>1668</v>
      </c>
      <c r="R118" s="36">
        <v>1678</v>
      </c>
      <c r="S118" s="36">
        <v>1687</v>
      </c>
      <c r="T118" s="36">
        <v>1697</v>
      </c>
      <c r="U118" s="36">
        <v>1706</v>
      </c>
      <c r="V118" s="36">
        <v>1715</v>
      </c>
      <c r="W118" s="36">
        <v>1725</v>
      </c>
      <c r="X118" s="36">
        <v>1734</v>
      </c>
      <c r="Y118" s="36">
        <v>1744</v>
      </c>
      <c r="Z118" s="36">
        <v>1753</v>
      </c>
      <c r="AA118" s="36">
        <v>1763</v>
      </c>
      <c r="AB118" s="36">
        <v>1772</v>
      </c>
      <c r="AC118" s="36">
        <v>1782</v>
      </c>
      <c r="AD118" s="36">
        <v>1791</v>
      </c>
      <c r="AE118" s="36">
        <v>1801</v>
      </c>
      <c r="AF118" s="36">
        <v>1810</v>
      </c>
      <c r="AG118" s="36">
        <v>1820</v>
      </c>
      <c r="AH118" s="28">
        <v>3.4979999999999998E-3</v>
      </c>
    </row>
    <row r="119" spans="1:34" ht="15" customHeight="1" x14ac:dyDescent="0.2">
      <c r="A119" s="12" t="s">
        <v>291</v>
      </c>
      <c r="B119" s="26" t="s">
        <v>187</v>
      </c>
      <c r="C119" s="36">
        <v>1012</v>
      </c>
      <c r="D119" s="36">
        <v>840</v>
      </c>
      <c r="E119" s="36">
        <v>963</v>
      </c>
      <c r="F119" s="36">
        <v>969</v>
      </c>
      <c r="G119" s="36">
        <v>975</v>
      </c>
      <c r="H119" s="36">
        <v>982</v>
      </c>
      <c r="I119" s="36">
        <v>988</v>
      </c>
      <c r="J119" s="36">
        <v>994</v>
      </c>
      <c r="K119" s="36">
        <v>1001</v>
      </c>
      <c r="L119" s="36">
        <v>1007</v>
      </c>
      <c r="M119" s="36">
        <v>1013</v>
      </c>
      <c r="N119" s="36">
        <v>1020</v>
      </c>
      <c r="O119" s="36">
        <v>1026</v>
      </c>
      <c r="P119" s="36">
        <v>1032</v>
      </c>
      <c r="Q119" s="36">
        <v>1039</v>
      </c>
      <c r="R119" s="36">
        <v>1045</v>
      </c>
      <c r="S119" s="36">
        <v>1052</v>
      </c>
      <c r="T119" s="36">
        <v>1058</v>
      </c>
      <c r="U119" s="36">
        <v>1065</v>
      </c>
      <c r="V119" s="36">
        <v>1071</v>
      </c>
      <c r="W119" s="36">
        <v>1078</v>
      </c>
      <c r="X119" s="36">
        <v>1084</v>
      </c>
      <c r="Y119" s="36">
        <v>1091</v>
      </c>
      <c r="Z119" s="36">
        <v>1097</v>
      </c>
      <c r="AA119" s="36">
        <v>1104</v>
      </c>
      <c r="AB119" s="36">
        <v>1110</v>
      </c>
      <c r="AC119" s="36">
        <v>1117</v>
      </c>
      <c r="AD119" s="36">
        <v>1123</v>
      </c>
      <c r="AE119" s="36">
        <v>1130</v>
      </c>
      <c r="AF119" s="36">
        <v>1136</v>
      </c>
      <c r="AG119" s="36">
        <v>1143</v>
      </c>
      <c r="AH119" s="28">
        <v>4.0660000000000002E-3</v>
      </c>
    </row>
    <row r="120" spans="1:34" ht="15" customHeight="1" x14ac:dyDescent="0.2">
      <c r="A120" s="12" t="s">
        <v>292</v>
      </c>
      <c r="B120" s="25" t="s">
        <v>189</v>
      </c>
      <c r="C120" s="31">
        <v>1496.4417719999999</v>
      </c>
      <c r="D120" s="31">
        <v>1423.084351</v>
      </c>
      <c r="E120" s="31">
        <v>1533.780518</v>
      </c>
      <c r="F120" s="31">
        <v>1545.432861</v>
      </c>
      <c r="G120" s="31">
        <v>1557.3450929999999</v>
      </c>
      <c r="H120" s="31">
        <v>1569.296509</v>
      </c>
      <c r="I120" s="31">
        <v>1581.2326660000001</v>
      </c>
      <c r="J120" s="31">
        <v>1593.1649170000001</v>
      </c>
      <c r="K120" s="31">
        <v>1605.2078859999999</v>
      </c>
      <c r="L120" s="31">
        <v>1617.1710210000001</v>
      </c>
      <c r="M120" s="31">
        <v>1629.009888</v>
      </c>
      <c r="N120" s="31">
        <v>1641.1838379999999</v>
      </c>
      <c r="O120" s="31">
        <v>1653.26001</v>
      </c>
      <c r="P120" s="31">
        <v>1665.1435550000001</v>
      </c>
      <c r="Q120" s="31">
        <v>1677.2926030000001</v>
      </c>
      <c r="R120" s="31">
        <v>1689.587524</v>
      </c>
      <c r="S120" s="31">
        <v>1701.6491699999999</v>
      </c>
      <c r="T120" s="31">
        <v>1713.928101</v>
      </c>
      <c r="U120" s="31">
        <v>1726.156616</v>
      </c>
      <c r="V120" s="31">
        <v>1738.2735600000001</v>
      </c>
      <c r="W120" s="31">
        <v>1750.842529</v>
      </c>
      <c r="X120" s="31">
        <v>1762.7661129999999</v>
      </c>
      <c r="Y120" s="31">
        <v>1775.36499</v>
      </c>
      <c r="Z120" s="31">
        <v>1787.387939</v>
      </c>
      <c r="AA120" s="31">
        <v>1800.091797</v>
      </c>
      <c r="AB120" s="31">
        <v>1812.380737</v>
      </c>
      <c r="AC120" s="31">
        <v>1824.8900149999999</v>
      </c>
      <c r="AD120" s="31">
        <v>1836.9436040000001</v>
      </c>
      <c r="AE120" s="31">
        <v>1849.7070309999999</v>
      </c>
      <c r="AF120" s="31">
        <v>1861.689087</v>
      </c>
      <c r="AG120" s="31">
        <v>1874.0201420000001</v>
      </c>
      <c r="AH120" s="30">
        <v>7.528E-3</v>
      </c>
    </row>
    <row r="121" spans="1:34" ht="15" customHeight="1" thickBot="1" x14ac:dyDescent="0.25"/>
    <row r="122" spans="1:34" ht="15" customHeight="1" x14ac:dyDescent="0.2">
      <c r="B122" s="58" t="s">
        <v>361</v>
      </c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37"/>
    </row>
    <row r="123" spans="1:34" ht="15" customHeight="1" x14ac:dyDescent="0.2">
      <c r="B123" s="13" t="s">
        <v>362</v>
      </c>
    </row>
    <row r="124" spans="1:34" ht="15" customHeight="1" x14ac:dyDescent="0.2">
      <c r="B124" s="13" t="s">
        <v>394</v>
      </c>
    </row>
    <row r="125" spans="1:34" ht="15" customHeight="1" x14ac:dyDescent="0.2">
      <c r="B125" s="13" t="s">
        <v>395</v>
      </c>
    </row>
    <row r="126" spans="1:34" ht="15" customHeight="1" x14ac:dyDescent="0.2">
      <c r="B126" s="13" t="s">
        <v>293</v>
      </c>
    </row>
    <row r="127" spans="1:34" ht="15" customHeight="1" x14ac:dyDescent="0.2">
      <c r="B127" s="13" t="s">
        <v>396</v>
      </c>
    </row>
    <row r="128" spans="1:34" ht="15" customHeight="1" x14ac:dyDescent="0.2">
      <c r="B128" s="13" t="s">
        <v>294</v>
      </c>
    </row>
    <row r="129" spans="2:2" ht="15" customHeight="1" x14ac:dyDescent="0.2">
      <c r="B129" s="13" t="s">
        <v>397</v>
      </c>
    </row>
    <row r="130" spans="2:2" ht="15" customHeight="1" x14ac:dyDescent="0.2">
      <c r="B130" s="13" t="s">
        <v>398</v>
      </c>
    </row>
    <row r="131" spans="2:2" ht="15" customHeight="1" x14ac:dyDescent="0.2">
      <c r="B131" s="13" t="s">
        <v>399</v>
      </c>
    </row>
    <row r="132" spans="2:2" ht="15" customHeight="1" x14ac:dyDescent="0.2">
      <c r="B132" s="13" t="s">
        <v>295</v>
      </c>
    </row>
    <row r="133" spans="2:2" ht="15" customHeight="1" x14ac:dyDescent="0.2">
      <c r="B133" s="13" t="s">
        <v>400</v>
      </c>
    </row>
    <row r="134" spans="2:2" ht="15" customHeight="1" x14ac:dyDescent="0.2">
      <c r="B134" s="13" t="s">
        <v>401</v>
      </c>
    </row>
    <row r="135" spans="2:2" ht="15" customHeight="1" x14ac:dyDescent="0.2">
      <c r="B135" s="13" t="s">
        <v>402</v>
      </c>
    </row>
    <row r="136" spans="2:2" ht="15" customHeight="1" x14ac:dyDescent="0.2">
      <c r="B136" s="13" t="s">
        <v>375</v>
      </c>
    </row>
    <row r="137" spans="2:2" ht="15" customHeight="1" x14ac:dyDescent="0.2">
      <c r="B137" s="13" t="s">
        <v>376</v>
      </c>
    </row>
    <row r="138" spans="2:2" ht="15" customHeight="1" x14ac:dyDescent="0.2">
      <c r="B138" s="13" t="s">
        <v>377</v>
      </c>
    </row>
    <row r="139" spans="2:2" ht="15" customHeight="1" x14ac:dyDescent="0.2">
      <c r="B139" s="13" t="s">
        <v>378</v>
      </c>
    </row>
    <row r="140" spans="2:2" ht="15" customHeight="1" x14ac:dyDescent="0.2">
      <c r="B140" s="13" t="s">
        <v>379</v>
      </c>
    </row>
    <row r="308" spans="2:34" ht="15" customHeight="1" x14ac:dyDescent="0.2"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</row>
    <row r="511" spans="2:34" ht="15" customHeight="1" x14ac:dyDescent="0.2"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</row>
    <row r="712" spans="2:34" ht="15" customHeight="1" x14ac:dyDescent="0.2"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</row>
    <row r="887" spans="2:34" ht="15" customHeight="1" x14ac:dyDescent="0.2"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</row>
    <row r="1100" spans="2:34" ht="15" customHeight="1" x14ac:dyDescent="0.2">
      <c r="B1100" s="54"/>
      <c r="C1100" s="54"/>
      <c r="D1100" s="54"/>
      <c r="E1100" s="54"/>
      <c r="F1100" s="54"/>
      <c r="G1100" s="54"/>
      <c r="H1100" s="54"/>
      <c r="I1100" s="54"/>
      <c r="J1100" s="54"/>
      <c r="K1100" s="54"/>
      <c r="L1100" s="54"/>
      <c r="M1100" s="54"/>
      <c r="N1100" s="54"/>
      <c r="O1100" s="54"/>
      <c r="P1100" s="54"/>
      <c r="Q1100" s="54"/>
      <c r="R1100" s="54"/>
      <c r="S1100" s="54"/>
      <c r="T1100" s="54"/>
      <c r="U1100" s="54"/>
      <c r="V1100" s="54"/>
      <c r="W1100" s="54"/>
      <c r="X1100" s="54"/>
      <c r="Y1100" s="54"/>
      <c r="Z1100" s="54"/>
      <c r="AA1100" s="54"/>
      <c r="AB1100" s="54"/>
      <c r="AC1100" s="54"/>
      <c r="AD1100" s="54"/>
      <c r="AE1100" s="54"/>
      <c r="AF1100" s="54"/>
      <c r="AG1100" s="54"/>
      <c r="AH1100" s="54"/>
    </row>
    <row r="1227" spans="2:34" ht="15" customHeight="1" x14ac:dyDescent="0.2">
      <c r="B1227" s="54"/>
      <c r="C1227" s="54"/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  <c r="S1227" s="54"/>
      <c r="T1227" s="54"/>
      <c r="U1227" s="54"/>
      <c r="V1227" s="54"/>
      <c r="W1227" s="54"/>
      <c r="X1227" s="54"/>
      <c r="Y1227" s="54"/>
      <c r="Z1227" s="54"/>
      <c r="AA1227" s="54"/>
      <c r="AB1227" s="54"/>
      <c r="AC1227" s="54"/>
      <c r="AD1227" s="54"/>
      <c r="AE1227" s="54"/>
      <c r="AF1227" s="54"/>
      <c r="AG1227" s="54"/>
      <c r="AH1227" s="54"/>
    </row>
    <row r="1390" spans="2:34" ht="15" customHeight="1" x14ac:dyDescent="0.2">
      <c r="B1390" s="54"/>
      <c r="C1390" s="54"/>
      <c r="D1390" s="54"/>
      <c r="E1390" s="54"/>
      <c r="F1390" s="54"/>
      <c r="G1390" s="54"/>
      <c r="H1390" s="54"/>
      <c r="I1390" s="54"/>
      <c r="J1390" s="54"/>
      <c r="K1390" s="54"/>
      <c r="L1390" s="54"/>
      <c r="M1390" s="54"/>
      <c r="N1390" s="54"/>
      <c r="O1390" s="54"/>
      <c r="P1390" s="54"/>
      <c r="Q1390" s="54"/>
      <c r="R1390" s="54"/>
      <c r="S1390" s="54"/>
      <c r="T1390" s="54"/>
      <c r="U1390" s="54"/>
      <c r="V1390" s="54"/>
      <c r="W1390" s="54"/>
      <c r="X1390" s="54"/>
      <c r="Y1390" s="54"/>
      <c r="Z1390" s="54"/>
      <c r="AA1390" s="54"/>
      <c r="AB1390" s="54"/>
      <c r="AC1390" s="54"/>
      <c r="AD1390" s="54"/>
      <c r="AE1390" s="54"/>
      <c r="AF1390" s="54"/>
      <c r="AG1390" s="54"/>
      <c r="AH1390" s="54"/>
    </row>
    <row r="1502" spans="2:34" ht="15" customHeight="1" x14ac:dyDescent="0.2">
      <c r="B1502" s="54"/>
      <c r="C1502" s="54"/>
      <c r="D1502" s="54"/>
      <c r="E1502" s="54"/>
      <c r="F1502" s="54"/>
      <c r="G1502" s="54"/>
      <c r="H1502" s="54"/>
      <c r="I1502" s="54"/>
      <c r="J1502" s="54"/>
      <c r="K1502" s="54"/>
      <c r="L1502" s="54"/>
      <c r="M1502" s="54"/>
      <c r="N1502" s="54"/>
      <c r="O1502" s="54"/>
      <c r="P1502" s="54"/>
      <c r="Q1502" s="54"/>
      <c r="R1502" s="54"/>
      <c r="S1502" s="54"/>
      <c r="T1502" s="54"/>
      <c r="U1502" s="54"/>
      <c r="V1502" s="54"/>
      <c r="W1502" s="54"/>
      <c r="X1502" s="54"/>
      <c r="Y1502" s="54"/>
      <c r="Z1502" s="54"/>
      <c r="AA1502" s="54"/>
      <c r="AB1502" s="54"/>
      <c r="AC1502" s="54"/>
      <c r="AD1502" s="54"/>
      <c r="AE1502" s="54"/>
      <c r="AF1502" s="54"/>
      <c r="AG1502" s="54"/>
      <c r="AH1502" s="54"/>
    </row>
    <row r="1604" spans="2:34" ht="15" customHeight="1" x14ac:dyDescent="0.2">
      <c r="B1604" s="54"/>
      <c r="C1604" s="54"/>
      <c r="D1604" s="54"/>
      <c r="E1604" s="54"/>
      <c r="F1604" s="54"/>
      <c r="G1604" s="54"/>
      <c r="H1604" s="54"/>
      <c r="I1604" s="54"/>
      <c r="J1604" s="54"/>
      <c r="K1604" s="54"/>
      <c r="L1604" s="54"/>
      <c r="M1604" s="54"/>
      <c r="N1604" s="54"/>
      <c r="O1604" s="54"/>
      <c r="P1604" s="54"/>
      <c r="Q1604" s="54"/>
      <c r="R1604" s="54"/>
      <c r="S1604" s="54"/>
      <c r="T1604" s="54"/>
      <c r="U1604" s="54"/>
      <c r="V1604" s="54"/>
      <c r="W1604" s="54"/>
      <c r="X1604" s="54"/>
      <c r="Y1604" s="54"/>
      <c r="Z1604" s="54"/>
      <c r="AA1604" s="54"/>
      <c r="AB1604" s="54"/>
      <c r="AC1604" s="54"/>
      <c r="AD1604" s="54"/>
      <c r="AE1604" s="54"/>
      <c r="AF1604" s="54"/>
      <c r="AG1604" s="54"/>
      <c r="AH1604" s="54"/>
    </row>
    <row r="1698" spans="2:34" ht="15" customHeight="1" x14ac:dyDescent="0.2">
      <c r="B1698" s="54"/>
      <c r="C1698" s="54"/>
      <c r="D1698" s="54"/>
      <c r="E1698" s="54"/>
      <c r="F1698" s="54"/>
      <c r="G1698" s="54"/>
      <c r="H1698" s="54"/>
      <c r="I1698" s="54"/>
      <c r="J1698" s="54"/>
      <c r="K1698" s="54"/>
      <c r="L1698" s="54"/>
      <c r="M1698" s="54"/>
      <c r="N1698" s="54"/>
      <c r="O1698" s="54"/>
      <c r="P1698" s="54"/>
      <c r="Q1698" s="54"/>
      <c r="R1698" s="54"/>
      <c r="S1698" s="54"/>
      <c r="T1698" s="54"/>
      <c r="U1698" s="54"/>
      <c r="V1698" s="54"/>
      <c r="W1698" s="54"/>
      <c r="X1698" s="54"/>
      <c r="Y1698" s="54"/>
      <c r="Z1698" s="54"/>
      <c r="AA1698" s="54"/>
      <c r="AB1698" s="54"/>
      <c r="AC1698" s="54"/>
      <c r="AD1698" s="54"/>
      <c r="AE1698" s="54"/>
      <c r="AF1698" s="54"/>
      <c r="AG1698" s="54"/>
      <c r="AH1698" s="54"/>
    </row>
    <row r="1945" spans="2:34" ht="15" customHeight="1" x14ac:dyDescent="0.2">
      <c r="B1945" s="54"/>
      <c r="C1945" s="54"/>
      <c r="D1945" s="54"/>
      <c r="E1945" s="54"/>
      <c r="F1945" s="54"/>
      <c r="G1945" s="54"/>
      <c r="H1945" s="54"/>
      <c r="I1945" s="54"/>
      <c r="J1945" s="54"/>
      <c r="K1945" s="54"/>
      <c r="L1945" s="54"/>
      <c r="M1945" s="54"/>
      <c r="N1945" s="54"/>
      <c r="O1945" s="54"/>
      <c r="P1945" s="54"/>
      <c r="Q1945" s="54"/>
      <c r="R1945" s="54"/>
      <c r="S1945" s="54"/>
      <c r="T1945" s="54"/>
      <c r="U1945" s="54"/>
      <c r="V1945" s="54"/>
      <c r="W1945" s="54"/>
      <c r="X1945" s="54"/>
      <c r="Y1945" s="54"/>
      <c r="Z1945" s="54"/>
      <c r="AA1945" s="54"/>
      <c r="AB1945" s="54"/>
      <c r="AC1945" s="54"/>
      <c r="AD1945" s="54"/>
      <c r="AE1945" s="54"/>
      <c r="AF1945" s="54"/>
      <c r="AG1945" s="54"/>
      <c r="AH1945" s="54"/>
    </row>
    <row r="2031" spans="2:34" ht="15" customHeight="1" x14ac:dyDescent="0.2">
      <c r="B2031" s="54"/>
      <c r="C2031" s="54"/>
      <c r="D2031" s="54"/>
      <c r="E2031" s="54"/>
      <c r="F2031" s="54"/>
      <c r="G2031" s="54"/>
      <c r="H2031" s="54"/>
      <c r="I2031" s="54"/>
      <c r="J2031" s="54"/>
      <c r="K2031" s="54"/>
      <c r="L2031" s="54"/>
      <c r="M2031" s="54"/>
      <c r="N2031" s="54"/>
      <c r="O2031" s="54"/>
      <c r="P2031" s="54"/>
      <c r="Q2031" s="54"/>
      <c r="R2031" s="54"/>
      <c r="S2031" s="54"/>
      <c r="T2031" s="54"/>
      <c r="U2031" s="54"/>
      <c r="V2031" s="54"/>
      <c r="W2031" s="54"/>
      <c r="X2031" s="54"/>
      <c r="Y2031" s="54"/>
      <c r="Z2031" s="54"/>
      <c r="AA2031" s="54"/>
      <c r="AB2031" s="54"/>
      <c r="AC2031" s="54"/>
      <c r="AD2031" s="54"/>
      <c r="AE2031" s="54"/>
      <c r="AF2031" s="54"/>
      <c r="AG2031" s="54"/>
      <c r="AH2031" s="54"/>
    </row>
    <row r="2153" spans="2:34" ht="15" customHeight="1" x14ac:dyDescent="0.2">
      <c r="B2153" s="54"/>
      <c r="C2153" s="54"/>
      <c r="D2153" s="54"/>
      <c r="E2153" s="54"/>
      <c r="F2153" s="54"/>
      <c r="G2153" s="54"/>
      <c r="H2153" s="54"/>
      <c r="I2153" s="54"/>
      <c r="J2153" s="54"/>
      <c r="K2153" s="54"/>
      <c r="L2153" s="54"/>
      <c r="M2153" s="54"/>
      <c r="N2153" s="54"/>
      <c r="O2153" s="54"/>
      <c r="P2153" s="54"/>
      <c r="Q2153" s="54"/>
      <c r="R2153" s="54"/>
      <c r="S2153" s="54"/>
      <c r="T2153" s="54"/>
      <c r="U2153" s="54"/>
      <c r="V2153" s="54"/>
      <c r="W2153" s="54"/>
      <c r="X2153" s="54"/>
      <c r="Y2153" s="54"/>
      <c r="Z2153" s="54"/>
      <c r="AA2153" s="54"/>
      <c r="AB2153" s="54"/>
      <c r="AC2153" s="54"/>
      <c r="AD2153" s="54"/>
      <c r="AE2153" s="54"/>
      <c r="AF2153" s="54"/>
      <c r="AG2153" s="54"/>
      <c r="AH2153" s="54"/>
    </row>
    <row r="2317" spans="2:34" ht="15" customHeight="1" x14ac:dyDescent="0.2">
      <c r="B2317" s="54"/>
      <c r="C2317" s="54"/>
      <c r="D2317" s="54"/>
      <c r="E2317" s="54"/>
      <c r="F2317" s="54"/>
      <c r="G2317" s="54"/>
      <c r="H2317" s="54"/>
      <c r="I2317" s="54"/>
      <c r="J2317" s="54"/>
      <c r="K2317" s="54"/>
      <c r="L2317" s="54"/>
      <c r="M2317" s="54"/>
      <c r="N2317" s="54"/>
      <c r="O2317" s="54"/>
      <c r="P2317" s="54"/>
      <c r="Q2317" s="54"/>
      <c r="R2317" s="54"/>
      <c r="S2317" s="54"/>
      <c r="T2317" s="54"/>
      <c r="U2317" s="54"/>
      <c r="V2317" s="54"/>
      <c r="W2317" s="54"/>
      <c r="X2317" s="54"/>
      <c r="Y2317" s="54"/>
      <c r="Z2317" s="54"/>
      <c r="AA2317" s="54"/>
      <c r="AB2317" s="54"/>
      <c r="AC2317" s="54"/>
      <c r="AD2317" s="54"/>
      <c r="AE2317" s="54"/>
      <c r="AF2317" s="54"/>
      <c r="AG2317" s="54"/>
      <c r="AH2317" s="54"/>
    </row>
    <row r="2419" spans="2:34" ht="15" customHeight="1" x14ac:dyDescent="0.2">
      <c r="B2419" s="54"/>
      <c r="C2419" s="54"/>
      <c r="D2419" s="54"/>
      <c r="E2419" s="54"/>
      <c r="F2419" s="54"/>
      <c r="G2419" s="54"/>
      <c r="H2419" s="54"/>
      <c r="I2419" s="54"/>
      <c r="J2419" s="54"/>
      <c r="K2419" s="54"/>
      <c r="L2419" s="54"/>
      <c r="M2419" s="54"/>
      <c r="N2419" s="54"/>
      <c r="O2419" s="54"/>
      <c r="P2419" s="54"/>
      <c r="Q2419" s="54"/>
      <c r="R2419" s="54"/>
      <c r="S2419" s="54"/>
      <c r="T2419" s="54"/>
      <c r="U2419" s="54"/>
      <c r="V2419" s="54"/>
      <c r="W2419" s="54"/>
      <c r="X2419" s="54"/>
      <c r="Y2419" s="54"/>
      <c r="Z2419" s="54"/>
      <c r="AA2419" s="54"/>
      <c r="AB2419" s="54"/>
      <c r="AC2419" s="54"/>
      <c r="AD2419" s="54"/>
      <c r="AE2419" s="54"/>
      <c r="AF2419" s="54"/>
      <c r="AG2419" s="54"/>
      <c r="AH2419" s="54"/>
    </row>
    <row r="2509" spans="2:34" ht="15" customHeight="1" x14ac:dyDescent="0.2">
      <c r="B2509" s="54"/>
      <c r="C2509" s="54"/>
      <c r="D2509" s="54"/>
      <c r="E2509" s="54"/>
      <c r="F2509" s="54"/>
      <c r="G2509" s="54"/>
      <c r="H2509" s="54"/>
      <c r="I2509" s="54"/>
      <c r="J2509" s="54"/>
      <c r="K2509" s="54"/>
      <c r="L2509" s="54"/>
      <c r="M2509" s="54"/>
      <c r="N2509" s="54"/>
      <c r="O2509" s="54"/>
      <c r="P2509" s="54"/>
      <c r="Q2509" s="54"/>
      <c r="R2509" s="54"/>
      <c r="S2509" s="54"/>
      <c r="T2509" s="54"/>
      <c r="U2509" s="54"/>
      <c r="V2509" s="54"/>
      <c r="W2509" s="54"/>
      <c r="X2509" s="54"/>
      <c r="Y2509" s="54"/>
      <c r="Z2509" s="54"/>
      <c r="AA2509" s="54"/>
      <c r="AB2509" s="54"/>
      <c r="AC2509" s="54"/>
      <c r="AD2509" s="54"/>
      <c r="AE2509" s="54"/>
      <c r="AF2509" s="54"/>
      <c r="AG2509" s="54"/>
      <c r="AH2509" s="54"/>
    </row>
    <row r="2598" spans="2:34" ht="15" customHeight="1" x14ac:dyDescent="0.2">
      <c r="B2598" s="54"/>
      <c r="C2598" s="54"/>
      <c r="D2598" s="54"/>
      <c r="E2598" s="54"/>
      <c r="F2598" s="54"/>
      <c r="G2598" s="54"/>
      <c r="H2598" s="54"/>
      <c r="I2598" s="54"/>
      <c r="J2598" s="54"/>
      <c r="K2598" s="54"/>
      <c r="L2598" s="54"/>
      <c r="M2598" s="54"/>
      <c r="N2598" s="54"/>
      <c r="O2598" s="54"/>
      <c r="P2598" s="54"/>
      <c r="Q2598" s="54"/>
      <c r="R2598" s="54"/>
      <c r="S2598" s="54"/>
      <c r="T2598" s="54"/>
      <c r="U2598" s="54"/>
      <c r="V2598" s="54"/>
      <c r="W2598" s="54"/>
      <c r="X2598" s="54"/>
      <c r="Y2598" s="54"/>
      <c r="Z2598" s="54"/>
      <c r="AA2598" s="54"/>
      <c r="AB2598" s="54"/>
      <c r="AC2598" s="54"/>
      <c r="AD2598" s="54"/>
      <c r="AE2598" s="54"/>
      <c r="AF2598" s="54"/>
      <c r="AG2598" s="54"/>
      <c r="AH2598" s="54"/>
    </row>
    <row r="2719" spans="2:34" ht="15" customHeight="1" x14ac:dyDescent="0.2">
      <c r="B2719" s="54"/>
      <c r="C2719" s="54"/>
      <c r="D2719" s="54"/>
      <c r="E2719" s="54"/>
      <c r="F2719" s="54"/>
      <c r="G2719" s="54"/>
      <c r="H2719" s="54"/>
      <c r="I2719" s="54"/>
      <c r="J2719" s="54"/>
      <c r="K2719" s="54"/>
      <c r="L2719" s="54"/>
      <c r="M2719" s="54"/>
      <c r="N2719" s="54"/>
      <c r="O2719" s="54"/>
      <c r="P2719" s="54"/>
      <c r="Q2719" s="54"/>
      <c r="R2719" s="54"/>
      <c r="S2719" s="54"/>
      <c r="T2719" s="54"/>
      <c r="U2719" s="54"/>
      <c r="V2719" s="54"/>
      <c r="W2719" s="54"/>
      <c r="X2719" s="54"/>
      <c r="Y2719" s="54"/>
      <c r="Z2719" s="54"/>
      <c r="AA2719" s="54"/>
      <c r="AB2719" s="54"/>
      <c r="AC2719" s="54"/>
      <c r="AD2719" s="54"/>
      <c r="AE2719" s="54"/>
      <c r="AF2719" s="54"/>
      <c r="AG2719" s="54"/>
      <c r="AH2719" s="54"/>
    </row>
    <row r="2837" spans="2:34" ht="15" customHeight="1" x14ac:dyDescent="0.2">
      <c r="B2837" s="54"/>
      <c r="C2837" s="54"/>
      <c r="D2837" s="54"/>
      <c r="E2837" s="54"/>
      <c r="F2837" s="54"/>
      <c r="G2837" s="54"/>
      <c r="H2837" s="54"/>
      <c r="I2837" s="54"/>
      <c r="J2837" s="54"/>
      <c r="K2837" s="54"/>
      <c r="L2837" s="54"/>
      <c r="M2837" s="54"/>
      <c r="N2837" s="54"/>
      <c r="O2837" s="54"/>
      <c r="P2837" s="54"/>
      <c r="Q2837" s="54"/>
      <c r="R2837" s="54"/>
      <c r="S2837" s="54"/>
      <c r="T2837" s="54"/>
      <c r="U2837" s="54"/>
      <c r="V2837" s="54"/>
      <c r="W2837" s="54"/>
      <c r="X2837" s="54"/>
      <c r="Y2837" s="54"/>
      <c r="Z2837" s="54"/>
      <c r="AA2837" s="54"/>
      <c r="AB2837" s="54"/>
      <c r="AC2837" s="54"/>
      <c r="AD2837" s="54"/>
      <c r="AE2837" s="54"/>
      <c r="AF2837" s="54"/>
      <c r="AG2837" s="54"/>
      <c r="AH2837" s="54"/>
    </row>
  </sheetData>
  <mergeCells count="21">
    <mergeCell ref="B112:AH112"/>
    <mergeCell ref="B122:AG12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25" customWidth="1"/>
    <col min="2" max="2" width="16.83203125" customWidth="1"/>
    <col min="3" max="3" width="22" customWidth="1"/>
    <col min="4" max="4" width="25.83203125" customWidth="1"/>
    <col min="5" max="5" width="28.5" customWidth="1"/>
    <col min="6" max="6" width="22" bestFit="1" customWidth="1"/>
  </cols>
  <sheetData>
    <row r="1" spans="1:6" x14ac:dyDescent="0.2">
      <c r="A1" s="1" t="s">
        <v>7</v>
      </c>
      <c r="B1" s="4" t="s">
        <v>10</v>
      </c>
      <c r="C1" s="4" t="s">
        <v>8</v>
      </c>
    </row>
    <row r="2" spans="1:6" x14ac:dyDescent="0.2">
      <c r="A2" s="1" t="s">
        <v>1</v>
      </c>
      <c r="B2" s="7">
        <f>-((1-F12/F13)*'AEO Table 4'!C98+(1-F19/F18)*'AEO Table 5'!C61)/SUM('AEO Table 5'!C61,'AEO Table 4'!C98)</f>
        <v>-0.67217630383678018</v>
      </c>
      <c r="C2" s="3" t="s">
        <v>296</v>
      </c>
    </row>
    <row r="3" spans="1:6" x14ac:dyDescent="0.2">
      <c r="A3" s="1" t="s">
        <v>2</v>
      </c>
      <c r="B3" s="8">
        <v>0</v>
      </c>
      <c r="C3" s="3" t="s">
        <v>9</v>
      </c>
    </row>
    <row r="4" spans="1:6" x14ac:dyDescent="0.2">
      <c r="A4" s="1" t="s">
        <v>3</v>
      </c>
      <c r="B4" s="8">
        <v>0</v>
      </c>
      <c r="C4" s="3" t="s">
        <v>11</v>
      </c>
    </row>
    <row r="5" spans="1:6" x14ac:dyDescent="0.2">
      <c r="A5" s="1" t="s">
        <v>4</v>
      </c>
      <c r="B5" s="8">
        <v>0</v>
      </c>
      <c r="C5" s="3" t="s">
        <v>9</v>
      </c>
    </row>
    <row r="6" spans="1:6" x14ac:dyDescent="0.2">
      <c r="A6" s="1" t="s">
        <v>5</v>
      </c>
      <c r="B6" s="7">
        <f>-(((1-F15/F14)*'AEO Table 4'!C100+(1-F17/F16)*'AEO Table 4'!C103)/SUM('AEO Table 4'!C100,'AEO Table 4'!C103)*SUM('AEO Table 4'!C100,'AEO Table 4'!C103)+((1-F21/F20)*'AEO Table 5'!C63+(1-F23/F22)*'AEO Table 5'!C65)*SUM('AEO Table 5'!C63,'AEO Table 5'!C65))/SUM('AEO Table 5'!C63,'AEO Table 5'!C65,'AEO Table 4'!C100,'AEO Table 4'!C103)</f>
        <v>-0.69311452545228336</v>
      </c>
      <c r="C6" s="3" t="s">
        <v>297</v>
      </c>
    </row>
    <row r="7" spans="1:6" x14ac:dyDescent="0.2">
      <c r="A7" s="1" t="s">
        <v>6</v>
      </c>
      <c r="B7" s="6">
        <f>B2</f>
        <v>-0.67217630383678018</v>
      </c>
      <c r="C7" s="3" t="s">
        <v>298</v>
      </c>
    </row>
    <row r="11" spans="1:6" x14ac:dyDescent="0.2">
      <c r="A11" t="s">
        <v>18</v>
      </c>
      <c r="B11" t="s">
        <v>15</v>
      </c>
      <c r="C11" t="s">
        <v>16</v>
      </c>
      <c r="D11" t="s">
        <v>22</v>
      </c>
      <c r="E11" t="s">
        <v>17</v>
      </c>
      <c r="F11" t="s">
        <v>41</v>
      </c>
    </row>
    <row r="12" spans="1:6" x14ac:dyDescent="0.2">
      <c r="A12" t="s">
        <v>14</v>
      </c>
      <c r="B12" t="s">
        <v>19</v>
      </c>
      <c r="C12" t="s">
        <v>20</v>
      </c>
      <c r="D12">
        <v>8.8000000000000007</v>
      </c>
      <c r="E12" t="s">
        <v>21</v>
      </c>
      <c r="F12" s="9">
        <f>1/(D12/B26)</f>
        <v>0.38774336704545448</v>
      </c>
    </row>
    <row r="13" spans="1:6" x14ac:dyDescent="0.2">
      <c r="A13" t="s">
        <v>14</v>
      </c>
      <c r="B13" t="s">
        <v>23</v>
      </c>
      <c r="C13" t="s">
        <v>24</v>
      </c>
      <c r="D13" s="10">
        <v>0.92</v>
      </c>
      <c r="E13" t="s">
        <v>25</v>
      </c>
      <c r="F13" s="9">
        <f t="shared" ref="F13:F23" si="0">1/D13</f>
        <v>1.0869565217391304</v>
      </c>
    </row>
    <row r="14" spans="1:6" x14ac:dyDescent="0.2">
      <c r="A14" t="s">
        <v>26</v>
      </c>
      <c r="B14" t="s">
        <v>27</v>
      </c>
      <c r="C14" t="s">
        <v>24</v>
      </c>
      <c r="D14" s="10">
        <v>0.63</v>
      </c>
      <c r="E14" t="s">
        <v>28</v>
      </c>
      <c r="F14" s="9">
        <f t="shared" si="0"/>
        <v>1.5873015873015872</v>
      </c>
    </row>
    <row r="15" spans="1:6" x14ac:dyDescent="0.2">
      <c r="A15" t="s">
        <v>26</v>
      </c>
      <c r="B15" t="s">
        <v>29</v>
      </c>
      <c r="C15" t="s">
        <v>20</v>
      </c>
      <c r="D15">
        <v>3.28</v>
      </c>
      <c r="E15" t="s">
        <v>28</v>
      </c>
      <c r="F15" s="9">
        <f t="shared" si="0"/>
        <v>0.3048780487804878</v>
      </c>
    </row>
    <row r="16" spans="1:6" x14ac:dyDescent="0.2">
      <c r="A16" t="s">
        <v>26</v>
      </c>
      <c r="B16" t="s">
        <v>30</v>
      </c>
      <c r="C16" t="s">
        <v>24</v>
      </c>
      <c r="D16">
        <v>3.32</v>
      </c>
      <c r="E16" t="s">
        <v>32</v>
      </c>
      <c r="F16" s="9">
        <f t="shared" si="0"/>
        <v>0.30120481927710846</v>
      </c>
    </row>
    <row r="17" spans="1:6" x14ac:dyDescent="0.2">
      <c r="A17" t="s">
        <v>26</v>
      </c>
      <c r="B17" t="s">
        <v>31</v>
      </c>
      <c r="C17" t="s">
        <v>20</v>
      </c>
      <c r="D17">
        <v>3.74</v>
      </c>
      <c r="E17" t="s">
        <v>32</v>
      </c>
      <c r="F17" s="9">
        <f t="shared" si="0"/>
        <v>0.26737967914438499</v>
      </c>
    </row>
    <row r="18" spans="1:6" x14ac:dyDescent="0.2">
      <c r="A18" t="s">
        <v>33</v>
      </c>
      <c r="B18" t="s">
        <v>23</v>
      </c>
      <c r="C18" t="s">
        <v>24</v>
      </c>
      <c r="D18" s="11">
        <v>0.81</v>
      </c>
      <c r="E18" t="s">
        <v>34</v>
      </c>
      <c r="F18" s="9">
        <f t="shared" si="0"/>
        <v>1.2345679012345678</v>
      </c>
    </row>
    <row r="19" spans="1:6" x14ac:dyDescent="0.2">
      <c r="A19" t="s">
        <v>33</v>
      </c>
      <c r="B19" t="s">
        <v>35</v>
      </c>
      <c r="C19" t="s">
        <v>20</v>
      </c>
      <c r="D19">
        <v>3.4</v>
      </c>
      <c r="E19" t="s">
        <v>36</v>
      </c>
      <c r="F19" s="9">
        <f t="shared" si="0"/>
        <v>0.29411764705882354</v>
      </c>
    </row>
    <row r="20" spans="1:6" x14ac:dyDescent="0.2">
      <c r="A20" t="s">
        <v>37</v>
      </c>
      <c r="B20" t="s">
        <v>27</v>
      </c>
      <c r="C20" t="s">
        <v>24</v>
      </c>
      <c r="D20" s="11">
        <v>0.82</v>
      </c>
      <c r="E20" t="s">
        <v>34</v>
      </c>
      <c r="F20" s="9">
        <f t="shared" si="0"/>
        <v>1.2195121951219512</v>
      </c>
    </row>
    <row r="21" spans="1:6" x14ac:dyDescent="0.2">
      <c r="A21" t="s">
        <v>37</v>
      </c>
      <c r="B21" t="s">
        <v>29</v>
      </c>
      <c r="C21" t="s">
        <v>20</v>
      </c>
      <c r="D21">
        <v>3.9</v>
      </c>
      <c r="E21" t="s">
        <v>36</v>
      </c>
      <c r="F21" s="9">
        <f t="shared" si="0"/>
        <v>0.25641025641025644</v>
      </c>
    </row>
    <row r="22" spans="1:6" x14ac:dyDescent="0.2">
      <c r="A22" t="s">
        <v>37</v>
      </c>
      <c r="B22" t="s">
        <v>38</v>
      </c>
      <c r="C22" t="s">
        <v>24</v>
      </c>
      <c r="D22" s="11">
        <f>AVERAGE(0.3,0.3,0.35)</f>
        <v>0.31666666666666665</v>
      </c>
      <c r="E22" t="s">
        <v>39</v>
      </c>
      <c r="F22" s="9">
        <f t="shared" si="0"/>
        <v>3.1578947368421053</v>
      </c>
    </row>
    <row r="23" spans="1:6" x14ac:dyDescent="0.2">
      <c r="A23" t="s">
        <v>37</v>
      </c>
      <c r="B23" t="s">
        <v>40</v>
      </c>
      <c r="C23" t="s">
        <v>20</v>
      </c>
      <c r="D23" s="10">
        <f>AVERAGE(0.7,0.65,0.75)</f>
        <v>0.70000000000000007</v>
      </c>
      <c r="E23" t="s">
        <v>39</v>
      </c>
      <c r="F23" s="9">
        <f t="shared" si="0"/>
        <v>1.4285714285714284</v>
      </c>
    </row>
    <row r="26" spans="1:6" x14ac:dyDescent="0.2">
      <c r="A26" t="s">
        <v>42</v>
      </c>
      <c r="B26">
        <v>3.4121416299999998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2.1640625" customWidth="1"/>
    <col min="2" max="2" width="23.83203125" customWidth="1"/>
  </cols>
  <sheetData>
    <row r="1" spans="1:2" ht="32" x14ac:dyDescent="0.2">
      <c r="B1" s="15" t="s">
        <v>316</v>
      </c>
    </row>
    <row r="2" spans="1:2" x14ac:dyDescent="0.2">
      <c r="A2" t="s">
        <v>1</v>
      </c>
      <c r="B2" s="9">
        <f>-Calculations!B2</f>
        <v>0.67217630383678018</v>
      </c>
    </row>
    <row r="3" spans="1:2" x14ac:dyDescent="0.2">
      <c r="A3" t="s">
        <v>2</v>
      </c>
      <c r="B3" s="9">
        <f>-Calculations!B3</f>
        <v>0</v>
      </c>
    </row>
    <row r="4" spans="1:2" x14ac:dyDescent="0.2">
      <c r="A4" t="s">
        <v>3</v>
      </c>
      <c r="B4" s="9">
        <f>-Calculations!B4</f>
        <v>0</v>
      </c>
    </row>
    <row r="5" spans="1:2" x14ac:dyDescent="0.2">
      <c r="A5" t="s">
        <v>4</v>
      </c>
      <c r="B5" s="9">
        <f>-Calculations!B5</f>
        <v>0</v>
      </c>
    </row>
    <row r="6" spans="1:2" x14ac:dyDescent="0.2">
      <c r="A6" t="s">
        <v>5</v>
      </c>
      <c r="B6" s="9">
        <f>-Calculations!B6</f>
        <v>0.69311452545228336</v>
      </c>
    </row>
    <row r="7" spans="1:2" x14ac:dyDescent="0.2">
      <c r="A7" t="s">
        <v>6</v>
      </c>
      <c r="B7" s="9">
        <f>-Calculations!B7</f>
        <v>0.67217630383678018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 Table 4</vt:lpstr>
      <vt:lpstr>AEO Table 5</vt:lpstr>
      <vt:lpstr>Calculations</vt:lpstr>
      <vt:lpstr>PCFURfE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2015-04-08T04:41:36Z</dcterms:created>
  <dcterms:modified xsi:type="dcterms:W3CDTF">2021-04-22T04:01:16Z</dcterms:modified>
</cp:coreProperties>
</file>