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pmccs/"/>
    </mc:Choice>
  </mc:AlternateContent>
  <xr:revisionPtr revIDLastSave="0" documentId="13_ncr:1_{B7C902BD-CE12-254F-AEEB-7BBC6E6B282A}" xr6:coauthVersionLast="46" xr6:coauthVersionMax="46" xr10:uidLastSave="{00000000-0000-0000-0000-000000000000}"/>
  <bookViews>
    <workbookView xWindow="120" yWindow="460" windowWidth="24920" windowHeight="1156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5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3" i="2"/>
  <c r="F3" i="2"/>
  <c r="D3" i="2"/>
  <c r="E3" i="2"/>
</calcChain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<sst xmlns="http://schemas.openxmlformats.org/spreadsheetml/2006/main" count="11776" uniqueCount="2596">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</sst>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3" sqref="A1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2594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6</v>
      </c>
    </row>
    <row r="9" spans="1:3" x14ac:dyDescent="0.2">
      <c r="A9" t="s">
        <v>5</v>
      </c>
    </row>
    <row r="12" spans="1:3" x14ac:dyDescent="0.2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5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baseColWidth="10" defaultColWidth="8.83203125" defaultRowHeight="15" x14ac:dyDescent="0.2"/>
  <cols>
    <col min="1" max="1" width="32.5" customWidth="1"/>
    <col min="2" max="2" width="15.6640625" bestFit="1" customWidth="1"/>
    <col min="3" max="4" width="7.6640625" bestFit="1" customWidth="1"/>
    <col min="5" max="5" width="6.6640625" customWidth="1"/>
    <col min="6" max="7" width="6.6640625" bestFit="1" customWidth="1"/>
    <col min="8" max="8" width="4.6640625" bestFit="1" customWidth="1"/>
    <col min="9" max="9" width="5.6640625" bestFit="1" customWidth="1"/>
    <col min="10" max="10" width="10.1640625" bestFit="1" customWidth="1"/>
  </cols>
  <sheetData>
    <row r="1" spans="1:11" x14ac:dyDescent="0.2">
      <c r="A1" s="14" t="s">
        <v>2574</v>
      </c>
      <c r="B1" t="s">
        <v>2593</v>
      </c>
    </row>
    <row r="2" spans="1:11" x14ac:dyDescent="0.2">
      <c r="K2" t="s">
        <v>2589</v>
      </c>
    </row>
    <row r="3" spans="1:11" x14ac:dyDescent="0.2">
      <c r="A3" s="14" t="s">
        <v>2592</v>
      </c>
      <c r="B3" s="14" t="s">
        <v>2591</v>
      </c>
    </row>
    <row r="4" spans="1:11" x14ac:dyDescent="0.2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baseColWidth="10" defaultColWidth="8.83203125" defaultRowHeight="15" x14ac:dyDescent="0.2"/>
  <sheetData>
    <row r="1" spans="1:33" x14ac:dyDescent="0.2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2">
      <c r="A3" t="s">
        <v>9</v>
      </c>
      <c r="B3">
        <f>BPMCCS!B3</f>
        <v>0</v>
      </c>
      <c r="C3">
        <f>BPMCCS!C3</f>
        <v>546.29999999999995</v>
      </c>
      <c r="D3">
        <f>BPMCCS!D3-GETPIVOTDATA("
Nameplate Capacity (MW)",Calculations!$A$3,"Year",2021,"Technology","Natural Gas Fired Combined Cycle")</f>
        <v>1974.8999999999992</v>
      </c>
      <c r="E3">
        <f>BPMCCS!E3-GETPIVOTDATA("
Nameplate Capacity (MW)",Calculations!$A$3,"Year",2022,"Technology","Natural Gas Fired Combined Cycle")</f>
        <v>6873.2000000000007</v>
      </c>
      <c r="F3">
        <f>BPMCCS!F3-GETPIVOTDATA("
Nameplate Capacity (MW)",Calculations!$A$3,"Year",2023,"Technology","Natural Gas Fired Combined Cycle")</f>
        <v>3281.6</v>
      </c>
      <c r="G3">
        <f>BPMCCS!G3</f>
        <v>0</v>
      </c>
      <c r="H3">
        <f>BPMCCS!H3-GETPIVOTDATA("
Nameplate Capacity (MW)",Calculations!$A$3,"Year",2025,"Technology","Natural Gas Fired Combined Cycle")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2">
      <c r="A4" t="s">
        <v>10</v>
      </c>
      <c r="B4">
        <f>BPMCCS!B4</f>
        <v>0</v>
      </c>
      <c r="C4">
        <f>BPMCCS!C4</f>
        <v>0</v>
      </c>
      <c r="D4">
        <f>BPMCCS!D4</f>
        <v>1100</v>
      </c>
      <c r="E4">
        <f>BPMCCS!E4</f>
        <v>1100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400</v>
      </c>
      <c r="J4">
        <f>BPMCCS!J4</f>
        <v>200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2">
      <c r="A5" t="s">
        <v>11</v>
      </c>
      <c r="B5">
        <f>BPMCCS!B5</f>
        <v>0</v>
      </c>
      <c r="C5">
        <f>BPMCCS!C5</f>
        <v>216.49999999999997</v>
      </c>
      <c r="D5">
        <f>BPMCCS!D5</f>
        <v>34.099999999999994</v>
      </c>
      <c r="E5">
        <f>BPMCCS!E5</f>
        <v>14.999999999999998</v>
      </c>
      <c r="F5">
        <f>BPMCCS!F5</f>
        <v>256.89999999999998</v>
      </c>
      <c r="G5">
        <f>BPMCCS!G5</f>
        <v>0</v>
      </c>
      <c r="H5">
        <f>BPMCCS!H5</f>
        <v>0</v>
      </c>
      <c r="I5">
        <f>BPMCCS!I5</f>
        <v>0</v>
      </c>
      <c r="J5">
        <f>BPMCCS!J5</f>
        <v>9.6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2">
      <c r="A6" t="s">
        <v>12</v>
      </c>
      <c r="B6">
        <f>BPMCCS!B6</f>
        <v>0</v>
      </c>
      <c r="C6">
        <f>BPMCCS!C6</f>
        <v>0</v>
      </c>
      <c r="D6">
        <f>BPMCCS!D6</f>
        <v>0</v>
      </c>
      <c r="E6">
        <f>BPMCCS!E6</f>
        <v>0</v>
      </c>
      <c r="F6">
        <f>BPMCCS!F6</f>
        <v>0</v>
      </c>
      <c r="G6">
        <f>BPMCCS!G6</f>
        <v>0</v>
      </c>
      <c r="H6">
        <f>BPMCCS!H6</f>
        <v>0</v>
      </c>
      <c r="I6">
        <f>BPMCCS!I6</f>
        <v>0</v>
      </c>
      <c r="J6">
        <f>BPMCCS!J6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2">
      <c r="A7" t="s">
        <v>13</v>
      </c>
      <c r="B7">
        <f>BPMCCS!B7</f>
        <v>0</v>
      </c>
      <c r="C7">
        <f>BPMCCS!C7</f>
        <v>10153.900000000001</v>
      </c>
      <c r="D7">
        <f>BPMCCS!D7</f>
        <v>11423.400000000001</v>
      </c>
      <c r="E7">
        <f>BPMCCS!E7</f>
        <v>6249.3000000000011</v>
      </c>
      <c r="F7">
        <f>BPMCCS!F7</f>
        <v>2677</v>
      </c>
      <c r="G7">
        <f>BPMCCS!G7</f>
        <v>1100</v>
      </c>
      <c r="H7">
        <f>BPMCCS!H7</f>
        <v>7.5</v>
      </c>
      <c r="I7">
        <f>BPMCCS!I7</f>
        <v>0</v>
      </c>
      <c r="J7">
        <f>BPMCCS!J7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2">
      <c r="A8" t="s">
        <v>14</v>
      </c>
      <c r="B8">
        <f>BPMCCS!B8</f>
        <v>0</v>
      </c>
      <c r="C8">
        <f>BPMCCS!C8</f>
        <v>0</v>
      </c>
      <c r="D8">
        <f>BPMCCS!D8</f>
        <v>200</v>
      </c>
      <c r="E8">
        <f>BPMCCS!E8</f>
        <v>0</v>
      </c>
      <c r="F8">
        <f>BPMCCS!F8</f>
        <v>0</v>
      </c>
      <c r="G8">
        <f>BPMCCS!G8</f>
        <v>0</v>
      </c>
      <c r="H8">
        <f>BPMCCS!H8</f>
        <v>0</v>
      </c>
      <c r="I8">
        <f>BPMCCS!I8</f>
        <v>0</v>
      </c>
      <c r="J8">
        <f>BPMCCS!J8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2">
      <c r="A9" t="s">
        <v>15</v>
      </c>
      <c r="B9">
        <f>BPMCCS!B9</f>
        <v>0</v>
      </c>
      <c r="C9">
        <f>BPMCCS!C9</f>
        <v>58.4</v>
      </c>
      <c r="D9">
        <f>BPMCCS!D9</f>
        <v>2</v>
      </c>
      <c r="E9">
        <f>BPMCCS!E9</f>
        <v>66.2</v>
      </c>
      <c r="F9">
        <f>BPMCCS!F9</f>
        <v>21</v>
      </c>
      <c r="G9">
        <f>BPMCCS!G9</f>
        <v>3.2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2">
      <c r="A10" t="s">
        <v>16</v>
      </c>
      <c r="B10">
        <f>BPMCCS!B10</f>
        <v>0</v>
      </c>
      <c r="C10">
        <f>BPMCCS!C10</f>
        <v>0</v>
      </c>
      <c r="D10">
        <f>BPMCCS!D10</f>
        <v>62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2">
      <c r="A11" t="s">
        <v>17</v>
      </c>
      <c r="B11">
        <f>BPMCCS!B11</f>
        <v>0</v>
      </c>
      <c r="C11">
        <f>BPMCCS!C11</f>
        <v>10.5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2">
      <c r="A12" t="s">
        <v>18</v>
      </c>
      <c r="B12">
        <f>BPMCCS!B12</f>
        <v>0</v>
      </c>
      <c r="C12">
        <f>BPMCCS!C12</f>
        <v>641.29999999999995</v>
      </c>
      <c r="D12">
        <f>BPMCCS!D12</f>
        <v>5771.4000000000005</v>
      </c>
      <c r="E12">
        <f>BPMCCS!E12</f>
        <v>752.5999999999998</v>
      </c>
      <c r="F12">
        <f>BPMCCS!F12</f>
        <v>1319.3</v>
      </c>
      <c r="G12">
        <f>BPMCCS!G12</f>
        <v>1250.4000000000001</v>
      </c>
      <c r="H12">
        <f>BPMCCS!H12</f>
        <v>790.5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2">
      <c r="A13" t="s">
        <v>19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2">
      <c r="A14" t="s">
        <v>20</v>
      </c>
      <c r="B14">
        <f>BPMCCS!B14</f>
        <v>0</v>
      </c>
      <c r="C14">
        <f>BPMCCS!C14</f>
        <v>0</v>
      </c>
      <c r="D14">
        <f>BPMCCS!D14</f>
        <v>12</v>
      </c>
      <c r="E14">
        <f>BPMCCS!E14</f>
        <v>20.399999999999999</v>
      </c>
      <c r="F14">
        <f>BPMCCS!F14</f>
        <v>800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2">
      <c r="A15" t="s">
        <v>21</v>
      </c>
      <c r="B15">
        <f>BPMCCS!B15</f>
        <v>0</v>
      </c>
      <c r="C15">
        <f>BPMCCS!C15</f>
        <v>0</v>
      </c>
      <c r="D15">
        <f>BPMCCS!D15</f>
        <v>0</v>
      </c>
      <c r="E15">
        <f>BPMCCS!E15</f>
        <v>0</v>
      </c>
      <c r="F15">
        <f>BPMCCS!F15</f>
        <v>0</v>
      </c>
      <c r="G15">
        <f>BPMCCS!G15</f>
        <v>0</v>
      </c>
      <c r="H15">
        <f>BPMCCS!H15</f>
        <v>0</v>
      </c>
      <c r="I15">
        <f>BPMCCS!I15</f>
        <v>0</v>
      </c>
      <c r="J15">
        <f>BPMCCS!J15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2">
      <c r="A16" t="s">
        <v>22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2">
      <c r="A17" t="s">
        <v>23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2021-04-22T04:06:34Z</dcterms:modified>
</cp:coreProperties>
</file>