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ndo-learn/bcsg/"/>
    </mc:Choice>
  </mc:AlternateContent>
  <xr:revisionPtr revIDLastSave="0" documentId="13_ncr:1_{2811EBA8-4E47-B943-9DBD-FCA98E0A7EC5}" xr6:coauthVersionLast="46" xr6:coauthVersionMax="46" xr10:uidLastSave="{00000000-0000-0000-0000-000000000000}"/>
  <bookViews>
    <workbookView xWindow="0" yWindow="460" windowWidth="22640" windowHeight="13360" xr2:uid="{00000000-000D-0000-FFFF-FFFF00000000}"/>
  </bookViews>
  <sheets>
    <sheet name="About" sheetId="1" r:id="rId1"/>
    <sheet name="Data" sheetId="2" r:id="rId2"/>
    <sheet name="BCS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P2" i="3"/>
  <c r="U2" i="3"/>
  <c r="Z2" i="3"/>
  <c r="AE2" i="3"/>
  <c r="AJ2" i="3"/>
  <c r="AH26" i="2" l="1"/>
  <c r="AI26" i="2" s="1"/>
  <c r="AJ26" i="2" s="1"/>
  <c r="AK26" i="2" s="1"/>
  <c r="AC26" i="2"/>
  <c r="AD26" i="2" s="1"/>
  <c r="AE26" i="2" s="1"/>
  <c r="AF26" i="2" s="1"/>
  <c r="X26" i="2"/>
  <c r="Y26" i="2" s="1"/>
  <c r="Z26" i="2" s="1"/>
  <c r="AA26" i="2" s="1"/>
  <c r="S26" i="2"/>
  <c r="T26" i="2" s="1"/>
  <c r="U26" i="2" s="1"/>
  <c r="V26" i="2" s="1"/>
  <c r="N26" i="2"/>
  <c r="O26" i="2" s="1"/>
  <c r="P26" i="2" s="1"/>
  <c r="Q26" i="2" s="1"/>
  <c r="E26" i="2"/>
  <c r="F26" i="2" s="1"/>
  <c r="G26" i="2" s="1"/>
  <c r="H26" i="2" s="1"/>
  <c r="I26" i="2" s="1"/>
  <c r="J26" i="2" s="1"/>
  <c r="K26" i="2" s="1"/>
  <c r="L26" i="2" s="1"/>
  <c r="D26" i="2"/>
  <c r="C26" i="2"/>
  <c r="AH25" i="2"/>
  <c r="AI25" i="2" s="1"/>
  <c r="AJ25" i="2" s="1"/>
  <c r="AK25" i="2" s="1"/>
  <c r="AC25" i="2"/>
  <c r="AD25" i="2" s="1"/>
  <c r="AE25" i="2" s="1"/>
  <c r="AF25" i="2" s="1"/>
  <c r="X25" i="2"/>
  <c r="Y25" i="2" s="1"/>
  <c r="Z25" i="2" s="1"/>
  <c r="AA25" i="2" s="1"/>
  <c r="U25" i="2"/>
  <c r="V25" i="2" s="1"/>
  <c r="T25" i="2"/>
  <c r="S25" i="2"/>
  <c r="N25" i="2"/>
  <c r="O25" i="2" s="1"/>
  <c r="P25" i="2" s="1"/>
  <c r="Q25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AH24" i="2"/>
  <c r="AH27" i="2" s="1"/>
  <c r="AC24" i="2"/>
  <c r="AC27" i="2" s="1"/>
  <c r="Y24" i="2"/>
  <c r="Y27" i="2" s="1"/>
  <c r="X24" i="2"/>
  <c r="S24" i="2"/>
  <c r="T24" i="2" s="1"/>
  <c r="N24" i="2"/>
  <c r="O24" i="2" s="1"/>
  <c r="C24" i="2"/>
  <c r="AH20" i="2"/>
  <c r="AI20" i="2" s="1"/>
  <c r="AJ20" i="2" s="1"/>
  <c r="AK20" i="2" s="1"/>
  <c r="AC20" i="2"/>
  <c r="AD20" i="2" s="1"/>
  <c r="AE20" i="2" s="1"/>
  <c r="AF20" i="2" s="1"/>
  <c r="X20" i="2"/>
  <c r="Y20" i="2" s="1"/>
  <c r="Z20" i="2" s="1"/>
  <c r="AA20" i="2" s="1"/>
  <c r="S20" i="2"/>
  <c r="T20" i="2" s="1"/>
  <c r="U20" i="2" s="1"/>
  <c r="V20" i="2" s="1"/>
  <c r="N20" i="2"/>
  <c r="O20" i="2" s="1"/>
  <c r="P20" i="2" s="1"/>
  <c r="Q20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AH19" i="2"/>
  <c r="AI19" i="2" s="1"/>
  <c r="AC19" i="2"/>
  <c r="AD19" i="2" s="1"/>
  <c r="AE19" i="2" s="1"/>
  <c r="AF19" i="2" s="1"/>
  <c r="X19" i="2"/>
  <c r="Y19" i="2" s="1"/>
  <c r="S19" i="2"/>
  <c r="T19" i="2" s="1"/>
  <c r="U19" i="2" s="1"/>
  <c r="V19" i="2" s="1"/>
  <c r="N19" i="2"/>
  <c r="O19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AH18" i="2"/>
  <c r="AC18" i="2"/>
  <c r="AD18" i="2" s="1"/>
  <c r="X18" i="2"/>
  <c r="S18" i="2"/>
  <c r="T18" i="2" s="1"/>
  <c r="O18" i="2"/>
  <c r="P18" i="2" s="1"/>
  <c r="N18" i="2"/>
  <c r="C18" i="2"/>
  <c r="X21" i="2" l="1"/>
  <c r="V2" i="3" s="1"/>
  <c r="Y18" i="2"/>
  <c r="Z18" i="2" s="1"/>
  <c r="C27" i="2"/>
  <c r="AI24" i="2"/>
  <c r="AI27" i="2" s="1"/>
  <c r="AH21" i="2"/>
  <c r="AF2" i="3" s="1"/>
  <c r="N27" i="2"/>
  <c r="C21" i="2"/>
  <c r="AI18" i="2"/>
  <c r="AJ18" i="2" s="1"/>
  <c r="AK18" i="2" s="1"/>
  <c r="N21" i="2"/>
  <c r="L2" i="3" s="1"/>
  <c r="X27" i="2"/>
  <c r="T21" i="2"/>
  <c r="R2" i="3" s="1"/>
  <c r="U18" i="2"/>
  <c r="O21" i="2"/>
  <c r="M2" i="3" s="1"/>
  <c r="P19" i="2"/>
  <c r="Q19" i="2" s="1"/>
  <c r="Q18" i="2"/>
  <c r="AA18" i="2"/>
  <c r="O27" i="2"/>
  <c r="AJ19" i="2"/>
  <c r="AK19" i="2" s="1"/>
  <c r="AD21" i="2"/>
  <c r="AB2" i="3" s="1"/>
  <c r="AE18" i="2"/>
  <c r="Y21" i="2"/>
  <c r="W2" i="3" s="1"/>
  <c r="Z19" i="2"/>
  <c r="AA19" i="2" s="1"/>
  <c r="T27" i="2"/>
  <c r="U24" i="2"/>
  <c r="AD24" i="2"/>
  <c r="S21" i="2"/>
  <c r="Q2" i="3" s="1"/>
  <c r="AC21" i="2"/>
  <c r="AA2" i="3" s="1"/>
  <c r="S27" i="2"/>
  <c r="D18" i="2"/>
  <c r="D24" i="2"/>
  <c r="P24" i="2"/>
  <c r="Z24" i="2"/>
  <c r="AJ24" i="2"/>
  <c r="AI21" i="2" l="1"/>
  <c r="AG2" i="3" s="1"/>
  <c r="AE21" i="2"/>
  <c r="AC2" i="3" s="1"/>
  <c r="AF18" i="2"/>
  <c r="AF21" i="2" s="1"/>
  <c r="AD2" i="3" s="1"/>
  <c r="P21" i="2"/>
  <c r="N2" i="3" s="1"/>
  <c r="Q21" i="2"/>
  <c r="O2" i="3" s="1"/>
  <c r="AA24" i="2"/>
  <c r="AA27" i="2" s="1"/>
  <c r="Z27" i="2"/>
  <c r="AA21" i="2"/>
  <c r="Y2" i="3" s="1"/>
  <c r="Q24" i="2"/>
  <c r="Q27" i="2" s="1"/>
  <c r="P27" i="2"/>
  <c r="AD27" i="2"/>
  <c r="AE24" i="2"/>
  <c r="D27" i="2"/>
  <c r="E24" i="2"/>
  <c r="U21" i="2"/>
  <c r="S2" i="3" s="1"/>
  <c r="V18" i="2"/>
  <c r="V21" i="2" s="1"/>
  <c r="T2" i="3" s="1"/>
  <c r="Z21" i="2"/>
  <c r="X2" i="3" s="1"/>
  <c r="AK24" i="2"/>
  <c r="AK27" i="2" s="1"/>
  <c r="AJ27" i="2"/>
  <c r="U27" i="2"/>
  <c r="V24" i="2"/>
  <c r="V27" i="2" s="1"/>
  <c r="AJ21" i="2"/>
  <c r="AH2" i="3" s="1"/>
  <c r="D21" i="2"/>
  <c r="B2" i="3" s="1"/>
  <c r="E18" i="2"/>
  <c r="AK21" i="2"/>
  <c r="AI2" i="3" s="1"/>
  <c r="E27" i="2" l="1"/>
  <c r="F24" i="2"/>
  <c r="E21" i="2"/>
  <c r="C2" i="3" s="1"/>
  <c r="F18" i="2"/>
  <c r="AE27" i="2"/>
  <c r="AF24" i="2"/>
  <c r="AF27" i="2" s="1"/>
  <c r="F21" i="2" l="1"/>
  <c r="D2" i="3" s="1"/>
  <c r="G18" i="2"/>
  <c r="F27" i="2"/>
  <c r="G24" i="2"/>
  <c r="H24" i="2" l="1"/>
  <c r="G27" i="2"/>
  <c r="H18" i="2"/>
  <c r="G21" i="2"/>
  <c r="E2" i="3" s="1"/>
  <c r="I18" i="2" l="1"/>
  <c r="H21" i="2"/>
  <c r="F2" i="3" s="1"/>
  <c r="I24" i="2"/>
  <c r="H27" i="2"/>
  <c r="I27" i="2" l="1"/>
  <c r="J24" i="2"/>
  <c r="J18" i="2"/>
  <c r="I21" i="2"/>
  <c r="G2" i="3" s="1"/>
  <c r="J21" i="2" l="1"/>
  <c r="H2" i="3" s="1"/>
  <c r="K18" i="2"/>
  <c r="J27" i="2"/>
  <c r="K24" i="2"/>
  <c r="K27" i="2" l="1"/>
  <c r="L24" i="2"/>
  <c r="L27" i="2" s="1"/>
  <c r="K21" i="2"/>
  <c r="I2" i="3" s="1"/>
  <c r="L18" i="2"/>
  <c r="L21" i="2" s="1"/>
  <c r="J2" i="3" s="1"/>
</calcChain>
</file>

<file path=xl/sharedStrings.xml><?xml version="1.0" encoding="utf-8"?>
<sst xmlns="http://schemas.openxmlformats.org/spreadsheetml/2006/main" count="26" uniqueCount="22">
  <si>
    <t>BCSG BAU CO2 Sequestered Globally</t>
  </si>
  <si>
    <t>Source:</t>
  </si>
  <si>
    <t>Global CCS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</si>
  <si>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 (Mt CO</t>
    </r>
    <r>
      <rPr>
        <b/>
        <vertAlign val="subscript"/>
        <sz val="11"/>
        <color theme="1"/>
        <rFont val="Calibri"/>
        <family val="2"/>
        <scheme val="minor"/>
      </rPr>
      <t>2)</t>
    </r>
  </si>
  <si>
    <t>Industry</t>
  </si>
  <si>
    <t>Power</t>
  </si>
  <si>
    <t>Other transformation</t>
  </si>
  <si>
    <t>Total</t>
  </si>
  <si>
    <r>
      <t>BECCS,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captured (Mt CO2)</t>
    </r>
  </si>
  <si>
    <t>International Energy Agency</t>
  </si>
  <si>
    <t>Energy Technology Perspectives 2017</t>
  </si>
  <si>
    <t>https://www.iea.org/etp2017/</t>
  </si>
  <si>
    <t>Reference Technology Scenario (RTS)</t>
  </si>
  <si>
    <t>About</t>
  </si>
  <si>
    <t>The RTS assumes countries enact policies to meet their Paris pledges,</t>
  </si>
  <si>
    <t>so it may not be entirely "BAU," but as an estimate of what countries</t>
  </si>
  <si>
    <t>outside the modeled region are doing, it is arguably a better fit for</t>
  </si>
  <si>
    <t>the EPS model than a true "BAU" (as we want for in-region variables).</t>
  </si>
  <si>
    <t>In the case of CCS, deployment in the RTS is very modest, and is</t>
  </si>
  <si>
    <t>in line with the current pace of deployment and some growth in</t>
  </si>
  <si>
    <t>the lowest-cost applications.</t>
  </si>
  <si>
    <t>BAU Carbon Sequestered Globally (metric tons CO2e/yr)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</si>
</sst>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" fontId="4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4" fontId="0" fillId="3" borderId="0" xfId="0" applyNumberFormat="1" applyFill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9524</xdr:rowOff>
    </xdr:from>
    <xdr:ext cx="7934324" cy="21145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1139CC-8030-4CD0-941E-ADF63F9625BE}"/>
            </a:ext>
          </a:extLst>
        </xdr:cNvPr>
        <xdr:cNvSpPr txBox="1"/>
      </xdr:nvSpPr>
      <xdr:spPr>
        <a:xfrm>
          <a:off x="0" y="9524"/>
          <a:ext cx="7934324" cy="211455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Bioenergy with CCS (BECCS) is a subset of total CCS.</a:t>
          </a:r>
        </a:p>
        <a:p>
          <a:endParaRPr lang="en-US" sz="1100"/>
        </a:p>
        <a:p>
          <a:r>
            <a:rPr lang="en-US"/>
            <a:t>In</a:t>
          </a:r>
          <a:r>
            <a:rPr lang="en-US" baseline="0"/>
            <a:t> the RTS, </a:t>
          </a:r>
          <a:r>
            <a:rPr lang="en-US"/>
            <a:t>CCS deployment is very modest, and is in line with current pace of deployment and some growth in the lowest-cost applications.</a:t>
          </a:r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38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9</v>
      </c>
    </row>
    <row r="4" spans="1:3" x14ac:dyDescent="0.2">
      <c r="B4" s="12">
        <v>2017</v>
      </c>
    </row>
    <row r="5" spans="1:3" x14ac:dyDescent="0.2">
      <c r="B5" t="s">
        <v>10</v>
      </c>
    </row>
    <row r="6" spans="1:3" x14ac:dyDescent="0.2">
      <c r="B6" s="13" t="s">
        <v>11</v>
      </c>
    </row>
    <row r="7" spans="1:3" x14ac:dyDescent="0.2">
      <c r="B7" t="s">
        <v>12</v>
      </c>
    </row>
    <row r="9" spans="1:3" x14ac:dyDescent="0.2">
      <c r="A9" s="1" t="s">
        <v>13</v>
      </c>
    </row>
    <row r="10" spans="1:3" x14ac:dyDescent="0.2">
      <c r="A10" t="s">
        <v>14</v>
      </c>
    </row>
    <row r="11" spans="1:3" x14ac:dyDescent="0.2">
      <c r="A11" t="s">
        <v>15</v>
      </c>
    </row>
    <row r="12" spans="1:3" x14ac:dyDescent="0.2">
      <c r="A12" t="s">
        <v>16</v>
      </c>
    </row>
    <row r="13" spans="1:3" x14ac:dyDescent="0.2">
      <c r="A13" t="s">
        <v>17</v>
      </c>
    </row>
    <row r="15" spans="1:3" x14ac:dyDescent="0.2">
      <c r="A15" t="s">
        <v>18</v>
      </c>
    </row>
    <row r="16" spans="1:3" x14ac:dyDescent="0.2">
      <c r="A16" t="s">
        <v>19</v>
      </c>
    </row>
    <row r="17" spans="1:1" x14ac:dyDescent="0.2">
      <c r="A17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AN27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28.33203125" bestFit="1" customWidth="1"/>
    <col min="2" max="2" width="9.1640625" customWidth="1"/>
    <col min="3" max="8" width="12" bestFit="1" customWidth="1"/>
    <col min="9" max="9" width="11.33203125" bestFit="1" customWidth="1"/>
    <col min="10" max="13" width="13.1640625" bestFit="1" customWidth="1"/>
  </cols>
  <sheetData>
    <row r="15" spans="1:1" ht="24" x14ac:dyDescent="0.3">
      <c r="A15" s="2" t="s">
        <v>2</v>
      </c>
    </row>
    <row r="17" spans="1:40" ht="17" x14ac:dyDescent="0.25">
      <c r="A17" s="3" t="s">
        <v>3</v>
      </c>
      <c r="B17" s="4">
        <v>2014</v>
      </c>
      <c r="C17" s="4">
        <v>2015</v>
      </c>
      <c r="D17" s="4">
        <v>2016</v>
      </c>
      <c r="E17" s="4">
        <v>2017</v>
      </c>
      <c r="F17" s="4">
        <v>2018</v>
      </c>
      <c r="G17" s="4">
        <v>2019</v>
      </c>
      <c r="H17" s="4">
        <v>2020</v>
      </c>
      <c r="I17" s="4">
        <v>2021</v>
      </c>
      <c r="J17" s="4">
        <v>2022</v>
      </c>
      <c r="K17" s="4">
        <v>2023</v>
      </c>
      <c r="L17" s="4">
        <v>2024</v>
      </c>
      <c r="M17" s="4">
        <v>2025</v>
      </c>
      <c r="N17" s="4">
        <v>2026</v>
      </c>
      <c r="O17" s="4">
        <v>2027</v>
      </c>
      <c r="P17" s="4">
        <v>2028</v>
      </c>
      <c r="Q17" s="4">
        <v>2029</v>
      </c>
      <c r="R17" s="4">
        <v>2030</v>
      </c>
      <c r="S17" s="4">
        <v>2031</v>
      </c>
      <c r="T17" s="4">
        <v>2032</v>
      </c>
      <c r="U17" s="4">
        <v>2033</v>
      </c>
      <c r="V17" s="4">
        <v>2034</v>
      </c>
      <c r="W17" s="4">
        <v>2035</v>
      </c>
      <c r="X17" s="4">
        <v>2036</v>
      </c>
      <c r="Y17" s="4">
        <v>2037</v>
      </c>
      <c r="Z17" s="4">
        <v>2038</v>
      </c>
      <c r="AA17" s="4">
        <v>2039</v>
      </c>
      <c r="AB17" s="4">
        <v>2040</v>
      </c>
      <c r="AC17" s="4">
        <v>2041</v>
      </c>
      <c r="AD17" s="4">
        <v>2042</v>
      </c>
      <c r="AE17" s="4">
        <v>2043</v>
      </c>
      <c r="AF17" s="4">
        <v>2044</v>
      </c>
      <c r="AG17" s="4">
        <v>2045</v>
      </c>
      <c r="AH17" s="4">
        <v>2046</v>
      </c>
      <c r="AI17" s="4">
        <v>2047</v>
      </c>
      <c r="AJ17" s="4">
        <v>2048</v>
      </c>
      <c r="AK17" s="4">
        <v>2049</v>
      </c>
      <c r="AL17" s="4">
        <v>2050</v>
      </c>
    </row>
    <row r="18" spans="1:40" x14ac:dyDescent="0.2">
      <c r="A18" s="5" t="s">
        <v>4</v>
      </c>
      <c r="B18" s="6">
        <v>0</v>
      </c>
      <c r="C18" s="5">
        <f t="shared" ref="C18:L20" si="0">B18+($M18-$B18)/11</f>
        <v>26.289030782265737</v>
      </c>
      <c r="D18" s="5">
        <f t="shared" si="0"/>
        <v>52.578061564531474</v>
      </c>
      <c r="E18" s="5">
        <f t="shared" si="0"/>
        <v>78.867092346797207</v>
      </c>
      <c r="F18" s="5">
        <f t="shared" si="0"/>
        <v>105.15612312906295</v>
      </c>
      <c r="G18" s="5">
        <f t="shared" si="0"/>
        <v>131.44515391132867</v>
      </c>
      <c r="H18" s="5">
        <f t="shared" si="0"/>
        <v>157.73418469359441</v>
      </c>
      <c r="I18" s="5">
        <f t="shared" si="0"/>
        <v>184.02321547586016</v>
      </c>
      <c r="J18" s="5">
        <f t="shared" si="0"/>
        <v>210.3122462581259</v>
      </c>
      <c r="K18" s="5">
        <f t="shared" si="0"/>
        <v>236.60127704039164</v>
      </c>
      <c r="L18" s="5">
        <f t="shared" si="0"/>
        <v>262.89030782265735</v>
      </c>
      <c r="M18" s="6">
        <v>289.17933860492309</v>
      </c>
      <c r="N18" s="5">
        <f t="shared" ref="N18:Q20" si="1">M18+($R18-$M18)/5</f>
        <v>291.01628337443361</v>
      </c>
      <c r="O18" s="5">
        <f t="shared" si="1"/>
        <v>292.85322814394414</v>
      </c>
      <c r="P18" s="5">
        <f t="shared" si="1"/>
        <v>294.69017291345466</v>
      </c>
      <c r="Q18" s="5">
        <f t="shared" si="1"/>
        <v>296.52711768296518</v>
      </c>
      <c r="R18" s="6">
        <v>298.36406245247582</v>
      </c>
      <c r="S18" s="5">
        <f t="shared" ref="S18:V20" si="2">R18+($W18-$R18)/5</f>
        <v>312.17473428795768</v>
      </c>
      <c r="T18" s="5">
        <f t="shared" si="2"/>
        <v>325.98540612343953</v>
      </c>
      <c r="U18" s="5">
        <f t="shared" si="2"/>
        <v>339.79607795892139</v>
      </c>
      <c r="V18" s="5">
        <f t="shared" si="2"/>
        <v>353.60674979440324</v>
      </c>
      <c r="W18" s="6">
        <v>367.41742162988504</v>
      </c>
      <c r="X18" s="5">
        <f>W18+($AB18-$W18)/5</f>
        <v>385.98605483961779</v>
      </c>
      <c r="Y18" s="5">
        <f t="shared" ref="Y18:AA18" si="3">X18+($AB18-$W18)/5</f>
        <v>404.55468804935055</v>
      </c>
      <c r="Z18" s="5">
        <f t="shared" si="3"/>
        <v>423.1233212590833</v>
      </c>
      <c r="AA18" s="5">
        <f t="shared" si="3"/>
        <v>441.69195446881605</v>
      </c>
      <c r="AB18" s="6">
        <v>460.26058767854875</v>
      </c>
      <c r="AC18" s="5">
        <f>AB18+($AG18-$AB18)/5</f>
        <v>470.36991346331303</v>
      </c>
      <c r="AD18" s="5">
        <f t="shared" ref="AD18:AF18" si="4">AC18+($AG18-$AB18)/5</f>
        <v>480.47923924807731</v>
      </c>
      <c r="AE18" s="5">
        <f t="shared" si="4"/>
        <v>490.58856503284159</v>
      </c>
      <c r="AF18" s="5">
        <f t="shared" si="4"/>
        <v>500.69789081760587</v>
      </c>
      <c r="AG18" s="6">
        <v>510.80721660237015</v>
      </c>
      <c r="AH18" s="5">
        <f>AG18+($AL18-$AG18)/5</f>
        <v>537.69754568156839</v>
      </c>
      <c r="AI18" s="5">
        <f t="shared" ref="AI18:AK18" si="5">AH18+($AL18-$AG18)/5</f>
        <v>564.58787476076668</v>
      </c>
      <c r="AJ18" s="5">
        <f t="shared" si="5"/>
        <v>591.47820383996498</v>
      </c>
      <c r="AK18" s="5">
        <f t="shared" si="5"/>
        <v>618.36853291916327</v>
      </c>
      <c r="AL18" s="6">
        <v>645.25886199836145</v>
      </c>
    </row>
    <row r="19" spans="1:40" x14ac:dyDescent="0.2">
      <c r="A19" s="5" t="s">
        <v>5</v>
      </c>
      <c r="B19" s="6">
        <v>0</v>
      </c>
      <c r="C19" s="5">
        <f t="shared" si="0"/>
        <v>0.77368755528710009</v>
      </c>
      <c r="D19" s="5">
        <f t="shared" si="0"/>
        <v>1.5473751105742002</v>
      </c>
      <c r="E19" s="5">
        <f t="shared" si="0"/>
        <v>2.3210626658613003</v>
      </c>
      <c r="F19" s="5">
        <f t="shared" si="0"/>
        <v>3.0947502211484004</v>
      </c>
      <c r="G19" s="5">
        <f t="shared" si="0"/>
        <v>3.8684377764355005</v>
      </c>
      <c r="H19" s="5">
        <f t="shared" si="0"/>
        <v>4.6421253317226006</v>
      </c>
      <c r="I19" s="5">
        <f t="shared" si="0"/>
        <v>5.4158128870097002</v>
      </c>
      <c r="J19" s="5">
        <f t="shared" si="0"/>
        <v>6.1895004422968007</v>
      </c>
      <c r="K19" s="5">
        <f t="shared" si="0"/>
        <v>6.9631879975839013</v>
      </c>
      <c r="L19" s="5">
        <f t="shared" si="0"/>
        <v>7.7368755528710018</v>
      </c>
      <c r="M19" s="6">
        <v>8.5105631081581006</v>
      </c>
      <c r="N19" s="5">
        <f t="shared" si="1"/>
        <v>9.3092994719309612</v>
      </c>
      <c r="O19" s="5">
        <f t="shared" si="1"/>
        <v>10.108035835703822</v>
      </c>
      <c r="P19" s="5">
        <f t="shared" si="1"/>
        <v>10.906772199476682</v>
      </c>
      <c r="Q19" s="5">
        <f t="shared" si="1"/>
        <v>11.705508563249543</v>
      </c>
      <c r="R19" s="6">
        <v>12.504244927022405</v>
      </c>
      <c r="S19" s="5">
        <f t="shared" si="2"/>
        <v>17.343537905257392</v>
      </c>
      <c r="T19" s="5">
        <f t="shared" si="2"/>
        <v>22.182830883492379</v>
      </c>
      <c r="U19" s="5">
        <f t="shared" si="2"/>
        <v>27.022123861727366</v>
      </c>
      <c r="V19" s="5">
        <f t="shared" si="2"/>
        <v>31.861416839962352</v>
      </c>
      <c r="W19" s="6">
        <v>36.700709818197339</v>
      </c>
      <c r="X19" s="5">
        <f t="shared" ref="X19:AA20" si="6">W19+($AB19-$W19)/5</f>
        <v>44.175592633280729</v>
      </c>
      <c r="Y19" s="5">
        <f t="shared" si="6"/>
        <v>51.650475448364119</v>
      </c>
      <c r="Z19" s="5">
        <f t="shared" si="6"/>
        <v>59.125358263447509</v>
      </c>
      <c r="AA19" s="5">
        <f t="shared" si="6"/>
        <v>66.6002410785309</v>
      </c>
      <c r="AB19" s="6">
        <v>74.075123893614304</v>
      </c>
      <c r="AC19" s="5">
        <f t="shared" ref="AC19:AF20" si="7">AB19+($AG19-$AB19)/5</f>
        <v>80.793773346922947</v>
      </c>
      <c r="AD19" s="5">
        <f t="shared" si="7"/>
        <v>87.51242280023159</v>
      </c>
      <c r="AE19" s="5">
        <f t="shared" si="7"/>
        <v>94.231072253540233</v>
      </c>
      <c r="AF19" s="5">
        <f t="shared" si="7"/>
        <v>100.94972170684888</v>
      </c>
      <c r="AG19" s="6">
        <v>107.66837116015755</v>
      </c>
      <c r="AH19" s="5">
        <f t="shared" ref="AH19:AK20" si="8">AG19+($AL19-$AG19)/5</f>
        <v>114.33124582381427</v>
      </c>
      <c r="AI19" s="5">
        <f t="shared" si="8"/>
        <v>120.99412048747099</v>
      </c>
      <c r="AJ19" s="5">
        <f t="shared" si="8"/>
        <v>127.65699515112772</v>
      </c>
      <c r="AK19" s="5">
        <f t="shared" si="8"/>
        <v>134.31986981478445</v>
      </c>
      <c r="AL19" s="6">
        <v>140.98274447844116</v>
      </c>
    </row>
    <row r="20" spans="1:40" x14ac:dyDescent="0.2">
      <c r="A20" s="7" t="s">
        <v>6</v>
      </c>
      <c r="B20" s="8">
        <v>0</v>
      </c>
      <c r="C20" s="7">
        <f t="shared" si="0"/>
        <v>0.38136696690506172</v>
      </c>
      <c r="D20" s="7">
        <f t="shared" si="0"/>
        <v>0.76273393381012344</v>
      </c>
      <c r="E20" s="7">
        <f t="shared" si="0"/>
        <v>1.1441009007151852</v>
      </c>
      <c r="F20" s="7">
        <f t="shared" si="0"/>
        <v>1.5254678676202469</v>
      </c>
      <c r="G20" s="7">
        <f t="shared" si="0"/>
        <v>1.9068348345253086</v>
      </c>
      <c r="H20" s="7">
        <f t="shared" si="0"/>
        <v>2.2882018014303704</v>
      </c>
      <c r="I20" s="7">
        <f t="shared" si="0"/>
        <v>2.6695687683354321</v>
      </c>
      <c r="J20" s="7">
        <f t="shared" si="0"/>
        <v>3.0509357352404938</v>
      </c>
      <c r="K20" s="7">
        <f t="shared" si="0"/>
        <v>3.4323027021455554</v>
      </c>
      <c r="L20" s="7">
        <f t="shared" si="0"/>
        <v>3.8136696690506171</v>
      </c>
      <c r="M20" s="8">
        <v>4.1950366359556792</v>
      </c>
      <c r="N20" s="7">
        <f t="shared" si="1"/>
        <v>6.6415480110579175</v>
      </c>
      <c r="O20" s="7">
        <f t="shared" si="1"/>
        <v>9.0880593861601557</v>
      </c>
      <c r="P20" s="7">
        <f t="shared" si="1"/>
        <v>11.534570761262394</v>
      </c>
      <c r="Q20" s="7">
        <f t="shared" si="1"/>
        <v>13.981082136364632</v>
      </c>
      <c r="R20" s="8">
        <v>16.427593511466871</v>
      </c>
      <c r="S20" s="7">
        <f t="shared" si="2"/>
        <v>22.095619948746009</v>
      </c>
      <c r="T20" s="7">
        <f t="shared" si="2"/>
        <v>27.763646386025147</v>
      </c>
      <c r="U20" s="7">
        <f t="shared" si="2"/>
        <v>33.431672823304289</v>
      </c>
      <c r="V20" s="7">
        <f t="shared" si="2"/>
        <v>39.099699260583428</v>
      </c>
      <c r="W20" s="8">
        <v>44.767725697862566</v>
      </c>
      <c r="X20" s="7">
        <f t="shared" si="6"/>
        <v>50.043526003868763</v>
      </c>
      <c r="Y20" s="7">
        <f t="shared" si="6"/>
        <v>55.31932630987496</v>
      </c>
      <c r="Z20" s="7">
        <f t="shared" si="6"/>
        <v>60.595126615881156</v>
      </c>
      <c r="AA20" s="7">
        <f t="shared" si="6"/>
        <v>65.87092692188736</v>
      </c>
      <c r="AB20" s="8">
        <v>71.146727227893564</v>
      </c>
      <c r="AC20" s="7">
        <f t="shared" si="7"/>
        <v>76.835333482923147</v>
      </c>
      <c r="AD20" s="7">
        <f t="shared" si="7"/>
        <v>82.52393973795273</v>
      </c>
      <c r="AE20" s="7">
        <f t="shared" si="7"/>
        <v>88.212545992982314</v>
      </c>
      <c r="AF20" s="7">
        <f t="shared" si="7"/>
        <v>93.901152248011897</v>
      </c>
      <c r="AG20" s="8">
        <v>99.589758503041509</v>
      </c>
      <c r="AH20" s="7">
        <f t="shared" si="8"/>
        <v>106.3952946740533</v>
      </c>
      <c r="AI20" s="7">
        <f t="shared" si="8"/>
        <v>113.2008308450651</v>
      </c>
      <c r="AJ20" s="7">
        <f t="shared" si="8"/>
        <v>120.00636701607689</v>
      </c>
      <c r="AK20" s="7">
        <f t="shared" si="8"/>
        <v>126.81190318708869</v>
      </c>
      <c r="AL20" s="8">
        <v>133.61743935810051</v>
      </c>
    </row>
    <row r="21" spans="1:40" x14ac:dyDescent="0.2">
      <c r="A21" s="9" t="s">
        <v>7</v>
      </c>
      <c r="B21" s="10">
        <v>0</v>
      </c>
      <c r="C21" s="9">
        <f>SUM(C18:C20)</f>
        <v>27.4440853044579</v>
      </c>
      <c r="D21" s="9">
        <f t="shared" ref="D21:L21" si="9">SUM(D18:D20)</f>
        <v>54.8881706089158</v>
      </c>
      <c r="E21" s="9">
        <f t="shared" si="9"/>
        <v>82.3322559133737</v>
      </c>
      <c r="F21" s="9">
        <f t="shared" si="9"/>
        <v>109.7763412178316</v>
      </c>
      <c r="G21" s="9">
        <f t="shared" si="9"/>
        <v>137.2204265222895</v>
      </c>
      <c r="H21" s="9">
        <f t="shared" si="9"/>
        <v>164.6645118267474</v>
      </c>
      <c r="I21" s="9">
        <f t="shared" si="9"/>
        <v>192.1085971312053</v>
      </c>
      <c r="J21" s="9">
        <f t="shared" si="9"/>
        <v>219.5526824356632</v>
      </c>
      <c r="K21" s="9">
        <f t="shared" si="9"/>
        <v>246.9967677401211</v>
      </c>
      <c r="L21" s="9">
        <f t="shared" si="9"/>
        <v>274.440853044579</v>
      </c>
      <c r="M21" s="10">
        <v>301.88493834903687</v>
      </c>
      <c r="N21" s="9">
        <f>SUM(N18:N20)</f>
        <v>306.96713085742249</v>
      </c>
      <c r="O21" s="9">
        <f t="shared" ref="O21:Q21" si="10">SUM(O18:O20)</f>
        <v>312.04932336580816</v>
      </c>
      <c r="P21" s="9">
        <f t="shared" si="10"/>
        <v>317.13151587419372</v>
      </c>
      <c r="Q21" s="9">
        <f t="shared" si="10"/>
        <v>322.2137083825794</v>
      </c>
      <c r="R21" s="10">
        <v>327.29590089096507</v>
      </c>
      <c r="S21" s="9">
        <f>SUM(S18:S20)</f>
        <v>351.61389214196106</v>
      </c>
      <c r="T21" s="9">
        <f t="shared" ref="T21:V21" si="11">SUM(T18:T20)</f>
        <v>375.93188339295705</v>
      </c>
      <c r="U21" s="9">
        <f t="shared" si="11"/>
        <v>400.24987464395304</v>
      </c>
      <c r="V21" s="9">
        <f t="shared" si="11"/>
        <v>424.56786589494902</v>
      </c>
      <c r="W21" s="10">
        <v>448.88585714594495</v>
      </c>
      <c r="X21" s="9">
        <f>SUM(X18:X20)</f>
        <v>480.20517347676724</v>
      </c>
      <c r="Y21" s="9">
        <f t="shared" ref="Y21:AA21" si="12">SUM(Y18:Y20)</f>
        <v>511.52448980758965</v>
      </c>
      <c r="Z21" s="9">
        <f t="shared" si="12"/>
        <v>542.84380613841199</v>
      </c>
      <c r="AA21" s="9">
        <f t="shared" si="12"/>
        <v>574.16312246923439</v>
      </c>
      <c r="AB21" s="10">
        <v>605.48243880005657</v>
      </c>
      <c r="AC21" s="9">
        <f>SUM(AC18:AC20)</f>
        <v>627.99902029315911</v>
      </c>
      <c r="AD21" s="9">
        <f t="shared" ref="AD21:AF21" si="13">SUM(AD18:AD20)</f>
        <v>650.51560178626164</v>
      </c>
      <c r="AE21" s="9">
        <f t="shared" si="13"/>
        <v>673.03218327936418</v>
      </c>
      <c r="AF21" s="9">
        <f t="shared" si="13"/>
        <v>695.54876477246671</v>
      </c>
      <c r="AG21" s="10">
        <v>718.06534626556913</v>
      </c>
      <c r="AH21" s="9">
        <f>SUM(AH18:AH20)</f>
        <v>758.4240861794359</v>
      </c>
      <c r="AI21" s="9">
        <f t="shared" ref="AI21:AK21" si="14">SUM(AI18:AI20)</f>
        <v>798.78282609330279</v>
      </c>
      <c r="AJ21" s="9">
        <f t="shared" si="14"/>
        <v>839.14156600716956</v>
      </c>
      <c r="AK21" s="9">
        <f t="shared" si="14"/>
        <v>879.50030592103633</v>
      </c>
      <c r="AL21" s="10">
        <v>919.8590458349031</v>
      </c>
    </row>
    <row r="23" spans="1:40" ht="17" x14ac:dyDescent="0.25">
      <c r="A23" s="3" t="s">
        <v>8</v>
      </c>
      <c r="B23" s="4">
        <v>2014</v>
      </c>
      <c r="C23" s="4">
        <v>2015</v>
      </c>
      <c r="D23" s="4">
        <v>2016</v>
      </c>
      <c r="E23" s="4">
        <v>2017</v>
      </c>
      <c r="F23" s="4">
        <v>2018</v>
      </c>
      <c r="G23" s="4">
        <v>2019</v>
      </c>
      <c r="H23" s="4">
        <v>2020</v>
      </c>
      <c r="I23" s="4">
        <v>2021</v>
      </c>
      <c r="J23" s="4">
        <v>2022</v>
      </c>
      <c r="K23" s="4">
        <v>2023</v>
      </c>
      <c r="L23" s="4">
        <v>2024</v>
      </c>
      <c r="M23" s="4">
        <v>2025</v>
      </c>
      <c r="N23" s="4">
        <v>2026</v>
      </c>
      <c r="O23" s="4">
        <v>2027</v>
      </c>
      <c r="P23" s="4">
        <v>2028</v>
      </c>
      <c r="Q23" s="4">
        <v>2029</v>
      </c>
      <c r="R23" s="4">
        <v>2030</v>
      </c>
      <c r="S23" s="4">
        <v>2031</v>
      </c>
      <c r="T23" s="4">
        <v>2032</v>
      </c>
      <c r="U23" s="4">
        <v>2033</v>
      </c>
      <c r="V23" s="4">
        <v>2034</v>
      </c>
      <c r="W23" s="4">
        <v>2035</v>
      </c>
      <c r="X23" s="4">
        <v>2036</v>
      </c>
      <c r="Y23" s="4">
        <v>2037</v>
      </c>
      <c r="Z23" s="4">
        <v>2038</v>
      </c>
      <c r="AA23" s="4">
        <v>2039</v>
      </c>
      <c r="AB23" s="4">
        <v>2040</v>
      </c>
      <c r="AC23" s="4">
        <v>2041</v>
      </c>
      <c r="AD23" s="4">
        <v>2042</v>
      </c>
      <c r="AE23" s="4">
        <v>2043</v>
      </c>
      <c r="AF23" s="4">
        <v>2044</v>
      </c>
      <c r="AG23" s="4">
        <v>2045</v>
      </c>
      <c r="AH23" s="4">
        <v>2046</v>
      </c>
      <c r="AI23" s="4">
        <v>2047</v>
      </c>
      <c r="AJ23" s="4">
        <v>2048</v>
      </c>
      <c r="AK23" s="4">
        <v>2049</v>
      </c>
      <c r="AL23" s="4">
        <v>2050</v>
      </c>
    </row>
    <row r="24" spans="1:40" x14ac:dyDescent="0.2">
      <c r="A24" s="5" t="s">
        <v>4</v>
      </c>
      <c r="B24" s="6">
        <v>0</v>
      </c>
      <c r="C24" s="5">
        <f>B24+($M24-$B24)/11</f>
        <v>0.14857530142629291</v>
      </c>
      <c r="D24" s="5">
        <f t="shared" ref="D24:L24" si="15">C24+($M24-$B24)/11</f>
        <v>0.29715060285258582</v>
      </c>
      <c r="E24" s="5">
        <f t="shared" si="15"/>
        <v>0.4457259042788787</v>
      </c>
      <c r="F24" s="5">
        <f t="shared" si="15"/>
        <v>0.59430120570517164</v>
      </c>
      <c r="G24" s="5">
        <f t="shared" si="15"/>
        <v>0.74287650713146458</v>
      </c>
      <c r="H24" s="5">
        <f t="shared" si="15"/>
        <v>0.89145180855775752</v>
      </c>
      <c r="I24" s="5">
        <f t="shared" si="15"/>
        <v>1.0400271099840503</v>
      </c>
      <c r="J24" s="5">
        <f t="shared" si="15"/>
        <v>1.1886024114103433</v>
      </c>
      <c r="K24" s="5">
        <f t="shared" si="15"/>
        <v>1.3371777128366362</v>
      </c>
      <c r="L24" s="5">
        <f t="shared" si="15"/>
        <v>1.4857530142629292</v>
      </c>
      <c r="M24" s="6">
        <v>1.6343283156892219</v>
      </c>
      <c r="N24" s="5">
        <f>M24+($R24-$M24)/5</f>
        <v>1.8064832144336842</v>
      </c>
      <c r="O24" s="5">
        <f t="shared" ref="O24:Q24" si="16">N24+($R24-$M24)/5</f>
        <v>1.9786381131781465</v>
      </c>
      <c r="P24" s="5">
        <f t="shared" si="16"/>
        <v>2.1507930119226089</v>
      </c>
      <c r="Q24" s="5">
        <f t="shared" si="16"/>
        <v>2.3229479106670712</v>
      </c>
      <c r="R24" s="6">
        <v>2.4951028094115335</v>
      </c>
      <c r="S24" s="5">
        <f>R24+($W24-$R24)/5</f>
        <v>2.6371169750948549</v>
      </c>
      <c r="T24" s="5">
        <f t="shared" ref="T24:V24" si="17">S24+($W24-$R24)/5</f>
        <v>2.7791311407781762</v>
      </c>
      <c r="U24" s="5">
        <f t="shared" si="17"/>
        <v>2.9211453064614976</v>
      </c>
      <c r="V24" s="5">
        <f t="shared" si="17"/>
        <v>3.063159472144819</v>
      </c>
      <c r="W24" s="6">
        <v>3.2051736378281399</v>
      </c>
      <c r="X24" s="5">
        <f>W24+($AB24-$W24)/5</f>
        <v>3.7679835158923325</v>
      </c>
      <c r="Y24" s="5">
        <f t="shared" ref="Y24:AA24" si="18">X24+($AB24-$W24)/5</f>
        <v>4.3307933939565251</v>
      </c>
      <c r="Z24" s="5">
        <f t="shared" si="18"/>
        <v>4.8936032720207177</v>
      </c>
      <c r="AA24" s="5">
        <f t="shared" si="18"/>
        <v>5.4564131500849102</v>
      </c>
      <c r="AB24" s="6">
        <v>6.0192230281491028</v>
      </c>
      <c r="AC24" s="5">
        <f>AB24+($AG24-$AB24)/5</f>
        <v>6.635810567326673</v>
      </c>
      <c r="AD24" s="5">
        <f t="shared" ref="AD24:AF24" si="19">AC24+($AG24-$AB24)/5</f>
        <v>7.2523981065042431</v>
      </c>
      <c r="AE24" s="5">
        <f t="shared" si="19"/>
        <v>7.8689856456818132</v>
      </c>
      <c r="AF24" s="5">
        <f t="shared" si="19"/>
        <v>8.4855731848593834</v>
      </c>
      <c r="AG24" s="6">
        <v>9.1021607240369526</v>
      </c>
      <c r="AH24" s="5">
        <f>AG24+($AL24-$AG24)/5</f>
        <v>9.8172559030086024</v>
      </c>
      <c r="AI24" s="5">
        <f t="shared" ref="AI24:AK24" si="20">AH24+($AL24-$AG24)/5</f>
        <v>10.532351081980252</v>
      </c>
      <c r="AJ24" s="5">
        <f t="shared" si="20"/>
        <v>11.247446260951902</v>
      </c>
      <c r="AK24" s="5">
        <f t="shared" si="20"/>
        <v>11.962541439923552</v>
      </c>
      <c r="AL24" s="6">
        <v>12.677636618895203</v>
      </c>
      <c r="AM24" s="5"/>
      <c r="AN24" s="5"/>
    </row>
    <row r="25" spans="1:40" x14ac:dyDescent="0.2">
      <c r="A25" s="5" t="s">
        <v>5</v>
      </c>
      <c r="B25" s="6">
        <v>0</v>
      </c>
      <c r="C25" s="5">
        <f t="shared" ref="C25:L26" si="21">B25+($M25-$B25)/11</f>
        <v>0</v>
      </c>
      <c r="D25" s="5">
        <f t="shared" si="21"/>
        <v>0</v>
      </c>
      <c r="E25" s="5">
        <f t="shared" si="21"/>
        <v>0</v>
      </c>
      <c r="F25" s="5">
        <f t="shared" si="21"/>
        <v>0</v>
      </c>
      <c r="G25" s="5">
        <f t="shared" si="21"/>
        <v>0</v>
      </c>
      <c r="H25" s="5">
        <f t="shared" si="21"/>
        <v>0</v>
      </c>
      <c r="I25" s="5">
        <f t="shared" si="21"/>
        <v>0</v>
      </c>
      <c r="J25" s="5">
        <f t="shared" si="21"/>
        <v>0</v>
      </c>
      <c r="K25" s="5">
        <f t="shared" si="21"/>
        <v>0</v>
      </c>
      <c r="L25" s="5">
        <f t="shared" si="21"/>
        <v>0</v>
      </c>
      <c r="M25" s="6">
        <v>0</v>
      </c>
      <c r="N25" s="5">
        <f t="shared" ref="N25:Q26" si="22">M25+($R25-$M25)/5</f>
        <v>0</v>
      </c>
      <c r="O25" s="5">
        <f t="shared" si="22"/>
        <v>0</v>
      </c>
      <c r="P25" s="5">
        <f t="shared" si="22"/>
        <v>0</v>
      </c>
      <c r="Q25" s="5">
        <f t="shared" si="22"/>
        <v>0</v>
      </c>
      <c r="R25" s="6">
        <v>0</v>
      </c>
      <c r="S25" s="5">
        <f t="shared" ref="S25:V26" si="23">R25+($W25-$R25)/5</f>
        <v>0</v>
      </c>
      <c r="T25" s="5">
        <f t="shared" si="23"/>
        <v>0</v>
      </c>
      <c r="U25" s="5">
        <f t="shared" si="23"/>
        <v>0</v>
      </c>
      <c r="V25" s="5">
        <f t="shared" si="23"/>
        <v>0</v>
      </c>
      <c r="W25" s="6">
        <v>0</v>
      </c>
      <c r="X25" s="5">
        <f t="shared" ref="X25:AA26" si="24">W25+($AB25-$W25)/5</f>
        <v>0.4817390168080295</v>
      </c>
      <c r="Y25" s="5">
        <f t="shared" si="24"/>
        <v>0.96347803361605899</v>
      </c>
      <c r="Z25" s="5">
        <f t="shared" si="24"/>
        <v>1.4452170504240884</v>
      </c>
      <c r="AA25" s="5">
        <f t="shared" si="24"/>
        <v>1.926956067232118</v>
      </c>
      <c r="AB25" s="6">
        <v>2.4086950840401475</v>
      </c>
      <c r="AC25" s="5">
        <f t="shared" ref="AC25:AF26" si="25">AB25+($AG25-$AB25)/5</f>
        <v>3.2625662153721953</v>
      </c>
      <c r="AD25" s="5">
        <f t="shared" si="25"/>
        <v>4.1164373467042426</v>
      </c>
      <c r="AE25" s="5">
        <f t="shared" si="25"/>
        <v>4.9703084780362898</v>
      </c>
      <c r="AF25" s="5">
        <f t="shared" si="25"/>
        <v>5.8241796093683371</v>
      </c>
      <c r="AG25" s="6">
        <v>6.6780507407003853</v>
      </c>
      <c r="AH25" s="5">
        <f t="shared" ref="AH25:AK26" si="26">AG25+($AL25-$AG25)/5</f>
        <v>7.5297571058200337</v>
      </c>
      <c r="AI25" s="5">
        <f t="shared" si="26"/>
        <v>8.381463470939682</v>
      </c>
      <c r="AJ25" s="5">
        <f t="shared" si="26"/>
        <v>9.2331698360593304</v>
      </c>
      <c r="AK25" s="5">
        <f t="shared" si="26"/>
        <v>10.084876201178979</v>
      </c>
      <c r="AL25" s="6">
        <v>10.936582566298629</v>
      </c>
      <c r="AM25" s="5"/>
      <c r="AN25" s="5"/>
    </row>
    <row r="26" spans="1:40" x14ac:dyDescent="0.2">
      <c r="A26" s="7" t="s">
        <v>6</v>
      </c>
      <c r="B26" s="8">
        <v>0</v>
      </c>
      <c r="C26" s="7">
        <f t="shared" si="21"/>
        <v>0.14090538734197408</v>
      </c>
      <c r="D26" s="7">
        <f t="shared" si="21"/>
        <v>0.28181077468394816</v>
      </c>
      <c r="E26" s="7">
        <f t="shared" si="21"/>
        <v>0.42271616202592222</v>
      </c>
      <c r="F26" s="7">
        <f t="shared" si="21"/>
        <v>0.56362154936789632</v>
      </c>
      <c r="G26" s="7">
        <f t="shared" si="21"/>
        <v>0.70452693670987043</v>
      </c>
      <c r="H26" s="7">
        <f t="shared" si="21"/>
        <v>0.84543232405184454</v>
      </c>
      <c r="I26" s="7">
        <f t="shared" si="21"/>
        <v>0.98633771139381865</v>
      </c>
      <c r="J26" s="7">
        <f t="shared" si="21"/>
        <v>1.1272430987357926</v>
      </c>
      <c r="K26" s="7">
        <f t="shared" si="21"/>
        <v>1.2681484860777668</v>
      </c>
      <c r="L26" s="7">
        <f t="shared" si="21"/>
        <v>1.4090538734197409</v>
      </c>
      <c r="M26" s="8">
        <v>1.5499592607617148</v>
      </c>
      <c r="N26" s="7">
        <f t="shared" si="22"/>
        <v>1.6690823191699637</v>
      </c>
      <c r="O26" s="7">
        <f t="shared" si="22"/>
        <v>1.7882053775782127</v>
      </c>
      <c r="P26" s="7">
        <f t="shared" si="22"/>
        <v>1.9073284359864617</v>
      </c>
      <c r="Q26" s="7">
        <f t="shared" si="22"/>
        <v>2.0264514943947107</v>
      </c>
      <c r="R26" s="8">
        <v>2.1455745528029602</v>
      </c>
      <c r="S26" s="7">
        <f t="shared" si="23"/>
        <v>3.7520168343362048</v>
      </c>
      <c r="T26" s="7">
        <f t="shared" si="23"/>
        <v>5.358459115869449</v>
      </c>
      <c r="U26" s="7">
        <f t="shared" si="23"/>
        <v>6.9649013974026932</v>
      </c>
      <c r="V26" s="7">
        <f t="shared" si="23"/>
        <v>8.5713436789359374</v>
      </c>
      <c r="W26" s="8">
        <v>10.177785960469183</v>
      </c>
      <c r="X26" s="7">
        <f t="shared" si="24"/>
        <v>10.614306661478681</v>
      </c>
      <c r="Y26" s="7">
        <f t="shared" si="24"/>
        <v>11.050827362488178</v>
      </c>
      <c r="Z26" s="7">
        <f t="shared" si="24"/>
        <v>11.487348063497675</v>
      </c>
      <c r="AA26" s="7">
        <f t="shared" si="24"/>
        <v>11.923868764507173</v>
      </c>
      <c r="AB26" s="8">
        <v>12.360389465516672</v>
      </c>
      <c r="AC26" s="7">
        <f t="shared" si="25"/>
        <v>12.734773208069678</v>
      </c>
      <c r="AD26" s="7">
        <f t="shared" si="25"/>
        <v>13.109156950622683</v>
      </c>
      <c r="AE26" s="7">
        <f t="shared" si="25"/>
        <v>13.483540693175689</v>
      </c>
      <c r="AF26" s="7">
        <f t="shared" si="25"/>
        <v>13.857924435728695</v>
      </c>
      <c r="AG26" s="8">
        <v>14.232308178281704</v>
      </c>
      <c r="AH26" s="7">
        <f t="shared" si="26"/>
        <v>15.401083338169871</v>
      </c>
      <c r="AI26" s="7">
        <f t="shared" si="26"/>
        <v>16.569858498058036</v>
      </c>
      <c r="AJ26" s="7">
        <f t="shared" si="26"/>
        <v>17.738633657946203</v>
      </c>
      <c r="AK26" s="7">
        <f t="shared" si="26"/>
        <v>18.907408817834369</v>
      </c>
      <c r="AL26" s="8">
        <v>20.076183977722536</v>
      </c>
      <c r="AM26" s="5"/>
      <c r="AN26" s="5"/>
    </row>
    <row r="27" spans="1:40" x14ac:dyDescent="0.2">
      <c r="A27" s="9" t="s">
        <v>7</v>
      </c>
      <c r="B27" s="10">
        <v>0</v>
      </c>
      <c r="C27" s="9">
        <f>SUM(C24:C26)</f>
        <v>0.28948068876826699</v>
      </c>
      <c r="D27" s="9">
        <f t="shared" ref="D27:AK27" si="27">SUM(D24:D26)</f>
        <v>0.57896137753653398</v>
      </c>
      <c r="E27" s="9">
        <f t="shared" si="27"/>
        <v>0.86844206630480092</v>
      </c>
      <c r="F27" s="9">
        <f t="shared" si="27"/>
        <v>1.157922755073068</v>
      </c>
      <c r="G27" s="9">
        <f t="shared" si="27"/>
        <v>1.447403443841335</v>
      </c>
      <c r="H27" s="9">
        <f t="shared" si="27"/>
        <v>1.7368841326096021</v>
      </c>
      <c r="I27" s="9">
        <f t="shared" si="27"/>
        <v>2.0263648213778689</v>
      </c>
      <c r="J27" s="9">
        <f t="shared" si="27"/>
        <v>2.3158455101461359</v>
      </c>
      <c r="K27" s="9">
        <f t="shared" si="27"/>
        <v>2.605326198914403</v>
      </c>
      <c r="L27" s="9">
        <f t="shared" si="27"/>
        <v>2.89480688768267</v>
      </c>
      <c r="M27" s="10">
        <v>3.1842875764509366</v>
      </c>
      <c r="N27" s="9">
        <f t="shared" si="27"/>
        <v>3.4755655336036479</v>
      </c>
      <c r="O27" s="9">
        <f t="shared" si="27"/>
        <v>3.7668434907563593</v>
      </c>
      <c r="P27" s="9">
        <f t="shared" si="27"/>
        <v>4.0581214479090706</v>
      </c>
      <c r="Q27" s="9">
        <f t="shared" si="27"/>
        <v>4.3493994050617815</v>
      </c>
      <c r="R27" s="10">
        <v>4.6406773622144932</v>
      </c>
      <c r="S27" s="9">
        <f t="shared" si="27"/>
        <v>6.3891338094310601</v>
      </c>
      <c r="T27" s="9">
        <f t="shared" si="27"/>
        <v>8.1375902566476253</v>
      </c>
      <c r="U27" s="9">
        <f t="shared" si="27"/>
        <v>9.8860467038641904</v>
      </c>
      <c r="V27" s="9">
        <f t="shared" si="27"/>
        <v>11.634503151080757</v>
      </c>
      <c r="W27" s="10">
        <v>13.382959598297322</v>
      </c>
      <c r="X27" s="9">
        <f t="shared" si="27"/>
        <v>14.864029194179043</v>
      </c>
      <c r="Y27" s="9">
        <f t="shared" si="27"/>
        <v>16.34509879006076</v>
      </c>
      <c r="Z27" s="9">
        <f t="shared" si="27"/>
        <v>17.826168385942481</v>
      </c>
      <c r="AA27" s="9">
        <f t="shared" si="27"/>
        <v>19.307237981824201</v>
      </c>
      <c r="AB27" s="10">
        <v>20.788307577705922</v>
      </c>
      <c r="AC27" s="9">
        <f t="shared" si="27"/>
        <v>22.633149990768544</v>
      </c>
      <c r="AD27" s="9">
        <f t="shared" si="27"/>
        <v>24.47799240383117</v>
      </c>
      <c r="AE27" s="9">
        <f t="shared" si="27"/>
        <v>26.322834816893792</v>
      </c>
      <c r="AF27" s="9">
        <f t="shared" si="27"/>
        <v>28.167677229956414</v>
      </c>
      <c r="AG27" s="10">
        <v>30.01251964301904</v>
      </c>
      <c r="AH27" s="9">
        <f t="shared" si="27"/>
        <v>32.748096346998508</v>
      </c>
      <c r="AI27" s="9">
        <f t="shared" si="27"/>
        <v>35.48367305097797</v>
      </c>
      <c r="AJ27" s="9">
        <f t="shared" si="27"/>
        <v>38.219249754957431</v>
      </c>
      <c r="AK27" s="9">
        <f t="shared" si="27"/>
        <v>40.9548264589369</v>
      </c>
      <c r="AL27" s="10">
        <v>43.690403162916368</v>
      </c>
      <c r="AM27" s="9"/>
      <c r="AN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3.3320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ht="32" x14ac:dyDescent="0.2">
      <c r="A2" s="14" t="s">
        <v>21</v>
      </c>
      <c r="B2" s="11">
        <f>Data!D21*10^6</f>
        <v>54888170.608915798</v>
      </c>
      <c r="C2" s="11">
        <f>Data!E21*10^6</f>
        <v>82332255.913373694</v>
      </c>
      <c r="D2" s="11">
        <f>Data!F21*10^6</f>
        <v>109776341.2178316</v>
      </c>
      <c r="E2" s="11">
        <f>Data!G21*10^6</f>
        <v>137220426.52228951</v>
      </c>
      <c r="F2" s="11">
        <f>Data!H21*10^6</f>
        <v>164664511.82674739</v>
      </c>
      <c r="G2" s="11">
        <f>Data!I21*10^6</f>
        <v>192108597.13120529</v>
      </c>
      <c r="H2" s="11">
        <f>Data!J21*10^6</f>
        <v>219552682.43566319</v>
      </c>
      <c r="I2" s="11">
        <f>Data!K21*10^6</f>
        <v>246996767.7401211</v>
      </c>
      <c r="J2" s="11">
        <f>Data!L21*10^6</f>
        <v>274440853.04457903</v>
      </c>
      <c r="K2" s="11">
        <f>Data!M21*10^6</f>
        <v>301884938.34903687</v>
      </c>
      <c r="L2" s="11">
        <f>Data!N21*10^6</f>
        <v>306967130.85742247</v>
      </c>
      <c r="M2" s="11">
        <f>Data!O21*10^6</f>
        <v>312049323.36580819</v>
      </c>
      <c r="N2" s="11">
        <f>Data!P21*10^6</f>
        <v>317131515.87419373</v>
      </c>
      <c r="O2" s="11">
        <f>Data!Q21*10^6</f>
        <v>322213708.38257939</v>
      </c>
      <c r="P2" s="11">
        <f>Data!R21*10^6</f>
        <v>327295900.89096504</v>
      </c>
      <c r="Q2" s="11">
        <f>Data!S21*10^6</f>
        <v>351613892.14196104</v>
      </c>
      <c r="R2" s="11">
        <f>Data!T21*10^6</f>
        <v>375931883.39295703</v>
      </c>
      <c r="S2" s="11">
        <f>Data!U21*10^6</f>
        <v>400249874.64395303</v>
      </c>
      <c r="T2" s="11">
        <f>Data!V21*10^6</f>
        <v>424567865.89494902</v>
      </c>
      <c r="U2" s="11">
        <f>Data!W21*10^6</f>
        <v>448885857.14594495</v>
      </c>
      <c r="V2" s="11">
        <f>Data!X21*10^6</f>
        <v>480205173.47676724</v>
      </c>
      <c r="W2" s="11">
        <f>Data!Y21*10^6</f>
        <v>511524489.80758965</v>
      </c>
      <c r="X2" s="11">
        <f>Data!Z21*10^6</f>
        <v>542843806.138412</v>
      </c>
      <c r="Y2" s="11">
        <f>Data!AA21*10^6</f>
        <v>574163122.46923435</v>
      </c>
      <c r="Z2" s="11">
        <f>Data!AB21*10^6</f>
        <v>605482438.80005658</v>
      </c>
      <c r="AA2" s="11">
        <f>Data!AC21*10^6</f>
        <v>627999020.29315913</v>
      </c>
      <c r="AB2" s="11">
        <f>Data!AD21*10^6</f>
        <v>650515601.78626168</v>
      </c>
      <c r="AC2" s="11">
        <f>Data!AE21*10^6</f>
        <v>673032183.27936423</v>
      </c>
      <c r="AD2" s="11">
        <f>Data!AF21*10^6</f>
        <v>695548764.77246666</v>
      </c>
      <c r="AE2" s="11">
        <f>Data!AG21*10^6</f>
        <v>718065346.26556909</v>
      </c>
      <c r="AF2" s="11">
        <f>Data!AH21*10^6</f>
        <v>758424086.17943585</v>
      </c>
      <c r="AG2" s="11">
        <f>Data!AI21*10^6</f>
        <v>798782826.09330285</v>
      </c>
      <c r="AH2" s="11">
        <f>Data!AJ21*10^6</f>
        <v>839141566.0071696</v>
      </c>
      <c r="AI2" s="11">
        <f>Data!AK21*10^6</f>
        <v>879500305.92103636</v>
      </c>
      <c r="AJ2" s="11">
        <f>Data!AL21*10^6</f>
        <v>919859045.83490312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2018-04-24T19:02:07Z</dcterms:created>
  <dcterms:modified xsi:type="dcterms:W3CDTF">2021-04-22T04:07:18Z</dcterms:modified>
</cp:coreProperties>
</file>