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o-model/urpbic/"/>
    </mc:Choice>
  </mc:AlternateContent>
  <xr:revisionPtr revIDLastSave="0" documentId="13_ncr:1_{1E9B944D-75E2-AD4F-A66F-44922F0D7E3F}" xr6:coauthVersionLast="46" xr6:coauthVersionMax="46" xr10:uidLastSave="{00000000-0000-0000-0000-000000000000}"/>
  <bookViews>
    <workbookView xWindow="0" yWindow="460" windowWidth="28800" windowHeight="15880" xr2:uid="{111598D9-CA0B-488C-B665-0CB52396764C}"/>
  </bookViews>
  <sheets>
    <sheet name="About" sheetId="2" r:id="rId1"/>
    <sheet name="BLS Table 3" sheetId="1" r:id="rId2"/>
    <sheet name="ISIC to BLS Map" sheetId="4" r:id="rId3"/>
    <sheet name="URP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3" l="1"/>
  <c r="AA2" i="3"/>
  <c r="R2" i="3"/>
  <c r="P2" i="3"/>
  <c r="D28" i="4"/>
  <c r="D27" i="4"/>
  <c r="C28" i="4"/>
  <c r="C27" i="4"/>
  <c r="C26" i="4"/>
  <c r="C18" i="4"/>
  <c r="D18" i="4" s="1"/>
  <c r="C16" i="4"/>
  <c r="D16" i="4" s="1"/>
  <c r="C4" i="4"/>
  <c r="D4" i="4" s="1"/>
  <c r="D2" i="3" s="1"/>
  <c r="C13" i="4" l="1"/>
  <c r="D13" i="4" s="1"/>
  <c r="M2" i="3" s="1"/>
  <c r="C3" i="4"/>
  <c r="D3" i="4" s="1"/>
  <c r="C2" i="3" s="1"/>
  <c r="C5" i="4"/>
  <c r="D5" i="4" s="1"/>
  <c r="E2" i="3" s="1"/>
  <c r="C6" i="4"/>
  <c r="D6" i="4" s="1"/>
  <c r="F2" i="3" s="1"/>
  <c r="C7" i="4"/>
  <c r="D7" i="4" s="1"/>
  <c r="G2" i="3" s="1"/>
  <c r="C8" i="4"/>
  <c r="D8" i="4" s="1"/>
  <c r="H2" i="3" s="1"/>
  <c r="C9" i="4"/>
  <c r="D9" i="4" s="1"/>
  <c r="I2" i="3" s="1"/>
  <c r="C10" i="4"/>
  <c r="D10" i="4" s="1"/>
  <c r="J2" i="3" s="1"/>
  <c r="C11" i="4"/>
  <c r="D11" i="4" s="1"/>
  <c r="K2" i="3" s="1"/>
  <c r="C12" i="4"/>
  <c r="D12" i="4" s="1"/>
  <c r="L2" i="3" s="1"/>
  <c r="C14" i="4"/>
  <c r="D14" i="4" s="1"/>
  <c r="N2" i="3" s="1"/>
  <c r="C15" i="4"/>
  <c r="D15" i="4" s="1"/>
  <c r="O2" i="3" s="1"/>
  <c r="C17" i="4"/>
  <c r="D17" i="4" s="1"/>
  <c r="Q2" i="3" s="1"/>
  <c r="C19" i="4"/>
  <c r="D19" i="4" s="1"/>
  <c r="S2" i="3" s="1"/>
  <c r="C20" i="4"/>
  <c r="D20" i="4"/>
  <c r="T2" i="3" s="1"/>
  <c r="C21" i="4"/>
  <c r="D21" i="4" s="1"/>
  <c r="U2" i="3" s="1"/>
  <c r="C22" i="4"/>
  <c r="D22" i="4" s="1"/>
  <c r="V2" i="3" s="1"/>
  <c r="C23" i="4"/>
  <c r="D23" i="4" s="1"/>
  <c r="W2" i="3" s="1"/>
  <c r="C24" i="4"/>
  <c r="D24" i="4" s="1"/>
  <c r="X2" i="3" s="1"/>
  <c r="C25" i="4"/>
  <c r="D25" i="4" s="1"/>
  <c r="Y2" i="3" s="1"/>
  <c r="D26" i="4"/>
  <c r="Z2" i="3" s="1"/>
  <c r="C29" i="4"/>
  <c r="D29" i="4" s="1"/>
  <c r="AC2" i="3" s="1"/>
  <c r="C30" i="4"/>
  <c r="D30" i="4" s="1"/>
  <c r="AD2" i="3" s="1"/>
  <c r="C31" i="4"/>
  <c r="D31" i="4" s="1"/>
  <c r="AE2" i="3" s="1"/>
  <c r="C32" i="4"/>
  <c r="D32" i="4" s="1"/>
  <c r="AF2" i="3" s="1"/>
  <c r="C33" i="4"/>
  <c r="D33" i="4" s="1"/>
  <c r="AG2" i="3" s="1"/>
  <c r="C34" i="4"/>
  <c r="D34" i="4"/>
  <c r="AH2" i="3" s="1"/>
  <c r="C35" i="4"/>
  <c r="D35" i="4" s="1"/>
  <c r="AI2" i="3" s="1"/>
  <c r="C36" i="4"/>
  <c r="D36" i="4" s="1"/>
  <c r="AJ2" i="3" s="1"/>
  <c r="C37" i="4"/>
  <c r="D37" i="4" s="1"/>
  <c r="AK2" i="3" s="1"/>
  <c r="C38" i="4"/>
  <c r="D38" i="4"/>
  <c r="AL2" i="3" s="1"/>
  <c r="C39" i="4"/>
  <c r="D39" i="4" s="1"/>
  <c r="AM2" i="3" s="1"/>
  <c r="C40" i="4"/>
  <c r="D40" i="4" s="1"/>
  <c r="AN2" i="3" s="1"/>
  <c r="C41" i="4"/>
  <c r="D41" i="4" s="1"/>
  <c r="AO2" i="3" s="1"/>
  <c r="C42" i="4"/>
  <c r="D42" i="4" s="1"/>
  <c r="AP2" i="3" s="1"/>
  <c r="C43" i="4"/>
  <c r="D43" i="4" s="1"/>
  <c r="AQ2" i="3" s="1"/>
  <c r="C2" i="4"/>
  <c r="D2" i="4" s="1"/>
  <c r="B2" i="3" s="1"/>
</calcChain>
</file>

<file path=xl/sharedStrings.xml><?xml version="1.0" encoding="utf-8"?>
<sst xmlns="http://schemas.openxmlformats.org/spreadsheetml/2006/main" count="216" uniqueCount="171">
  <si>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</si>
  <si>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</si>
  <si>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</si>
  <si>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</si>
  <si>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</si>
  <si>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</si>
  <si>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</si>
  <si>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</si>
  <si>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</si>
  <si>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</si>
  <si>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</si>
  <si>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</si>
  <si>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</si>
  <si>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</si>
  <si>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</si>
  <si>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</si>
  <si>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</si>
  <si>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</si>
  <si>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</si>
  <si>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</si>
  <si>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</si>
  <si>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</si>
  <si>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</si>
  <si>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</si>
  <si>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</si>
  <si>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</si>
  <si>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</si>
  <si>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</si>
  <si>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</si>
  <si>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>INDUSTRY</t>
  </si>
  <si>
    <t>Private sector</t>
  </si>
  <si>
    <t>Agriculture and related industries</t>
  </si>
  <si>
    <t>Nonagricultural industries</t>
  </si>
  <si>
    <t>Mining, quarrying, and oil and gas extraction</t>
  </si>
  <si>
    <t>Construction</t>
  </si>
  <si>
    <t>Manufacturing</t>
  </si>
  <si>
    <t>Durable goods</t>
  </si>
  <si>
    <t>Nondurable goods</t>
  </si>
  <si>
    <t>Wholesale and retail trade</t>
  </si>
  <si>
    <t>Wholesale trade</t>
  </si>
  <si>
    <t>Retail trade</t>
  </si>
  <si>
    <t>Transportation and utilities</t>
  </si>
  <si>
    <t>Transportation and warehousing</t>
  </si>
  <si>
    <t>Utilities</t>
  </si>
  <si>
    <t>Information(3)</t>
  </si>
  <si>
    <t>Publishing, except Internet</t>
  </si>
  <si>
    <t>Motion pictures and sound recording industries</t>
  </si>
  <si>
    <t>Radio and television broadcasting and cable subscription programming</t>
  </si>
  <si>
    <t>Telecommunications</t>
  </si>
  <si>
    <t>Financial activities</t>
  </si>
  <si>
    <t>Finance and insurance</t>
  </si>
  <si>
    <t>Finance</t>
  </si>
  <si>
    <t>Insurance</t>
  </si>
  <si>
    <t>Real estate and rental and leasing</t>
  </si>
  <si>
    <t>Professional and business services</t>
  </si>
  <si>
    <t>Professional and technical services</t>
  </si>
  <si>
    <t>Management, administrative, and waste services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</si>
  <si>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</si>
  <si>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</si>
  <si>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</si>
  <si>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</si>
  <si>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</si>
  <si>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Accommodation and food services</t>
  </si>
  <si>
    <t>Accommodation</t>
  </si>
  <si>
    <t>Food services and drinking places</t>
  </si>
  <si>
    <t>Other services(3)</t>
  </si>
  <si>
    <t>Other services, except private households</t>
  </si>
  <si>
    <t>Public sector</t>
  </si>
  <si>
    <t>Federal government</t>
  </si>
  <si>
    <t>State government</t>
  </si>
  <si>
    <t>Local government</t>
  </si>
  <si>
    <t>OCCUPATION</t>
  </si>
  <si>
    <t>Total Employed</t>
  </si>
  <si>
    <t>Total Union Members</t>
  </si>
  <si>
    <t>Percent of Employed</t>
  </si>
  <si>
    <t>Total Represented by Unions</t>
  </si>
  <si>
    <t>Year 2019</t>
  </si>
  <si>
    <t>URPbIC Union Representation Percentage by ISIC Code</t>
  </si>
  <si>
    <t>Source:</t>
  </si>
  <si>
    <t>U.S. Bureau of Labor Statistics</t>
  </si>
  <si>
    <t>Economic News Release: Union Membership</t>
  </si>
  <si>
    <t>https://www.bls.gov/news.release/union2.t03.htm</t>
  </si>
  <si>
    <t>Table 3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</si>
  <si>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</si>
  <si>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</si>
  <si>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</si>
  <si>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</si>
  <si>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</si>
  <si>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</si>
  <si>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</si>
  <si>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</si>
  <si>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</si>
  <si>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</si>
  <si>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</si>
  <si>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</si>
  <si>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</si>
  <si>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</si>
  <si>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</si>
  <si>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</si>
  <si>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</si>
  <si>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</si>
  <si>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</si>
  <si>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</si>
  <si>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</si>
  <si>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</si>
  <si>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</si>
  <si>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</si>
  <si>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</si>
  <si>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</si>
  <si>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</si>
  <si>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</si>
  <si>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</si>
  <si>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</si>
  <si>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</si>
  <si>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 of workers)</t>
  </si>
  <si>
    <t>Percent Union Representation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</si>
  <si>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</si>
  <si>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</si>
  <si>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</si>
  <si>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</si>
  <si>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</si>
  <si>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</si>
  <si>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</si>
  <si>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</si>
  <si>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</si>
  <si>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Rubber and plastic products</t>
  </si>
  <si>
    <t>Fabricated metal products</t>
  </si>
  <si>
    <t>Computer, electronic and optical products</t>
  </si>
  <si>
    <t>Electrical equipment</t>
  </si>
  <si>
    <t>Machinery and equipment, nec</t>
  </si>
  <si>
    <t>Motor vehicles, trailers and semi-trailers</t>
  </si>
  <si>
    <t>Other transport equipment</t>
  </si>
  <si>
    <t>Other manufacturing; repair and installation of machinery and equipment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</si>
  <si>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</si>
  <si>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</si>
  <si>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</si>
  <si>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</si>
  <si>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</si>
  <si>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</si>
  <si>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</si>
  <si>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</si>
  <si>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</si>
  <si>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</si>
  <si>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</si>
  <si>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</si>
  <si>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</si>
  <si>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ISIC Code Meaning</t>
  </si>
  <si>
    <t>Mapped BLS Category</t>
  </si>
  <si>
    <t>Share Represented by Unions</t>
  </si>
  <si>
    <t>ISIC 21</t>
  </si>
  <si>
    <t>Chemicals</t>
  </si>
  <si>
    <t>Pharmaceuticals</t>
  </si>
  <si>
    <t>ISIC 20</t>
  </si>
  <si>
    <t>ISIC 06</t>
  </si>
  <si>
    <t>ISIC 05</t>
  </si>
  <si>
    <t>Coal mining</t>
  </si>
  <si>
    <t>Oil and gas extraction</t>
  </si>
  <si>
    <t>ISIC 239</t>
  </si>
  <si>
    <t>ISIC 231</t>
  </si>
  <si>
    <t>Glass</t>
  </si>
  <si>
    <t>Cement and other nometallic minerals</t>
  </si>
  <si>
    <t>ISIC 241</t>
  </si>
  <si>
    <t>Iron and steel</t>
  </si>
  <si>
    <t>Other metals</t>
  </si>
  <si>
    <t>ISIC 242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</si>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</sst>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right"/>
    </xf>
    <xf numFmtId="0" fontId="0" fillId="4" borderId="9" xfId="0" applyFill="1" applyBorder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2F0C8A8E-D31E-4F34-A1FB-A6290494DA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news.release/union2.t0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408-5795-454F-9839-1063721C3DFB}">
  <dimension ref="A1:C7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4" t="s">
        <v>77</v>
      </c>
      <c r="C1" s="25">
        <v>44307</v>
      </c>
    </row>
    <row r="3" spans="1:3" x14ac:dyDescent="0.2">
      <c r="A3" t="s">
        <v>78</v>
      </c>
      <c r="B3" t="s">
        <v>79</v>
      </c>
    </row>
    <row r="4" spans="1:3" x14ac:dyDescent="0.2">
      <c r="B4" s="5">
        <v>2020</v>
      </c>
    </row>
    <row r="5" spans="1:3" x14ac:dyDescent="0.2">
      <c r="B5" t="s">
        <v>80</v>
      </c>
    </row>
    <row r="6" spans="1:3" x14ac:dyDescent="0.2">
      <c r="B6" s="2" t="s">
        <v>81</v>
      </c>
    </row>
    <row r="7" spans="1:3" x14ac:dyDescent="0.2">
      <c r="B7" t="s">
        <v>82</v>
      </c>
    </row>
  </sheetData>
  <hyperlinks>
    <hyperlink ref="B6" r:id="rId1" xr:uid="{BC277AAD-E748-45CC-9376-55C6DF24D1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D121-3755-4593-ADE2-1A9CE9A52017}">
  <dimension ref="A1:F75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58.83203125" customWidth="1"/>
    <col min="2" max="6" width="18.5" customWidth="1"/>
    <col min="7" max="7" width="9.1640625" customWidth="1"/>
  </cols>
  <sheetData>
    <row r="1" spans="1:6" x14ac:dyDescent="0.2">
      <c r="A1" s="4" t="s">
        <v>76</v>
      </c>
    </row>
    <row r="2" spans="1:6" ht="32" x14ac:dyDescent="0.2">
      <c r="B2" s="3" t="s">
        <v>72</v>
      </c>
      <c r="C2" s="3" t="s">
        <v>73</v>
      </c>
      <c r="D2" s="3" t="s">
        <v>74</v>
      </c>
      <c r="E2" s="3" t="s">
        <v>75</v>
      </c>
      <c r="F2" s="3" t="s">
        <v>74</v>
      </c>
    </row>
    <row r="3" spans="1:6" x14ac:dyDescent="0.2">
      <c r="A3" s="6" t="s">
        <v>71</v>
      </c>
      <c r="B3" s="6"/>
      <c r="C3" s="6"/>
      <c r="D3" s="6"/>
      <c r="E3" s="6"/>
      <c r="F3" s="6"/>
    </row>
    <row r="4" spans="1:6" x14ac:dyDescent="0.2">
      <c r="A4" t="s">
        <v>0</v>
      </c>
      <c r="B4" s="1">
        <v>56495</v>
      </c>
      <c r="C4" s="1">
        <v>6277</v>
      </c>
      <c r="D4">
        <v>11.1</v>
      </c>
      <c r="E4" s="1">
        <v>7211</v>
      </c>
      <c r="F4">
        <v>12.8</v>
      </c>
    </row>
    <row r="5" spans="1:6" x14ac:dyDescent="0.2">
      <c r="A5" s="10" t="s">
        <v>1</v>
      </c>
      <c r="B5" s="1">
        <v>21991</v>
      </c>
      <c r="C5">
        <v>957</v>
      </c>
      <c r="D5">
        <v>4.4000000000000004</v>
      </c>
      <c r="E5" s="1">
        <v>1183</v>
      </c>
      <c r="F5">
        <v>5.4</v>
      </c>
    </row>
    <row r="6" spans="1:6" x14ac:dyDescent="0.2">
      <c r="A6" s="11" t="s">
        <v>2</v>
      </c>
      <c r="B6" s="1">
        <v>14753</v>
      </c>
      <c r="C6">
        <v>614</v>
      </c>
      <c r="D6">
        <v>4.2</v>
      </c>
      <c r="E6">
        <v>748</v>
      </c>
      <c r="F6">
        <v>5.0999999999999996</v>
      </c>
    </row>
    <row r="7" spans="1:6" x14ac:dyDescent="0.2">
      <c r="A7" s="11" t="s">
        <v>3</v>
      </c>
      <c r="B7" s="1">
        <v>7238</v>
      </c>
      <c r="C7">
        <v>343</v>
      </c>
      <c r="D7">
        <v>4.7</v>
      </c>
      <c r="E7">
        <v>435</v>
      </c>
      <c r="F7">
        <v>6</v>
      </c>
    </row>
    <row r="8" spans="1:6" x14ac:dyDescent="0.2">
      <c r="A8" s="10" t="s">
        <v>4</v>
      </c>
      <c r="B8" s="1">
        <v>34504</v>
      </c>
      <c r="C8" s="1">
        <v>5319</v>
      </c>
      <c r="D8">
        <v>15.4</v>
      </c>
      <c r="E8" s="1">
        <v>6028</v>
      </c>
      <c r="F8">
        <v>17.5</v>
      </c>
    </row>
    <row r="9" spans="1:6" x14ac:dyDescent="0.2">
      <c r="A9" s="11" t="s">
        <v>5</v>
      </c>
      <c r="B9" s="1">
        <v>5145</v>
      </c>
      <c r="C9">
        <v>196</v>
      </c>
      <c r="D9">
        <v>3.8</v>
      </c>
      <c r="E9">
        <v>254</v>
      </c>
      <c r="F9">
        <v>4.9000000000000004</v>
      </c>
    </row>
    <row r="10" spans="1:6" x14ac:dyDescent="0.2">
      <c r="A10" s="11" t="s">
        <v>6</v>
      </c>
      <c r="B10" s="1">
        <v>3137</v>
      </c>
      <c r="C10">
        <v>220</v>
      </c>
      <c r="D10">
        <v>7</v>
      </c>
      <c r="E10">
        <v>264</v>
      </c>
      <c r="F10">
        <v>8.4</v>
      </c>
    </row>
    <row r="11" spans="1:6" x14ac:dyDescent="0.2">
      <c r="A11" s="11" t="s">
        <v>7</v>
      </c>
      <c r="B11" s="1">
        <v>1392</v>
      </c>
      <c r="C11">
        <v>120</v>
      </c>
      <c r="D11">
        <v>8.6</v>
      </c>
      <c r="E11">
        <v>138</v>
      </c>
      <c r="F11">
        <v>9.9</v>
      </c>
    </row>
    <row r="12" spans="1:6" x14ac:dyDescent="0.2">
      <c r="A12" s="11" t="s">
        <v>8</v>
      </c>
      <c r="B12" s="1">
        <v>2617</v>
      </c>
      <c r="C12">
        <v>408</v>
      </c>
      <c r="D12">
        <v>15.6</v>
      </c>
      <c r="E12">
        <v>454</v>
      </c>
      <c r="F12">
        <v>17.399999999999999</v>
      </c>
    </row>
    <row r="13" spans="1:6" x14ac:dyDescent="0.2">
      <c r="A13" s="11" t="s">
        <v>9</v>
      </c>
      <c r="B13" s="1">
        <v>1598</v>
      </c>
      <c r="C13">
        <v>78</v>
      </c>
      <c r="D13">
        <v>4.9000000000000004</v>
      </c>
      <c r="E13">
        <v>110</v>
      </c>
      <c r="F13">
        <v>6.9</v>
      </c>
    </row>
    <row r="14" spans="1:6" x14ac:dyDescent="0.2">
      <c r="A14" s="11" t="s">
        <v>10</v>
      </c>
      <c r="B14" s="1">
        <v>9233</v>
      </c>
      <c r="C14" s="1">
        <v>3057</v>
      </c>
      <c r="D14">
        <v>33.1</v>
      </c>
      <c r="E14" s="1">
        <v>3381</v>
      </c>
      <c r="F14">
        <v>36.6</v>
      </c>
    </row>
    <row r="15" spans="1:6" x14ac:dyDescent="0.2">
      <c r="A15" s="11" t="s">
        <v>11</v>
      </c>
      <c r="B15" s="1">
        <v>2259</v>
      </c>
      <c r="C15">
        <v>165</v>
      </c>
      <c r="D15">
        <v>7.3</v>
      </c>
      <c r="E15">
        <v>180</v>
      </c>
      <c r="F15">
        <v>8</v>
      </c>
    </row>
    <row r="16" spans="1:6" x14ac:dyDescent="0.2">
      <c r="A16" s="11" t="s">
        <v>12</v>
      </c>
      <c r="B16" s="1">
        <v>9123</v>
      </c>
      <c r="C16" s="1">
        <v>1076</v>
      </c>
      <c r="D16">
        <v>11.8</v>
      </c>
      <c r="E16" s="1">
        <v>1247</v>
      </c>
      <c r="F16">
        <v>13.7</v>
      </c>
    </row>
    <row r="17" spans="1:6" x14ac:dyDescent="0.2">
      <c r="A17" t="s">
        <v>13</v>
      </c>
      <c r="B17" s="1">
        <v>24547</v>
      </c>
      <c r="C17" s="1">
        <v>2294</v>
      </c>
      <c r="D17">
        <v>9.3000000000000007</v>
      </c>
      <c r="E17" s="1">
        <v>2539</v>
      </c>
      <c r="F17">
        <v>10.3</v>
      </c>
    </row>
    <row r="18" spans="1:6" x14ac:dyDescent="0.2">
      <c r="A18" s="10" t="s">
        <v>14</v>
      </c>
      <c r="B18" s="1">
        <v>3605</v>
      </c>
      <c r="C18">
        <v>265</v>
      </c>
      <c r="D18">
        <v>7.4</v>
      </c>
      <c r="E18">
        <v>298</v>
      </c>
      <c r="F18">
        <v>8.3000000000000007</v>
      </c>
    </row>
    <row r="19" spans="1:6" x14ac:dyDescent="0.2">
      <c r="A19" s="10" t="s">
        <v>15</v>
      </c>
      <c r="B19" s="1">
        <v>3073</v>
      </c>
      <c r="C19" s="1">
        <v>1038</v>
      </c>
      <c r="D19">
        <v>33.799999999999997</v>
      </c>
      <c r="E19" s="1">
        <v>1100</v>
      </c>
      <c r="F19">
        <v>35.799999999999997</v>
      </c>
    </row>
    <row r="20" spans="1:6" x14ac:dyDescent="0.2">
      <c r="A20" s="10" t="s">
        <v>16</v>
      </c>
      <c r="B20" s="1">
        <v>8306</v>
      </c>
      <c r="C20">
        <v>294</v>
      </c>
      <c r="D20">
        <v>3.5</v>
      </c>
      <c r="E20">
        <v>351</v>
      </c>
      <c r="F20">
        <v>4.2</v>
      </c>
    </row>
    <row r="21" spans="1:6" x14ac:dyDescent="0.2">
      <c r="A21" s="10" t="s">
        <v>17</v>
      </c>
      <c r="B21" s="1">
        <v>4962</v>
      </c>
      <c r="C21">
        <v>433</v>
      </c>
      <c r="D21">
        <v>8.6999999999999993</v>
      </c>
      <c r="E21">
        <v>483</v>
      </c>
      <c r="F21">
        <v>9.6999999999999993</v>
      </c>
    </row>
    <row r="22" spans="1:6" x14ac:dyDescent="0.2">
      <c r="A22" s="10" t="s">
        <v>18</v>
      </c>
      <c r="B22" s="1">
        <v>4600</v>
      </c>
      <c r="C22">
        <v>264</v>
      </c>
      <c r="D22">
        <v>5.7</v>
      </c>
      <c r="E22">
        <v>307</v>
      </c>
      <c r="F22">
        <v>6.7</v>
      </c>
    </row>
    <row r="23" spans="1:6" x14ac:dyDescent="0.2">
      <c r="A23" t="s">
        <v>19</v>
      </c>
      <c r="B23" s="1">
        <v>30700</v>
      </c>
      <c r="C23" s="1">
        <v>1879</v>
      </c>
      <c r="D23">
        <v>6.1</v>
      </c>
      <c r="E23" s="1">
        <v>2155</v>
      </c>
      <c r="F23">
        <v>7</v>
      </c>
    </row>
    <row r="24" spans="1:6" x14ac:dyDescent="0.2">
      <c r="A24" s="10" t="s">
        <v>20</v>
      </c>
      <c r="B24" s="1">
        <v>13371</v>
      </c>
      <c r="C24">
        <v>374</v>
      </c>
      <c r="D24">
        <v>2.8</v>
      </c>
      <c r="E24">
        <v>467</v>
      </c>
      <c r="F24">
        <v>3.5</v>
      </c>
    </row>
    <row r="25" spans="1:6" x14ac:dyDescent="0.2">
      <c r="A25" s="10" t="s">
        <v>21</v>
      </c>
      <c r="B25" s="1">
        <v>17329</v>
      </c>
      <c r="C25" s="1">
        <v>1505</v>
      </c>
      <c r="D25">
        <v>8.6999999999999993</v>
      </c>
      <c r="E25" s="1">
        <v>1688</v>
      </c>
      <c r="F25">
        <v>9.6999999999999993</v>
      </c>
    </row>
    <row r="26" spans="1:6" x14ac:dyDescent="0.2">
      <c r="A26" t="s">
        <v>22</v>
      </c>
      <c r="B26" s="1">
        <v>12427</v>
      </c>
      <c r="C26" s="1">
        <v>1854</v>
      </c>
      <c r="D26">
        <v>14.9</v>
      </c>
      <c r="E26" s="1">
        <v>1991</v>
      </c>
      <c r="F26">
        <v>16</v>
      </c>
    </row>
    <row r="27" spans="1:6" x14ac:dyDescent="0.2">
      <c r="A27" s="10" t="s">
        <v>23</v>
      </c>
      <c r="B27" s="1">
        <v>1060</v>
      </c>
      <c r="C27">
        <v>22</v>
      </c>
      <c r="D27">
        <v>2.1</v>
      </c>
      <c r="E27">
        <v>36</v>
      </c>
      <c r="F27">
        <v>3.4</v>
      </c>
    </row>
    <row r="28" spans="1:6" x14ac:dyDescent="0.2">
      <c r="A28" s="10" t="s">
        <v>24</v>
      </c>
      <c r="B28" s="1">
        <v>6859</v>
      </c>
      <c r="C28" s="1">
        <v>1192</v>
      </c>
      <c r="D28">
        <v>17.399999999999999</v>
      </c>
      <c r="E28" s="1">
        <v>1269</v>
      </c>
      <c r="F28">
        <v>18.5</v>
      </c>
    </row>
    <row r="29" spans="1:6" x14ac:dyDescent="0.2">
      <c r="A29" s="10" t="s">
        <v>25</v>
      </c>
      <c r="B29" s="1">
        <v>4508</v>
      </c>
      <c r="C29">
        <v>640</v>
      </c>
      <c r="D29">
        <v>14.2</v>
      </c>
      <c r="E29">
        <v>686</v>
      </c>
      <c r="F29">
        <v>15.2</v>
      </c>
    </row>
    <row r="30" spans="1:6" x14ac:dyDescent="0.2">
      <c r="A30" t="s">
        <v>26</v>
      </c>
      <c r="B30" s="1">
        <v>17567</v>
      </c>
      <c r="C30" s="1">
        <v>2269</v>
      </c>
      <c r="D30">
        <v>12.9</v>
      </c>
      <c r="E30" s="1">
        <v>2487</v>
      </c>
      <c r="F30">
        <v>14.2</v>
      </c>
    </row>
    <row r="31" spans="1:6" x14ac:dyDescent="0.2">
      <c r="A31" s="10" t="s">
        <v>27</v>
      </c>
      <c r="B31" s="1">
        <v>8304</v>
      </c>
      <c r="C31">
        <v>976</v>
      </c>
      <c r="D31">
        <v>11.8</v>
      </c>
      <c r="E31" s="1">
        <v>1067</v>
      </c>
      <c r="F31">
        <v>12.8</v>
      </c>
    </row>
    <row r="32" spans="1:6" x14ac:dyDescent="0.2">
      <c r="A32" s="10" t="s">
        <v>28</v>
      </c>
      <c r="B32" s="1">
        <v>9263</v>
      </c>
      <c r="C32" s="1">
        <v>1294</v>
      </c>
      <c r="D32">
        <v>14</v>
      </c>
      <c r="E32" s="1">
        <v>1420</v>
      </c>
      <c r="F32">
        <v>15.3</v>
      </c>
    </row>
    <row r="34" spans="1:6" x14ac:dyDescent="0.2">
      <c r="A34" s="6" t="s">
        <v>29</v>
      </c>
      <c r="B34" s="6"/>
      <c r="C34" s="6"/>
      <c r="D34" s="6"/>
      <c r="E34" s="6"/>
      <c r="F34" s="6"/>
    </row>
    <row r="35" spans="1:6" x14ac:dyDescent="0.2">
      <c r="A35" t="s">
        <v>30</v>
      </c>
      <c r="B35" s="1">
        <v>120714</v>
      </c>
      <c r="C35" s="1">
        <v>7508</v>
      </c>
      <c r="D35">
        <v>6.2</v>
      </c>
      <c r="E35" s="1">
        <v>8562</v>
      </c>
      <c r="F35">
        <v>7.1</v>
      </c>
    </row>
    <row r="36" spans="1:6" x14ac:dyDescent="0.2">
      <c r="A36" s="10" t="s">
        <v>31</v>
      </c>
      <c r="B36" s="1">
        <v>1352</v>
      </c>
      <c r="C36">
        <v>23</v>
      </c>
      <c r="D36">
        <v>1.7</v>
      </c>
      <c r="E36">
        <v>38</v>
      </c>
      <c r="F36">
        <v>2.8</v>
      </c>
    </row>
    <row r="37" spans="1:6" x14ac:dyDescent="0.2">
      <c r="A37" s="10" t="s">
        <v>32</v>
      </c>
      <c r="B37" s="1">
        <v>119362</v>
      </c>
      <c r="C37" s="1">
        <v>7485</v>
      </c>
      <c r="D37">
        <v>6.3</v>
      </c>
      <c r="E37" s="1">
        <v>8524</v>
      </c>
      <c r="F37">
        <v>7.1</v>
      </c>
    </row>
    <row r="38" spans="1:6" x14ac:dyDescent="0.2">
      <c r="A38" s="11" t="s">
        <v>33</v>
      </c>
      <c r="B38">
        <v>710</v>
      </c>
      <c r="C38">
        <v>28</v>
      </c>
      <c r="D38">
        <v>4</v>
      </c>
      <c r="E38">
        <v>33</v>
      </c>
      <c r="F38">
        <v>4.7</v>
      </c>
    </row>
    <row r="39" spans="1:6" x14ac:dyDescent="0.2">
      <c r="A39" s="11" t="s">
        <v>34</v>
      </c>
      <c r="B39" s="1">
        <v>8352</v>
      </c>
      <c r="C39" s="1">
        <v>1055</v>
      </c>
      <c r="D39">
        <v>12.6</v>
      </c>
      <c r="E39" s="1">
        <v>1133</v>
      </c>
      <c r="F39">
        <v>13.6</v>
      </c>
    </row>
    <row r="40" spans="1:6" x14ac:dyDescent="0.2">
      <c r="A40" s="11" t="s">
        <v>35</v>
      </c>
      <c r="B40" s="1">
        <v>15070</v>
      </c>
      <c r="C40" s="1">
        <v>1291</v>
      </c>
      <c r="D40">
        <v>8.6</v>
      </c>
      <c r="E40" s="1">
        <v>1423</v>
      </c>
      <c r="F40">
        <v>9.4</v>
      </c>
    </row>
    <row r="41" spans="1:6" x14ac:dyDescent="0.2">
      <c r="A41" s="12" t="s">
        <v>36</v>
      </c>
      <c r="B41" s="1">
        <v>9502</v>
      </c>
      <c r="C41">
        <v>835</v>
      </c>
      <c r="D41">
        <v>8.8000000000000007</v>
      </c>
      <c r="E41">
        <v>912</v>
      </c>
      <c r="F41">
        <v>9.6</v>
      </c>
    </row>
    <row r="42" spans="1:6" x14ac:dyDescent="0.2">
      <c r="A42" s="12" t="s">
        <v>37</v>
      </c>
      <c r="B42" s="1">
        <v>5568</v>
      </c>
      <c r="C42">
        <v>455</v>
      </c>
      <c r="D42">
        <v>8.1999999999999993</v>
      </c>
      <c r="E42">
        <v>510</v>
      </c>
      <c r="F42">
        <v>9.1999999999999993</v>
      </c>
    </row>
    <row r="43" spans="1:6" x14ac:dyDescent="0.2">
      <c r="A43" s="11" t="s">
        <v>38</v>
      </c>
      <c r="B43" s="1">
        <v>18113</v>
      </c>
      <c r="C43">
        <v>741</v>
      </c>
      <c r="D43">
        <v>4.0999999999999996</v>
      </c>
      <c r="E43">
        <v>863</v>
      </c>
      <c r="F43">
        <v>4.8</v>
      </c>
    </row>
    <row r="44" spans="1:6" x14ac:dyDescent="0.2">
      <c r="A44" s="12" t="s">
        <v>39</v>
      </c>
      <c r="B44" s="1">
        <v>3186</v>
      </c>
      <c r="C44">
        <v>143</v>
      </c>
      <c r="D44">
        <v>4.5</v>
      </c>
      <c r="E44">
        <v>160</v>
      </c>
      <c r="F44">
        <v>5</v>
      </c>
    </row>
    <row r="45" spans="1:6" x14ac:dyDescent="0.2">
      <c r="A45" s="12" t="s">
        <v>40</v>
      </c>
      <c r="B45" s="1">
        <v>14927</v>
      </c>
      <c r="C45">
        <v>598</v>
      </c>
      <c r="D45">
        <v>4</v>
      </c>
      <c r="E45">
        <v>704</v>
      </c>
      <c r="F45">
        <v>4.7</v>
      </c>
    </row>
    <row r="46" spans="1:6" x14ac:dyDescent="0.2">
      <c r="A46" s="11" t="s">
        <v>41</v>
      </c>
      <c r="B46" s="1">
        <v>6745</v>
      </c>
      <c r="C46" s="1">
        <v>1166</v>
      </c>
      <c r="D46">
        <v>17.3</v>
      </c>
      <c r="E46" s="1">
        <v>1259</v>
      </c>
      <c r="F46">
        <v>18.7</v>
      </c>
    </row>
    <row r="47" spans="1:6" x14ac:dyDescent="0.2">
      <c r="A47" s="12" t="s">
        <v>42</v>
      </c>
      <c r="B47" s="1">
        <v>5659</v>
      </c>
      <c r="C47">
        <v>912</v>
      </c>
      <c r="D47">
        <v>16.100000000000001</v>
      </c>
      <c r="E47">
        <v>997</v>
      </c>
      <c r="F47">
        <v>17.600000000000001</v>
      </c>
    </row>
    <row r="48" spans="1:6" x14ac:dyDescent="0.2">
      <c r="A48" s="12" t="s">
        <v>43</v>
      </c>
      <c r="B48" s="1">
        <v>1086</v>
      </c>
      <c r="C48">
        <v>254</v>
      </c>
      <c r="D48">
        <v>23.4</v>
      </c>
      <c r="E48">
        <v>261</v>
      </c>
      <c r="F48">
        <v>24</v>
      </c>
    </row>
    <row r="49" spans="1:6" x14ac:dyDescent="0.2">
      <c r="A49" s="11" t="s">
        <v>44</v>
      </c>
      <c r="B49" s="1">
        <v>2352</v>
      </c>
      <c r="C49">
        <v>242</v>
      </c>
      <c r="D49">
        <v>10.3</v>
      </c>
      <c r="E49">
        <v>263</v>
      </c>
      <c r="F49">
        <v>11.2</v>
      </c>
    </row>
    <row r="50" spans="1:6" x14ac:dyDescent="0.2">
      <c r="A50" s="12" t="s">
        <v>45</v>
      </c>
      <c r="B50">
        <v>355</v>
      </c>
      <c r="C50">
        <v>12</v>
      </c>
      <c r="D50">
        <v>3.3</v>
      </c>
      <c r="E50">
        <v>13</v>
      </c>
      <c r="F50">
        <v>3.8</v>
      </c>
    </row>
    <row r="51" spans="1:6" x14ac:dyDescent="0.2">
      <c r="A51" s="12" t="s">
        <v>46</v>
      </c>
      <c r="B51">
        <v>386</v>
      </c>
      <c r="C51">
        <v>53</v>
      </c>
      <c r="D51">
        <v>13.6</v>
      </c>
      <c r="E51">
        <v>57</v>
      </c>
      <c r="F51">
        <v>14.7</v>
      </c>
    </row>
    <row r="52" spans="1:6" x14ac:dyDescent="0.2">
      <c r="A52" s="12" t="s">
        <v>47</v>
      </c>
      <c r="B52">
        <v>482</v>
      </c>
      <c r="C52">
        <v>53</v>
      </c>
      <c r="D52">
        <v>11</v>
      </c>
      <c r="E52">
        <v>57</v>
      </c>
      <c r="F52">
        <v>11.9</v>
      </c>
    </row>
    <row r="53" spans="1:6" x14ac:dyDescent="0.2">
      <c r="A53" s="12" t="s">
        <v>48</v>
      </c>
      <c r="B53">
        <v>821</v>
      </c>
      <c r="C53">
        <v>115</v>
      </c>
      <c r="D53">
        <v>14.1</v>
      </c>
      <c r="E53">
        <v>125</v>
      </c>
      <c r="F53">
        <v>15.3</v>
      </c>
    </row>
    <row r="54" spans="1:6" x14ac:dyDescent="0.2">
      <c r="A54" s="11" t="s">
        <v>49</v>
      </c>
      <c r="B54" s="1">
        <v>9364</v>
      </c>
      <c r="C54">
        <v>182</v>
      </c>
      <c r="D54">
        <v>1.9</v>
      </c>
      <c r="E54">
        <v>237</v>
      </c>
      <c r="F54">
        <v>2.5</v>
      </c>
    </row>
    <row r="55" spans="1:6" x14ac:dyDescent="0.2">
      <c r="A55" s="12" t="s">
        <v>50</v>
      </c>
      <c r="B55" s="1">
        <v>6982</v>
      </c>
      <c r="C55">
        <v>87</v>
      </c>
      <c r="D55">
        <v>1.2</v>
      </c>
      <c r="E55">
        <v>125</v>
      </c>
      <c r="F55">
        <v>1.8</v>
      </c>
    </row>
    <row r="56" spans="1:6" x14ac:dyDescent="0.2">
      <c r="A56" s="13" t="s">
        <v>51</v>
      </c>
      <c r="B56" s="1">
        <v>4390</v>
      </c>
      <c r="C56">
        <v>49</v>
      </c>
      <c r="D56">
        <v>1.1000000000000001</v>
      </c>
      <c r="E56">
        <v>74</v>
      </c>
      <c r="F56">
        <v>1.7</v>
      </c>
    </row>
    <row r="57" spans="1:6" x14ac:dyDescent="0.2">
      <c r="A57" s="13" t="s">
        <v>52</v>
      </c>
      <c r="B57" s="1">
        <v>2592</v>
      </c>
      <c r="C57">
        <v>37</v>
      </c>
      <c r="D57">
        <v>1.4</v>
      </c>
      <c r="E57">
        <v>51</v>
      </c>
      <c r="F57">
        <v>2</v>
      </c>
    </row>
    <row r="58" spans="1:6" x14ac:dyDescent="0.2">
      <c r="A58" s="12" t="s">
        <v>53</v>
      </c>
      <c r="B58" s="1">
        <v>2382</v>
      </c>
      <c r="C58">
        <v>95</v>
      </c>
      <c r="D58">
        <v>4</v>
      </c>
      <c r="E58">
        <v>112</v>
      </c>
      <c r="F58">
        <v>4.7</v>
      </c>
    </row>
    <row r="59" spans="1:6" x14ac:dyDescent="0.2">
      <c r="A59" s="11" t="s">
        <v>54</v>
      </c>
      <c r="B59" s="1">
        <v>15720</v>
      </c>
      <c r="C59">
        <v>339</v>
      </c>
      <c r="D59">
        <v>2.2000000000000002</v>
      </c>
      <c r="E59">
        <v>471</v>
      </c>
      <c r="F59">
        <v>3</v>
      </c>
    </row>
    <row r="60" spans="1:6" x14ac:dyDescent="0.2">
      <c r="A60" s="12" t="s">
        <v>55</v>
      </c>
      <c r="B60" s="1">
        <v>10280</v>
      </c>
      <c r="C60">
        <v>143</v>
      </c>
      <c r="D60">
        <v>1.4</v>
      </c>
      <c r="E60">
        <v>227</v>
      </c>
      <c r="F60">
        <v>2.2000000000000002</v>
      </c>
    </row>
    <row r="61" spans="1:6" x14ac:dyDescent="0.2">
      <c r="A61" s="12" t="s">
        <v>56</v>
      </c>
      <c r="B61" s="1">
        <v>5440</v>
      </c>
      <c r="C61">
        <v>197</v>
      </c>
      <c r="D61">
        <v>3.6</v>
      </c>
      <c r="E61">
        <v>244</v>
      </c>
      <c r="F61">
        <v>4.5</v>
      </c>
    </row>
    <row r="62" spans="1:6" x14ac:dyDescent="0.2">
      <c r="A62" s="11" t="s">
        <v>57</v>
      </c>
      <c r="B62" s="1">
        <v>23690</v>
      </c>
      <c r="C62" s="1">
        <v>1885</v>
      </c>
      <c r="D62">
        <v>8</v>
      </c>
      <c r="E62" s="1">
        <v>2182</v>
      </c>
      <c r="F62">
        <v>9.1999999999999993</v>
      </c>
    </row>
    <row r="63" spans="1:6" x14ac:dyDescent="0.2">
      <c r="A63" s="12" t="s">
        <v>58</v>
      </c>
      <c r="B63" s="1">
        <v>4922</v>
      </c>
      <c r="C63">
        <v>608</v>
      </c>
      <c r="D63">
        <v>12.3</v>
      </c>
      <c r="E63">
        <v>693</v>
      </c>
      <c r="F63">
        <v>14.1</v>
      </c>
    </row>
    <row r="64" spans="1:6" x14ac:dyDescent="0.2">
      <c r="A64" s="12" t="s">
        <v>59</v>
      </c>
      <c r="B64" s="1">
        <v>18768</v>
      </c>
      <c r="C64" s="1">
        <v>1278</v>
      </c>
      <c r="D64">
        <v>6.8</v>
      </c>
      <c r="E64" s="1">
        <v>1489</v>
      </c>
      <c r="F64">
        <v>7.9</v>
      </c>
    </row>
    <row r="65" spans="1:6" x14ac:dyDescent="0.2">
      <c r="A65" s="11" t="s">
        <v>60</v>
      </c>
      <c r="B65" s="1">
        <v>13097</v>
      </c>
      <c r="C65">
        <v>384</v>
      </c>
      <c r="D65">
        <v>2.9</v>
      </c>
      <c r="E65">
        <v>457</v>
      </c>
      <c r="F65">
        <v>3.5</v>
      </c>
    </row>
    <row r="66" spans="1:6" x14ac:dyDescent="0.2">
      <c r="A66" s="12" t="s">
        <v>61</v>
      </c>
      <c r="B66" s="1">
        <v>2498</v>
      </c>
      <c r="C66">
        <v>164</v>
      </c>
      <c r="D66">
        <v>6.6</v>
      </c>
      <c r="E66">
        <v>184</v>
      </c>
      <c r="F66">
        <v>7.4</v>
      </c>
    </row>
    <row r="67" spans="1:6" x14ac:dyDescent="0.2">
      <c r="A67" s="12" t="s">
        <v>62</v>
      </c>
      <c r="B67" s="1">
        <v>10599</v>
      </c>
      <c r="C67">
        <v>220</v>
      </c>
      <c r="D67">
        <v>2.1</v>
      </c>
      <c r="E67">
        <v>274</v>
      </c>
      <c r="F67">
        <v>2.6</v>
      </c>
    </row>
    <row r="68" spans="1:6" x14ac:dyDescent="0.2">
      <c r="A68" s="13" t="s">
        <v>63</v>
      </c>
      <c r="B68" s="1">
        <v>1427</v>
      </c>
      <c r="C68">
        <v>93</v>
      </c>
      <c r="D68">
        <v>6.5</v>
      </c>
      <c r="E68">
        <v>100</v>
      </c>
      <c r="F68">
        <v>7</v>
      </c>
    </row>
    <row r="69" spans="1:6" x14ac:dyDescent="0.2">
      <c r="A69" s="13" t="s">
        <v>64</v>
      </c>
      <c r="B69" s="1">
        <v>9172</v>
      </c>
      <c r="C69">
        <v>128</v>
      </c>
      <c r="D69">
        <v>1.4</v>
      </c>
      <c r="E69">
        <v>173</v>
      </c>
      <c r="F69">
        <v>1.9</v>
      </c>
    </row>
    <row r="70" spans="1:6" x14ac:dyDescent="0.2">
      <c r="A70" s="11" t="s">
        <v>65</v>
      </c>
      <c r="B70" s="1">
        <v>6150</v>
      </c>
      <c r="C70">
        <v>172</v>
      </c>
      <c r="D70">
        <v>2.8</v>
      </c>
      <c r="E70">
        <v>202</v>
      </c>
      <c r="F70">
        <v>3.3</v>
      </c>
    </row>
    <row r="71" spans="1:6" x14ac:dyDescent="0.2">
      <c r="A71" s="12" t="s">
        <v>66</v>
      </c>
      <c r="B71" s="1">
        <v>5327</v>
      </c>
      <c r="C71">
        <v>163</v>
      </c>
      <c r="D71">
        <v>3.1</v>
      </c>
      <c r="E71">
        <v>193</v>
      </c>
      <c r="F71">
        <v>3.6</v>
      </c>
    </row>
    <row r="72" spans="1:6" x14ac:dyDescent="0.2">
      <c r="A72" t="s">
        <v>67</v>
      </c>
      <c r="B72" s="1">
        <v>21023</v>
      </c>
      <c r="C72" s="1">
        <v>7066</v>
      </c>
      <c r="D72">
        <v>33.6</v>
      </c>
      <c r="E72" s="1">
        <v>7821</v>
      </c>
      <c r="F72">
        <v>37.200000000000003</v>
      </c>
    </row>
    <row r="73" spans="1:6" x14ac:dyDescent="0.2">
      <c r="A73" s="10" t="s">
        <v>68</v>
      </c>
      <c r="B73" s="1">
        <v>3798</v>
      </c>
      <c r="C73">
        <v>974</v>
      </c>
      <c r="D73">
        <v>25.6</v>
      </c>
      <c r="E73" s="1">
        <v>1158</v>
      </c>
      <c r="F73">
        <v>30.5</v>
      </c>
    </row>
    <row r="74" spans="1:6" x14ac:dyDescent="0.2">
      <c r="A74" s="10" t="s">
        <v>69</v>
      </c>
      <c r="B74" s="1">
        <v>6958</v>
      </c>
      <c r="C74" s="1">
        <v>2043</v>
      </c>
      <c r="D74">
        <v>29.4</v>
      </c>
      <c r="E74" s="1">
        <v>2249</v>
      </c>
      <c r="F74">
        <v>32.299999999999997</v>
      </c>
    </row>
    <row r="75" spans="1:6" x14ac:dyDescent="0.2">
      <c r="A75" s="10" t="s">
        <v>70</v>
      </c>
      <c r="B75" s="1">
        <v>10267</v>
      </c>
      <c r="C75" s="1">
        <v>4050</v>
      </c>
      <c r="D75">
        <v>39.4</v>
      </c>
      <c r="E75" s="1">
        <v>4414</v>
      </c>
      <c r="F75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B78F-BFAE-4D2B-A715-7003FB965387}">
  <dimension ref="A1:D43"/>
  <sheetViews>
    <sheetView workbookViewId="0"/>
  </sheetViews>
  <sheetFormatPr baseColWidth="10" defaultColWidth="8.83203125" defaultRowHeight="15" x14ac:dyDescent="0.2"/>
  <cols>
    <col min="1" max="1" width="13.33203125" style="5" customWidth="1"/>
    <col min="2" max="2" width="68.5" customWidth="1"/>
    <col min="3" max="3" width="44.83203125" customWidth="1"/>
    <col min="4" max="4" width="19.1640625" customWidth="1"/>
  </cols>
  <sheetData>
    <row r="1" spans="1:4" ht="32" x14ac:dyDescent="0.2">
      <c r="A1" s="9" t="s">
        <v>116</v>
      </c>
      <c r="B1" s="4" t="s">
        <v>146</v>
      </c>
      <c r="C1" s="4" t="s">
        <v>147</v>
      </c>
      <c r="D1" s="14" t="s">
        <v>148</v>
      </c>
    </row>
    <row r="2" spans="1:4" ht="16" thickBot="1" x14ac:dyDescent="0.25">
      <c r="A2" s="5" t="s">
        <v>83</v>
      </c>
      <c r="B2" t="s">
        <v>117</v>
      </c>
      <c r="C2" s="15" t="str">
        <f>'BLS Table 3'!A36</f>
        <v>Agriculture and related industries</v>
      </c>
      <c r="D2">
        <f>VLOOKUP($C2,'BLS Table 3'!$A$3:$F$75,COLUMN('BLS Table 3'!$F$2),FALSE)/100</f>
        <v>2.7999999999999997E-2</v>
      </c>
    </row>
    <row r="3" spans="1:4" x14ac:dyDescent="0.2">
      <c r="A3" s="16" t="s">
        <v>154</v>
      </c>
      <c r="B3" t="s">
        <v>155</v>
      </c>
      <c r="C3" s="15" t="str">
        <f>'BLS Table 3'!A38</f>
        <v>Mining, quarrying, and oil and gas extraction</v>
      </c>
      <c r="D3">
        <f>VLOOKUP($C3,'BLS Table 3'!$A$3:$F$75,COLUMN('BLS Table 3'!$F$2),FALSE)/100</f>
        <v>4.7E-2</v>
      </c>
    </row>
    <row r="4" spans="1:4" ht="16" thickBot="1" x14ac:dyDescent="0.25">
      <c r="A4" s="17" t="s">
        <v>153</v>
      </c>
      <c r="B4" t="s">
        <v>156</v>
      </c>
      <c r="C4" s="15" t="str">
        <f>'BLS Table 3'!A38</f>
        <v>Mining, quarrying, and oil and gas extraction</v>
      </c>
      <c r="D4">
        <f>VLOOKUP($C4,'BLS Table 3'!$A$3:$F$75,COLUMN('BLS Table 3'!$F$2),FALSE)/100</f>
        <v>4.7E-2</v>
      </c>
    </row>
    <row r="5" spans="1:4" x14ac:dyDescent="0.2">
      <c r="A5" s="5" t="s">
        <v>84</v>
      </c>
      <c r="B5" t="s">
        <v>118</v>
      </c>
      <c r="C5" s="15" t="str">
        <f>'BLS Table 3'!A38</f>
        <v>Mining, quarrying, and oil and gas extraction</v>
      </c>
      <c r="D5">
        <f>VLOOKUP($C5,'BLS Table 3'!$A$3:$F$75,COLUMN('BLS Table 3'!$F$2),FALSE)/100</f>
        <v>4.7E-2</v>
      </c>
    </row>
    <row r="6" spans="1:4" x14ac:dyDescent="0.2">
      <c r="A6" s="5" t="s">
        <v>85</v>
      </c>
      <c r="B6" t="s">
        <v>119</v>
      </c>
      <c r="C6" s="15" t="str">
        <f>'BLS Table 3'!A38</f>
        <v>Mining, quarrying, and oil and gas extraction</v>
      </c>
      <c r="D6">
        <f>VLOOKUP($C6,'BLS Table 3'!$A$3:$F$75,COLUMN('BLS Table 3'!$F$2),FALSE)/100</f>
        <v>4.7E-2</v>
      </c>
    </row>
    <row r="7" spans="1:4" x14ac:dyDescent="0.2">
      <c r="A7" s="5" t="s">
        <v>86</v>
      </c>
      <c r="B7" t="s">
        <v>120</v>
      </c>
      <c r="C7" s="15" t="str">
        <f>'BLS Table 3'!$A$42</f>
        <v>Nondurable goods</v>
      </c>
      <c r="D7">
        <f>VLOOKUP($C7,'BLS Table 3'!$A$3:$F$75,COLUMN('BLS Table 3'!$F$2),FALSE)/100</f>
        <v>9.1999999999999998E-2</v>
      </c>
    </row>
    <row r="8" spans="1:4" x14ac:dyDescent="0.2">
      <c r="A8" s="5" t="s">
        <v>87</v>
      </c>
      <c r="B8" t="s">
        <v>121</v>
      </c>
      <c r="C8" s="15" t="str">
        <f>'BLS Table 3'!$A$42</f>
        <v>Nondurable goods</v>
      </c>
      <c r="D8">
        <f>VLOOKUP($C8,'BLS Table 3'!$A$3:$F$75,COLUMN('BLS Table 3'!$F$2),FALSE)/100</f>
        <v>9.1999999999999998E-2</v>
      </c>
    </row>
    <row r="9" spans="1:4" x14ac:dyDescent="0.2">
      <c r="A9" s="5" t="s">
        <v>88</v>
      </c>
      <c r="B9" t="s">
        <v>122</v>
      </c>
      <c r="C9" s="15" t="str">
        <f>'BLS Table 3'!$A$42</f>
        <v>Nondurable goods</v>
      </c>
      <c r="D9">
        <f>VLOOKUP($C9,'BLS Table 3'!$A$3:$F$75,COLUMN('BLS Table 3'!$F$2),FALSE)/100</f>
        <v>9.1999999999999998E-2</v>
      </c>
    </row>
    <row r="10" spans="1:4" x14ac:dyDescent="0.2">
      <c r="A10" s="5" t="s">
        <v>89</v>
      </c>
      <c r="B10" t="s">
        <v>123</v>
      </c>
      <c r="C10" s="15" t="str">
        <f>'BLS Table 3'!$A$42</f>
        <v>Nondurable goods</v>
      </c>
      <c r="D10">
        <f>VLOOKUP($C10,'BLS Table 3'!$A$3:$F$75,COLUMN('BLS Table 3'!$F$2),FALSE)/100</f>
        <v>9.1999999999999998E-2</v>
      </c>
    </row>
    <row r="11" spans="1:4" ht="16" thickBot="1" x14ac:dyDescent="0.25">
      <c r="A11" s="5" t="s">
        <v>90</v>
      </c>
      <c r="B11" t="s">
        <v>124</v>
      </c>
      <c r="C11" s="15" t="str">
        <f>'BLS Table 3'!$A$42</f>
        <v>Nondurable goods</v>
      </c>
      <c r="D11">
        <f>VLOOKUP($C11,'BLS Table 3'!$A$3:$F$75,COLUMN('BLS Table 3'!$F$2),FALSE)/100</f>
        <v>9.1999999999999998E-2</v>
      </c>
    </row>
    <row r="12" spans="1:4" x14ac:dyDescent="0.2">
      <c r="A12" s="16" t="s">
        <v>152</v>
      </c>
      <c r="B12" t="s">
        <v>150</v>
      </c>
      <c r="C12" s="15" t="str">
        <f>'BLS Table 3'!$A$42</f>
        <v>Nondurable goods</v>
      </c>
      <c r="D12">
        <f>VLOOKUP($C12,'BLS Table 3'!$A$3:$F$75,COLUMN('BLS Table 3'!$F$2),FALSE)/100</f>
        <v>9.1999999999999998E-2</v>
      </c>
    </row>
    <row r="13" spans="1:4" ht="16" thickBot="1" x14ac:dyDescent="0.25">
      <c r="A13" s="17" t="s">
        <v>149</v>
      </c>
      <c r="B13" t="s">
        <v>151</v>
      </c>
      <c r="C13" s="15" t="str">
        <f>'BLS Table 3'!$A$42</f>
        <v>Nondurable goods</v>
      </c>
      <c r="D13">
        <f>VLOOKUP($C13,'BLS Table 3'!$A$3:$F$75,COLUMN('BLS Table 3'!$F$2),FALSE)/100</f>
        <v>9.1999999999999998E-2</v>
      </c>
    </row>
    <row r="14" spans="1:4" ht="16" thickBot="1" x14ac:dyDescent="0.25">
      <c r="A14" s="5" t="s">
        <v>91</v>
      </c>
      <c r="B14" t="s">
        <v>125</v>
      </c>
      <c r="C14" s="15" t="str">
        <f>'BLS Table 3'!$A$42</f>
        <v>Nondurable goods</v>
      </c>
      <c r="D14">
        <f>VLOOKUP($C14,'BLS Table 3'!$A$3:$F$75,COLUMN('BLS Table 3'!$F$2),FALSE)/100</f>
        <v>9.1999999999999998E-2</v>
      </c>
    </row>
    <row r="15" spans="1:4" x14ac:dyDescent="0.2">
      <c r="A15" s="16" t="s">
        <v>158</v>
      </c>
      <c r="B15" t="s">
        <v>159</v>
      </c>
      <c r="C15" s="15" t="str">
        <f>'BLS Table 3'!$A$41</f>
        <v>Durable goods</v>
      </c>
      <c r="D15">
        <f>VLOOKUP($C15,'BLS Table 3'!$A$3:$F$75,COLUMN('BLS Table 3'!$F$2),FALSE)/100</f>
        <v>9.6000000000000002E-2</v>
      </c>
    </row>
    <row r="16" spans="1:4" ht="16" thickBot="1" x14ac:dyDescent="0.25">
      <c r="A16" s="17" t="s">
        <v>157</v>
      </c>
      <c r="B16" t="s">
        <v>160</v>
      </c>
      <c r="C16" s="15" t="str">
        <f>'BLS Table 3'!$A$41</f>
        <v>Durable goods</v>
      </c>
      <c r="D16">
        <f>VLOOKUP($C16,'BLS Table 3'!$A$3:$F$75,COLUMN('BLS Table 3'!$F$2),FALSE)/100</f>
        <v>9.6000000000000002E-2</v>
      </c>
    </row>
    <row r="17" spans="1:4" x14ac:dyDescent="0.2">
      <c r="A17" s="16" t="s">
        <v>161</v>
      </c>
      <c r="B17" t="s">
        <v>162</v>
      </c>
      <c r="C17" s="15" t="str">
        <f>'BLS Table 3'!$A$41</f>
        <v>Durable goods</v>
      </c>
      <c r="D17">
        <f>VLOOKUP($C17,'BLS Table 3'!$A$3:$F$75,COLUMN('BLS Table 3'!$F$2),FALSE)/100</f>
        <v>9.6000000000000002E-2</v>
      </c>
    </row>
    <row r="18" spans="1:4" ht="16" thickBot="1" x14ac:dyDescent="0.25">
      <c r="A18" s="17" t="s">
        <v>164</v>
      </c>
      <c r="B18" t="s">
        <v>163</v>
      </c>
      <c r="C18" s="15" t="str">
        <f>'BLS Table 3'!$A$41</f>
        <v>Durable goods</v>
      </c>
      <c r="D18">
        <f>VLOOKUP($C18,'BLS Table 3'!$A$3:$F$75,COLUMN('BLS Table 3'!$F$2),FALSE)/100</f>
        <v>9.6000000000000002E-2</v>
      </c>
    </row>
    <row r="19" spans="1:4" x14ac:dyDescent="0.2">
      <c r="A19" s="5" t="s">
        <v>92</v>
      </c>
      <c r="B19" t="s">
        <v>126</v>
      </c>
      <c r="C19" s="15" t="str">
        <f>'BLS Table 3'!$A$41</f>
        <v>Durable goods</v>
      </c>
      <c r="D19">
        <f>VLOOKUP($C19,'BLS Table 3'!$A$3:$F$75,COLUMN('BLS Table 3'!$F$2),FALSE)/100</f>
        <v>9.6000000000000002E-2</v>
      </c>
    </row>
    <row r="20" spans="1:4" x14ac:dyDescent="0.2">
      <c r="A20" s="5" t="s">
        <v>93</v>
      </c>
      <c r="B20" t="s">
        <v>127</v>
      </c>
      <c r="C20" s="15" t="str">
        <f>'BLS Table 3'!$A$41</f>
        <v>Durable goods</v>
      </c>
      <c r="D20">
        <f>VLOOKUP($C20,'BLS Table 3'!$A$3:$F$75,COLUMN('BLS Table 3'!$F$2),FALSE)/100</f>
        <v>9.6000000000000002E-2</v>
      </c>
    </row>
    <row r="21" spans="1:4" x14ac:dyDescent="0.2">
      <c r="A21" s="5" t="s">
        <v>94</v>
      </c>
      <c r="B21" t="s">
        <v>128</v>
      </c>
      <c r="C21" s="15" t="str">
        <f>'BLS Table 3'!$A$41</f>
        <v>Durable goods</v>
      </c>
      <c r="D21">
        <f>VLOOKUP($C21,'BLS Table 3'!$A$3:$F$75,COLUMN('BLS Table 3'!$F$2),FALSE)/100</f>
        <v>9.6000000000000002E-2</v>
      </c>
    </row>
    <row r="22" spans="1:4" x14ac:dyDescent="0.2">
      <c r="A22" s="5" t="s">
        <v>95</v>
      </c>
      <c r="B22" t="s">
        <v>129</v>
      </c>
      <c r="C22" s="15" t="str">
        <f>'BLS Table 3'!$A$41</f>
        <v>Durable goods</v>
      </c>
      <c r="D22">
        <f>VLOOKUP($C22,'BLS Table 3'!$A$3:$F$75,COLUMN('BLS Table 3'!$F$2),FALSE)/100</f>
        <v>9.6000000000000002E-2</v>
      </c>
    </row>
    <row r="23" spans="1:4" x14ac:dyDescent="0.2">
      <c r="A23" s="5" t="s">
        <v>96</v>
      </c>
      <c r="B23" t="s">
        <v>130</v>
      </c>
      <c r="C23" s="15" t="str">
        <f>'BLS Table 3'!$A$41</f>
        <v>Durable goods</v>
      </c>
      <c r="D23">
        <f>VLOOKUP($C23,'BLS Table 3'!$A$3:$F$75,COLUMN('BLS Table 3'!$F$2),FALSE)/100</f>
        <v>9.6000000000000002E-2</v>
      </c>
    </row>
    <row r="24" spans="1:4" x14ac:dyDescent="0.2">
      <c r="A24" s="5" t="s">
        <v>97</v>
      </c>
      <c r="B24" t="s">
        <v>131</v>
      </c>
      <c r="C24" s="15" t="str">
        <f>'BLS Table 3'!$A$41</f>
        <v>Durable goods</v>
      </c>
      <c r="D24">
        <f>VLOOKUP($C24,'BLS Table 3'!$A$3:$F$75,COLUMN('BLS Table 3'!$F$2),FALSE)/100</f>
        <v>9.6000000000000002E-2</v>
      </c>
    </row>
    <row r="25" spans="1:4" ht="16" thickBot="1" x14ac:dyDescent="0.25">
      <c r="A25" s="5" t="s">
        <v>98</v>
      </c>
      <c r="B25" t="s">
        <v>132</v>
      </c>
      <c r="C25" s="15" t="str">
        <f>'BLS Table 3'!A40</f>
        <v>Manufacturing</v>
      </c>
      <c r="D25">
        <f>VLOOKUP($C25,'BLS Table 3'!$A$3:$F$75,COLUMN('BLS Table 3'!$F$2),FALSE)/100</f>
        <v>9.4E-2</v>
      </c>
    </row>
    <row r="26" spans="1:4" x14ac:dyDescent="0.2">
      <c r="A26" s="16" t="s">
        <v>165</v>
      </c>
      <c r="B26" t="s">
        <v>168</v>
      </c>
      <c r="C26" s="15" t="str">
        <f>'BLS Table 3'!$A$48</f>
        <v>Utilities</v>
      </c>
      <c r="D26">
        <f>VLOOKUP($C26,'BLS Table 3'!$A$3:$F$75,COLUMN('BLS Table 3'!$F$2),FALSE)/100</f>
        <v>0.24</v>
      </c>
    </row>
    <row r="27" spans="1:4" x14ac:dyDescent="0.2">
      <c r="A27" s="18" t="s">
        <v>166</v>
      </c>
      <c r="B27" t="s">
        <v>169</v>
      </c>
      <c r="C27" s="15" t="str">
        <f>'BLS Table 3'!$A$48</f>
        <v>Utilities</v>
      </c>
      <c r="D27">
        <f>VLOOKUP($C27,'BLS Table 3'!$A$3:$F$75,COLUMN('BLS Table 3'!$F$2),FALSE)/100</f>
        <v>0.24</v>
      </c>
    </row>
    <row r="28" spans="1:4" ht="16" thickBot="1" x14ac:dyDescent="0.25">
      <c r="A28" s="17" t="s">
        <v>167</v>
      </c>
      <c r="B28" t="s">
        <v>170</v>
      </c>
      <c r="C28" s="15" t="str">
        <f>'BLS Table 3'!$A$48</f>
        <v>Utilities</v>
      </c>
      <c r="D28">
        <f>VLOOKUP($C28,'BLS Table 3'!$A$3:$F$75,COLUMN('BLS Table 3'!$F$2),FALSE)/100</f>
        <v>0.24</v>
      </c>
    </row>
    <row r="29" spans="1:4" x14ac:dyDescent="0.2">
      <c r="A29" s="5" t="s">
        <v>99</v>
      </c>
      <c r="B29" t="s">
        <v>34</v>
      </c>
      <c r="C29" s="15" t="str">
        <f>'BLS Table 3'!A39</f>
        <v>Construction</v>
      </c>
      <c r="D29">
        <f>VLOOKUP($C29,'BLS Table 3'!$A$3:$F$75,COLUMN('BLS Table 3'!$F$2),FALSE)/100</f>
        <v>0.13600000000000001</v>
      </c>
    </row>
    <row r="30" spans="1:4" x14ac:dyDescent="0.2">
      <c r="A30" s="5" t="s">
        <v>100</v>
      </c>
      <c r="B30" t="s">
        <v>133</v>
      </c>
      <c r="C30" s="15" t="str">
        <f>'BLS Table 3'!A43</f>
        <v>Wholesale and retail trade</v>
      </c>
      <c r="D30">
        <f>VLOOKUP($C30,'BLS Table 3'!$A$3:$F$75,COLUMN('BLS Table 3'!$F$2),FALSE)/100</f>
        <v>4.8000000000000001E-2</v>
      </c>
    </row>
    <row r="31" spans="1:4" x14ac:dyDescent="0.2">
      <c r="A31" s="5" t="s">
        <v>101</v>
      </c>
      <c r="B31" t="s">
        <v>134</v>
      </c>
      <c r="C31" s="15" t="str">
        <f>'BLS Table 3'!A47</f>
        <v>Transportation and warehousing</v>
      </c>
      <c r="D31">
        <f>VLOOKUP($C31,'BLS Table 3'!$A$3:$F$75,COLUMN('BLS Table 3'!$F$2),FALSE)/100</f>
        <v>0.17600000000000002</v>
      </c>
    </row>
    <row r="32" spans="1:4" x14ac:dyDescent="0.2">
      <c r="A32" s="5" t="s">
        <v>102</v>
      </c>
      <c r="B32" t="s">
        <v>135</v>
      </c>
      <c r="C32" s="15" t="str">
        <f>'BLS Table 3'!A67</f>
        <v>Accommodation and food services</v>
      </c>
      <c r="D32">
        <f>VLOOKUP($C32,'BLS Table 3'!$A$3:$F$75,COLUMN('BLS Table 3'!$F$2),FALSE)/100</f>
        <v>2.6000000000000002E-2</v>
      </c>
    </row>
    <row r="33" spans="1:4" x14ac:dyDescent="0.2">
      <c r="A33" s="5" t="s">
        <v>103</v>
      </c>
      <c r="B33" t="s">
        <v>136</v>
      </c>
      <c r="C33" s="15" t="str">
        <f>'BLS Table 3'!A49</f>
        <v>Information(3)</v>
      </c>
      <c r="D33">
        <f>VLOOKUP($C33,'BLS Table 3'!$A$3:$F$75,COLUMN('BLS Table 3'!$F$2),FALSE)/100</f>
        <v>0.11199999999999999</v>
      </c>
    </row>
    <row r="34" spans="1:4" x14ac:dyDescent="0.2">
      <c r="A34" s="5" t="s">
        <v>104</v>
      </c>
      <c r="B34" t="s">
        <v>48</v>
      </c>
      <c r="C34" s="15" t="str">
        <f>'BLS Table 3'!A53</f>
        <v>Telecommunications</v>
      </c>
      <c r="D34">
        <f>VLOOKUP($C34,'BLS Table 3'!$A$3:$F$75,COLUMN('BLS Table 3'!$F$2),FALSE)/100</f>
        <v>0.153</v>
      </c>
    </row>
    <row r="35" spans="1:4" x14ac:dyDescent="0.2">
      <c r="A35" s="5" t="s">
        <v>105</v>
      </c>
      <c r="B35" t="s">
        <v>137</v>
      </c>
      <c r="C35" s="15" t="str">
        <f>'BLS Table 3'!A60</f>
        <v>Professional and technical services</v>
      </c>
      <c r="D35">
        <f>VLOOKUP($C35,'BLS Table 3'!$A$3:$F$75,COLUMN('BLS Table 3'!$F$2),FALSE)/100</f>
        <v>2.2000000000000002E-2</v>
      </c>
    </row>
    <row r="36" spans="1:4" x14ac:dyDescent="0.2">
      <c r="A36" s="5" t="s">
        <v>106</v>
      </c>
      <c r="B36" t="s">
        <v>138</v>
      </c>
      <c r="C36" s="15" t="str">
        <f>'BLS Table 3'!A55</f>
        <v>Finance and insurance</v>
      </c>
      <c r="D36">
        <f>VLOOKUP($C36,'BLS Table 3'!$A$3:$F$75,COLUMN('BLS Table 3'!$F$2),FALSE)/100</f>
        <v>1.8000000000000002E-2</v>
      </c>
    </row>
    <row r="37" spans="1:4" x14ac:dyDescent="0.2">
      <c r="A37" s="5" t="s">
        <v>107</v>
      </c>
      <c r="B37" t="s">
        <v>139</v>
      </c>
      <c r="C37" s="15" t="str">
        <f>'BLS Table 3'!A58</f>
        <v>Real estate and rental and leasing</v>
      </c>
      <c r="D37">
        <f>VLOOKUP($C37,'BLS Table 3'!$A$3:$F$75,COLUMN('BLS Table 3'!$F$2),FALSE)/100</f>
        <v>4.7E-2</v>
      </c>
    </row>
    <row r="38" spans="1:4" x14ac:dyDescent="0.2">
      <c r="A38" s="5" t="s">
        <v>108</v>
      </c>
      <c r="B38" t="s">
        <v>140</v>
      </c>
      <c r="C38" s="15" t="str">
        <f>'BLS Table 3'!A59</f>
        <v>Professional and business services</v>
      </c>
      <c r="D38">
        <f>VLOOKUP($C38,'BLS Table 3'!$A$3:$F$75,COLUMN('BLS Table 3'!$F$2),FALSE)/100</f>
        <v>0.03</v>
      </c>
    </row>
    <row r="39" spans="1:4" x14ac:dyDescent="0.2">
      <c r="A39" s="5" t="s">
        <v>109</v>
      </c>
      <c r="B39" t="s">
        <v>141</v>
      </c>
      <c r="C39" s="15" t="str">
        <f>'BLS Table 3'!A73</f>
        <v>Federal government</v>
      </c>
      <c r="D39">
        <f>VLOOKUP($C39,'BLS Table 3'!$A$3:$F$75,COLUMN('BLS Table 3'!$F$2),FALSE)/100</f>
        <v>0.30499999999999999</v>
      </c>
    </row>
    <row r="40" spans="1:4" x14ac:dyDescent="0.2">
      <c r="A40" s="5" t="s">
        <v>110</v>
      </c>
      <c r="B40" t="s">
        <v>142</v>
      </c>
      <c r="C40" s="15" t="str">
        <f>'BLS Table 3'!A14</f>
        <v>Education, training, and library occupations</v>
      </c>
      <c r="D40">
        <f>VLOOKUP($C40,'BLS Table 3'!$A$3:$F$75,COLUMN('BLS Table 3'!$F$2),FALSE)/100</f>
        <v>0.36599999999999999</v>
      </c>
    </row>
    <row r="41" spans="1:4" x14ac:dyDescent="0.2">
      <c r="A41" s="5" t="s">
        <v>111</v>
      </c>
      <c r="B41" t="s">
        <v>143</v>
      </c>
      <c r="C41" s="15" t="str">
        <f>'BLS Table 3'!A64</f>
        <v>Health care and social assistance</v>
      </c>
      <c r="D41">
        <f>VLOOKUP($C41,'BLS Table 3'!$A$3:$F$75,COLUMN('BLS Table 3'!$F$2),FALSE)/100</f>
        <v>7.9000000000000001E-2</v>
      </c>
    </row>
    <row r="42" spans="1:4" x14ac:dyDescent="0.2">
      <c r="A42" s="5" t="s">
        <v>112</v>
      </c>
      <c r="B42" t="s">
        <v>144</v>
      </c>
      <c r="C42" s="15" t="str">
        <f>'BLS Table 3'!A66</f>
        <v>Arts, entertainment, and recreation</v>
      </c>
      <c r="D42">
        <f>VLOOKUP($C42,'BLS Table 3'!$A$3:$F$75,COLUMN('BLS Table 3'!$F$2),FALSE)/100</f>
        <v>7.400000000000001E-2</v>
      </c>
    </row>
    <row r="43" spans="1:4" x14ac:dyDescent="0.2">
      <c r="A43" s="5" t="s">
        <v>113</v>
      </c>
      <c r="B43" t="s">
        <v>145</v>
      </c>
      <c r="C43" s="15" t="str">
        <f>'BLS Table 3'!A70</f>
        <v>Other services(3)</v>
      </c>
      <c r="D43">
        <f>VLOOKUP($C43,'BLS Table 3'!$A$3:$F$75,COLUMN('BLS Table 3'!$F$2),FALSE)/100</f>
        <v>3.3000000000000002E-2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55DF-A297-4213-AF7B-8CD84E93B1AA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3.33203125" customWidth="1"/>
    <col min="2" max="43" width="11.5" customWidth="1"/>
  </cols>
  <sheetData>
    <row r="1" spans="1:43" s="8" customFormat="1" x14ac:dyDescent="0.2">
      <c r="A1" s="7" t="s">
        <v>114</v>
      </c>
      <c r="B1" s="8" t="s">
        <v>83</v>
      </c>
      <c r="C1" s="19" t="s">
        <v>154</v>
      </c>
      <c r="D1" s="20" t="s">
        <v>153</v>
      </c>
      <c r="E1" s="8" t="s">
        <v>84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19" t="s">
        <v>152</v>
      </c>
      <c r="M1" s="20" t="s">
        <v>149</v>
      </c>
      <c r="N1" s="8" t="s">
        <v>91</v>
      </c>
      <c r="O1" s="19" t="s">
        <v>158</v>
      </c>
      <c r="P1" s="20" t="s">
        <v>157</v>
      </c>
      <c r="Q1" s="19" t="s">
        <v>161</v>
      </c>
      <c r="R1" s="20" t="s">
        <v>164</v>
      </c>
      <c r="S1" s="8" t="s">
        <v>92</v>
      </c>
      <c r="T1" s="8" t="s">
        <v>93</v>
      </c>
      <c r="U1" s="8" t="s">
        <v>94</v>
      </c>
      <c r="V1" s="8" t="s">
        <v>95</v>
      </c>
      <c r="W1" s="8" t="s">
        <v>96</v>
      </c>
      <c r="X1" s="8" t="s">
        <v>97</v>
      </c>
      <c r="Y1" s="8" t="s">
        <v>98</v>
      </c>
      <c r="Z1" s="19" t="s">
        <v>165</v>
      </c>
      <c r="AA1" s="23" t="s">
        <v>166</v>
      </c>
      <c r="AB1" s="20" t="s">
        <v>167</v>
      </c>
      <c r="AC1" s="8" t="s">
        <v>99</v>
      </c>
      <c r="AD1" s="8" t="s">
        <v>100</v>
      </c>
      <c r="AE1" s="8" t="s">
        <v>101</v>
      </c>
      <c r="AF1" s="8" t="s">
        <v>102</v>
      </c>
      <c r="AG1" s="8" t="s">
        <v>103</v>
      </c>
      <c r="AH1" s="8" t="s">
        <v>104</v>
      </c>
      <c r="AI1" s="8" t="s">
        <v>105</v>
      </c>
      <c r="AJ1" s="8" t="s">
        <v>106</v>
      </c>
      <c r="AK1" s="8" t="s">
        <v>107</v>
      </c>
      <c r="AL1" s="8" t="s">
        <v>108</v>
      </c>
      <c r="AM1" s="8" t="s">
        <v>109</v>
      </c>
      <c r="AN1" s="8" t="s">
        <v>110</v>
      </c>
      <c r="AO1" s="8" t="s">
        <v>111</v>
      </c>
      <c r="AP1" s="8" t="s">
        <v>112</v>
      </c>
      <c r="AQ1" s="8" t="s">
        <v>113</v>
      </c>
    </row>
    <row r="2" spans="1:43" ht="16" thickBot="1" x14ac:dyDescent="0.25">
      <c r="A2" t="s">
        <v>115</v>
      </c>
      <c r="B2">
        <f>VLOOKUP(B$1,'ISIC to BLS Map'!$A$1:$D$43,COLUMN('ISIC to BLS Map'!$D$1),FALSE)</f>
        <v>2.7999999999999997E-2</v>
      </c>
      <c r="C2" s="21">
        <f>VLOOKUP(C$1,'ISIC to BLS Map'!$A$1:$D$43,COLUMN('ISIC to BLS Map'!$D$1),FALSE)</f>
        <v>4.7E-2</v>
      </c>
      <c r="D2" s="22">
        <f>VLOOKUP(D$1,'ISIC to BLS Map'!$A$1:$D$43,COLUMN('ISIC to BLS Map'!$D$1),FALSE)</f>
        <v>4.7E-2</v>
      </c>
      <c r="E2">
        <f>VLOOKUP(E$1,'ISIC to BLS Map'!$A$1:$D$43,COLUMN('ISIC to BLS Map'!$D$1),FALSE)</f>
        <v>4.7E-2</v>
      </c>
      <c r="F2">
        <f>VLOOKUP(F$1,'ISIC to BLS Map'!$A$1:$D$43,COLUMN('ISIC to BLS Map'!$D$1),FALSE)</f>
        <v>4.7E-2</v>
      </c>
      <c r="G2">
        <f>VLOOKUP(G$1,'ISIC to BLS Map'!$A$1:$D$43,COLUMN('ISIC to BLS Map'!$D$1),FALSE)</f>
        <v>9.1999999999999998E-2</v>
      </c>
      <c r="H2">
        <f>VLOOKUP(H$1,'ISIC to BLS Map'!$A$1:$D$43,COLUMN('ISIC to BLS Map'!$D$1),FALSE)</f>
        <v>9.1999999999999998E-2</v>
      </c>
      <c r="I2">
        <f>VLOOKUP(I$1,'ISIC to BLS Map'!$A$1:$D$43,COLUMN('ISIC to BLS Map'!$D$1),FALSE)</f>
        <v>9.1999999999999998E-2</v>
      </c>
      <c r="J2">
        <f>VLOOKUP(J$1,'ISIC to BLS Map'!$A$1:$D$43,COLUMN('ISIC to BLS Map'!$D$1),FALSE)</f>
        <v>9.1999999999999998E-2</v>
      </c>
      <c r="K2">
        <f>VLOOKUP(K$1,'ISIC to BLS Map'!$A$1:$D$43,COLUMN('ISIC to BLS Map'!$D$1),FALSE)</f>
        <v>9.1999999999999998E-2</v>
      </c>
      <c r="L2" s="21">
        <f>VLOOKUP(L$1,'ISIC to BLS Map'!$A$1:$D$43,COLUMN('ISIC to BLS Map'!$D$1),FALSE)</f>
        <v>9.1999999999999998E-2</v>
      </c>
      <c r="M2" s="22">
        <f>VLOOKUP(M$1,'ISIC to BLS Map'!$A$1:$D$43,COLUMN('ISIC to BLS Map'!$D$1),FALSE)</f>
        <v>9.1999999999999998E-2</v>
      </c>
      <c r="N2">
        <f>VLOOKUP(N$1,'ISIC to BLS Map'!$A$1:$D$43,COLUMN('ISIC to BLS Map'!$D$1),FALSE)</f>
        <v>9.1999999999999998E-2</v>
      </c>
      <c r="O2" s="21">
        <f>VLOOKUP(O$1,'ISIC to BLS Map'!$A$1:$D$43,COLUMN('ISIC to BLS Map'!$D$1),FALSE)</f>
        <v>9.6000000000000002E-2</v>
      </c>
      <c r="P2" s="22">
        <f>VLOOKUP(P$1,'ISIC to BLS Map'!$A$1:$D$43,COLUMN('ISIC to BLS Map'!$D$1),FALSE)</f>
        <v>9.6000000000000002E-2</v>
      </c>
      <c r="Q2" s="21">
        <f>VLOOKUP(Q$1,'ISIC to BLS Map'!$A$1:$D$43,COLUMN('ISIC to BLS Map'!$D$1),FALSE)</f>
        <v>9.6000000000000002E-2</v>
      </c>
      <c r="R2" s="22">
        <f>VLOOKUP(R$1,'ISIC to BLS Map'!$A$1:$D$43,COLUMN('ISIC to BLS Map'!$D$1),FALSE)</f>
        <v>9.6000000000000002E-2</v>
      </c>
      <c r="S2">
        <f>VLOOKUP(S$1,'ISIC to BLS Map'!$A$1:$D$43,COLUMN('ISIC to BLS Map'!$D$1),FALSE)</f>
        <v>9.6000000000000002E-2</v>
      </c>
      <c r="T2">
        <f>VLOOKUP(T$1,'ISIC to BLS Map'!$A$1:$D$43,COLUMN('ISIC to BLS Map'!$D$1),FALSE)</f>
        <v>9.6000000000000002E-2</v>
      </c>
      <c r="U2">
        <f>VLOOKUP(U$1,'ISIC to BLS Map'!$A$1:$D$43,COLUMN('ISIC to BLS Map'!$D$1),FALSE)</f>
        <v>9.6000000000000002E-2</v>
      </c>
      <c r="V2">
        <f>VLOOKUP(V$1,'ISIC to BLS Map'!$A$1:$D$43,COLUMN('ISIC to BLS Map'!$D$1),FALSE)</f>
        <v>9.6000000000000002E-2</v>
      </c>
      <c r="W2">
        <f>VLOOKUP(W$1,'ISIC to BLS Map'!$A$1:$D$43,COLUMN('ISIC to BLS Map'!$D$1),FALSE)</f>
        <v>9.6000000000000002E-2</v>
      </c>
      <c r="X2">
        <f>VLOOKUP(X$1,'ISIC to BLS Map'!$A$1:$D$43,COLUMN('ISIC to BLS Map'!$D$1),FALSE)</f>
        <v>9.6000000000000002E-2</v>
      </c>
      <c r="Y2">
        <f>VLOOKUP(Y$1,'ISIC to BLS Map'!$A$1:$D$43,COLUMN('ISIC to BLS Map'!$D$1),FALSE)</f>
        <v>9.4E-2</v>
      </c>
      <c r="Z2" s="21">
        <f>VLOOKUP(Z$1,'ISIC to BLS Map'!$A$1:$D$43,COLUMN('ISIC to BLS Map'!$D$1),FALSE)</f>
        <v>0.24</v>
      </c>
      <c r="AA2" s="24">
        <f>VLOOKUP(AA$1,'ISIC to BLS Map'!$A$1:$D$43,COLUMN('ISIC to BLS Map'!$D$1),FALSE)</f>
        <v>0.24</v>
      </c>
      <c r="AB2" s="22">
        <f>VLOOKUP(AB$1,'ISIC to BLS Map'!$A$1:$D$43,COLUMN('ISIC to BLS Map'!$D$1),FALSE)</f>
        <v>0.24</v>
      </c>
      <c r="AC2">
        <f>VLOOKUP(AC$1,'ISIC to BLS Map'!$A$1:$D$43,COLUMN('ISIC to BLS Map'!$D$1),FALSE)</f>
        <v>0.13600000000000001</v>
      </c>
      <c r="AD2">
        <f>VLOOKUP(AD$1,'ISIC to BLS Map'!$A$1:$D$43,COLUMN('ISIC to BLS Map'!$D$1),FALSE)</f>
        <v>4.8000000000000001E-2</v>
      </c>
      <c r="AE2">
        <f>VLOOKUP(AE$1,'ISIC to BLS Map'!$A$1:$D$43,COLUMN('ISIC to BLS Map'!$D$1),FALSE)</f>
        <v>0.17600000000000002</v>
      </c>
      <c r="AF2">
        <f>VLOOKUP(AF$1,'ISIC to BLS Map'!$A$1:$D$43,COLUMN('ISIC to BLS Map'!$D$1),FALSE)</f>
        <v>2.6000000000000002E-2</v>
      </c>
      <c r="AG2">
        <f>VLOOKUP(AG$1,'ISIC to BLS Map'!$A$1:$D$43,COLUMN('ISIC to BLS Map'!$D$1),FALSE)</f>
        <v>0.11199999999999999</v>
      </c>
      <c r="AH2">
        <f>VLOOKUP(AH$1,'ISIC to BLS Map'!$A$1:$D$43,COLUMN('ISIC to BLS Map'!$D$1),FALSE)</f>
        <v>0.153</v>
      </c>
      <c r="AI2">
        <f>VLOOKUP(AI$1,'ISIC to BLS Map'!$A$1:$D$43,COLUMN('ISIC to BLS Map'!$D$1),FALSE)</f>
        <v>2.2000000000000002E-2</v>
      </c>
      <c r="AJ2">
        <f>VLOOKUP(AJ$1,'ISIC to BLS Map'!$A$1:$D$43,COLUMN('ISIC to BLS Map'!$D$1),FALSE)</f>
        <v>1.8000000000000002E-2</v>
      </c>
      <c r="AK2">
        <f>VLOOKUP(AK$1,'ISIC to BLS Map'!$A$1:$D$43,COLUMN('ISIC to BLS Map'!$D$1),FALSE)</f>
        <v>4.7E-2</v>
      </c>
      <c r="AL2">
        <f>VLOOKUP(AL$1,'ISIC to BLS Map'!$A$1:$D$43,COLUMN('ISIC to BLS Map'!$D$1),FALSE)</f>
        <v>0.03</v>
      </c>
      <c r="AM2">
        <f>VLOOKUP(AM$1,'ISIC to BLS Map'!$A$1:$D$43,COLUMN('ISIC to BLS Map'!$D$1),FALSE)</f>
        <v>0.30499999999999999</v>
      </c>
      <c r="AN2">
        <f>VLOOKUP(AN$1,'ISIC to BLS Map'!$A$1:$D$43,COLUMN('ISIC to BLS Map'!$D$1),FALSE)</f>
        <v>0.36599999999999999</v>
      </c>
      <c r="AO2">
        <f>VLOOKUP(AO$1,'ISIC to BLS Map'!$A$1:$D$43,COLUMN('ISIC to BLS Map'!$D$1),FALSE)</f>
        <v>7.9000000000000001E-2</v>
      </c>
      <c r="AP2">
        <f>VLOOKUP(AP$1,'ISIC to BLS Map'!$A$1:$D$43,COLUMN('ISIC to BLS Map'!$D$1),FALSE)</f>
        <v>7.400000000000001E-2</v>
      </c>
      <c r="AQ2">
        <f>VLOOKUP(AQ$1,'ISIC to BLS Map'!$A$1:$D$43,COLUMN('ISIC to BLS Map'!$D$1),FALSE)</f>
        <v>3.3000000000000002E-2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BLS Table 3</vt:lpstr>
      <vt:lpstr>ISIC to BLS Map</vt:lpstr>
      <vt:lpstr>URPbIC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2020-06-11T23:16:37Z</dcterms:created>
  <dcterms:modified xsi:type="dcterms:W3CDTF">2021-04-22T14:08:48Z</dcterms:modified>
</cp:coreProperties>
</file>