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p/"/>
    </mc:Choice>
  </mc:AlternateContent>
  <xr:revisionPtr revIDLastSave="0" documentId="13_ncr:1_{CCDC46EA-A9AD-4942-8573-C971C37B502B}" xr6:coauthVersionLast="46" xr6:coauthVersionMax="46" xr10:uidLastSave="{00000000-0000-0000-0000-000000000000}"/>
  <bookViews>
    <workbookView xWindow="0" yWindow="460" windowWidth="25600" windowHeight="14500" activeTab="2" xr2:uid="{00000000-000D-0000-FFFF-FFFF00000000}"/>
  </bookViews>
  <sheets>
    <sheet name="About" sheetId="1" r:id="rId1"/>
    <sheet name="Total Pop" sheetId="2" r:id="rId2"/>
    <sheet name="Calc" sheetId="3" r:id="rId3"/>
    <sheet name="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C1" i="4"/>
  <c r="D6" i="3"/>
  <c r="C6" i="3"/>
  <c r="B6" i="3"/>
  <c r="B1" i="3"/>
  <c r="A4" i="3" s="1"/>
  <c r="E6" i="3" l="1"/>
  <c r="B4" i="3"/>
  <c r="C4" i="3"/>
  <c r="B5" i="3" s="1"/>
  <c r="C7" i="3" s="1"/>
  <c r="D2" i="4" s="1"/>
  <c r="D4" i="3"/>
  <c r="F6" i="3" l="1"/>
  <c r="E7" i="3"/>
  <c r="F2" i="4" s="1"/>
  <c r="A7" i="3"/>
  <c r="B2" i="4" s="1"/>
  <c r="B7" i="3"/>
  <c r="C2" i="4" s="1"/>
  <c r="D7" i="3"/>
  <c r="E2" i="4" s="1"/>
  <c r="F7" i="3" l="1"/>
  <c r="G2" i="4" s="1"/>
  <c r="G6" i="3"/>
  <c r="H6" i="3" l="1"/>
  <c r="G7" i="3"/>
  <c r="H2" i="4" s="1"/>
  <c r="I6" i="3" l="1"/>
  <c r="H7" i="3"/>
  <c r="I2" i="4" s="1"/>
  <c r="J6" i="3" l="1"/>
  <c r="I7" i="3"/>
  <c r="J2" i="4" s="1"/>
  <c r="K6" i="3" l="1"/>
  <c r="J7" i="3"/>
  <c r="K2" i="4" s="1"/>
  <c r="L6" i="3" l="1"/>
  <c r="K7" i="3"/>
  <c r="L2" i="4" s="1"/>
  <c r="L7" i="3" l="1"/>
  <c r="M2" i="4" s="1"/>
  <c r="M6" i="3"/>
  <c r="M7" i="3" l="1"/>
  <c r="N2" i="4" s="1"/>
  <c r="N6" i="3"/>
  <c r="N7" i="3" l="1"/>
  <c r="O2" i="4" s="1"/>
  <c r="O6" i="3"/>
  <c r="O7" i="3" l="1"/>
  <c r="P2" i="4" s="1"/>
  <c r="P6" i="3"/>
  <c r="P7" i="3" l="1"/>
  <c r="Q2" i="4" s="1"/>
  <c r="Q6" i="3"/>
  <c r="R6" i="3" l="1"/>
  <c r="Q7" i="3"/>
  <c r="R2" i="4" s="1"/>
  <c r="S6" i="3" l="1"/>
  <c r="R7" i="3"/>
  <c r="S2" i="4" s="1"/>
  <c r="S7" i="3" l="1"/>
  <c r="T2" i="4" s="1"/>
  <c r="T6" i="3"/>
  <c r="U6" i="3" l="1"/>
  <c r="T7" i="3"/>
  <c r="U2" i="4" s="1"/>
  <c r="U7" i="3" l="1"/>
  <c r="V2" i="4" s="1"/>
  <c r="V6" i="3"/>
  <c r="V7" i="3" l="1"/>
  <c r="W2" i="4" s="1"/>
  <c r="W6" i="3"/>
  <c r="X6" i="3" l="1"/>
  <c r="W7" i="3"/>
  <c r="X2" i="4" s="1"/>
  <c r="Y6" i="3" l="1"/>
  <c r="X7" i="3"/>
  <c r="Y2" i="4" s="1"/>
  <c r="Z6" i="3" l="1"/>
  <c r="Y7" i="3"/>
  <c r="Z2" i="4" s="1"/>
  <c r="AA6" i="3" l="1"/>
  <c r="Z7" i="3"/>
  <c r="AA2" i="4" s="1"/>
  <c r="AA7" i="3" l="1"/>
  <c r="AB2" i="4" s="1"/>
  <c r="AB6" i="3"/>
  <c r="AC6" i="3" l="1"/>
  <c r="AB7" i="3"/>
  <c r="AC2" i="4" s="1"/>
  <c r="AC7" i="3" l="1"/>
  <c r="AD2" i="4" s="1"/>
  <c r="AD6" i="3"/>
  <c r="AD7" i="3" l="1"/>
  <c r="AE2" i="4" s="1"/>
  <c r="AE6" i="3"/>
  <c r="AF6" i="3" l="1"/>
  <c r="AE7" i="3"/>
  <c r="AF2" i="4" s="1"/>
  <c r="AF7" i="3" l="1"/>
  <c r="AG2" i="4" s="1"/>
  <c r="AG6" i="3"/>
  <c r="AH6" i="3" l="1"/>
  <c r="AG7" i="3"/>
  <c r="AH2" i="4" s="1"/>
  <c r="AI6" i="3" l="1"/>
  <c r="AH7" i="3"/>
  <c r="AI2" i="4" s="1"/>
  <c r="AJ6" i="3" l="1"/>
  <c r="AI7" i="3"/>
  <c r="AJ2" i="4" s="1"/>
  <c r="AK6" i="3" l="1"/>
  <c r="AJ7" i="3"/>
  <c r="AK2" i="4" s="1"/>
  <c r="AK7" i="3" l="1"/>
  <c r="AL2" i="4" s="1"/>
  <c r="AL6" i="3"/>
  <c r="AL7" i="3" l="1"/>
  <c r="AM2" i="4" s="1"/>
  <c r="AM6" i="3"/>
  <c r="AM7" i="3" l="1"/>
  <c r="AN2" i="4" s="1"/>
  <c r="AN6" i="3"/>
  <c r="AO6" i="3" l="1"/>
  <c r="AN7" i="3"/>
  <c r="AO2" i="4" s="1"/>
  <c r="AO7" i="3" l="1"/>
  <c r="AP2" i="4" s="1"/>
  <c r="AP6" i="3"/>
  <c r="AQ6" i="3" l="1"/>
  <c r="AP7" i="3"/>
  <c r="AQ2" i="4" s="1"/>
  <c r="AR6" i="3" l="1"/>
  <c r="AQ7" i="3"/>
  <c r="AR2" i="4" s="1"/>
  <c r="AR7" i="3" l="1"/>
  <c r="AS2" i="4" s="1"/>
  <c r="AS6" i="3"/>
  <c r="AS7" i="3" s="1"/>
  <c r="AT2" i="4" s="1"/>
</calcChain>
</file>

<file path=xl/sharedStrings.xml><?xml version="1.0" encoding="utf-8"?>
<sst xmlns="http://schemas.openxmlformats.org/spreadsheetml/2006/main" count="71" uniqueCount="69">
  <si>
    <t>P Population</t>
  </si>
  <si>
    <t>Washington</t>
  </si>
  <si>
    <t>Source:</t>
  </si>
  <si>
    <t>Demographics Research Group</t>
  </si>
  <si>
    <t>Projections for the 50 States and D.C.</t>
  </si>
  <si>
    <t>https://demographics.coopercenter.org/national-population-projections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</si>
  <si>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</si>
  <si>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</si>
  <si>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</si>
  <si>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</si>
  <si>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</si>
  <si>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</si>
  <si>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</si>
  <si>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</si>
  <si>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</si>
  <si>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</si>
  <si>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</si>
  <si>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</si>
  <si>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</si>
  <si>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</si>
  <si>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</si>
  <si>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</si>
  <si>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</si>
  <si>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</si>
  <si>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</si>
  <si>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</si>
  <si>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</si>
  <si>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</si>
  <si>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</si>
  <si>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</si>
  <si>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</si>
  <si>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</si>
  <si>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</si>
  <si>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</si>
  <si>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</si>
  <si>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</si>
  <si>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</si>
  <si>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</si>
  <si>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</si>
  <si>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</si>
  <si>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</si>
  <si>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</si>
  <si>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</si>
  <si>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</si>
  <si>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</si>
  <si>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</si>
  <si>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</si>
  <si>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</si>
  <si>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</si>
  <si>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</si>
  <si>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</si>
  <si>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</si>
  <si>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</si>
  <si>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</si>
  <si>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</si>
  <si>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</si>
  <si>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</si>
  <si>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</si>
  <si>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</si>
  <si>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</si>
  <si>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</si>
  <si>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</si>
  <si>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Subgroups may not sum to total due to rounding</t>
  </si>
  <si>
    <t>State Name</t>
  </si>
  <si>
    <t>Note: make this a sumif</t>
  </si>
  <si>
    <t>Linear increase from 2010 to 2030, the rest is a continuation of the regression</t>
  </si>
  <si>
    <t>Average change</t>
  </si>
  <si>
    <t>(people)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</si>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</sst>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i/>
      <sz val="1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2" borderId="0" xfId="0" applyFont="1" applyFill="1"/>
    <xf numFmtId="0" fontId="9" fillId="2" borderId="6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/>
    <xf numFmtId="3" fontId="1" fillId="4" borderId="8" xfId="0" applyNumberFormat="1" applyFont="1" applyFill="1" applyBorder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1" fillId="4" borderId="9" xfId="0" applyNumberFormat="1" applyFont="1" applyFill="1" applyBorder="1" applyAlignment="1">
      <alignment horizontal="right"/>
    </xf>
    <xf numFmtId="0" fontId="1" fillId="2" borderId="0" xfId="0" applyFont="1" applyFill="1"/>
    <xf numFmtId="0" fontId="9" fillId="2" borderId="2" xfId="0" applyFont="1" applyFill="1" applyBorder="1" applyAlignment="1">
      <alignment horizontal="center"/>
    </xf>
    <xf numFmtId="0" fontId="9" fillId="2" borderId="0" xfId="0" applyFont="1" applyFill="1"/>
    <xf numFmtId="3" fontId="9" fillId="2" borderId="8" xfId="0" applyNumberFormat="1" applyFont="1" applyFill="1" applyBorder="1" applyAlignment="1">
      <alignment horizontal="right"/>
    </xf>
    <xf numFmtId="3" fontId="9" fillId="2" borderId="0" xfId="0" applyNumberFormat="1" applyFont="1" applyFill="1" applyAlignment="1">
      <alignment horizontal="right"/>
    </xf>
    <xf numFmtId="3" fontId="9" fillId="2" borderId="9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/>
    <xf numFmtId="3" fontId="9" fillId="4" borderId="8" xfId="0" applyNumberFormat="1" applyFont="1" applyFill="1" applyBorder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9" fillId="4" borderId="9" xfId="0" applyNumberFormat="1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9" fillId="2" borderId="1" xfId="0" applyFont="1" applyFill="1" applyBorder="1"/>
    <xf numFmtId="3" fontId="9" fillId="2" borderId="6" xfId="0" applyNumberFormat="1" applyFont="1" applyFill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3" fontId="9" fillId="2" borderId="7" xfId="0" applyNumberFormat="1" applyFont="1" applyFill="1" applyBorder="1" applyAlignment="1">
      <alignment horizontal="right"/>
    </xf>
    <xf numFmtId="0" fontId="2" fillId="0" borderId="0" xfId="0" applyFont="1"/>
    <xf numFmtId="0" fontId="11" fillId="0" borderId="0" xfId="0" applyFont="1"/>
    <xf numFmtId="0" fontId="12" fillId="0" borderId="0" xfId="0" applyFont="1"/>
    <xf numFmtId="3" fontId="13" fillId="2" borderId="8" xfId="0" applyNumberFormat="1" applyFont="1" applyFill="1" applyBorder="1" applyAlignment="1">
      <alignment horizontal="right"/>
    </xf>
    <xf numFmtId="3" fontId="2" fillId="0" borderId="0" xfId="0" applyNumberFormat="1" applyFont="1"/>
    <xf numFmtId="0" fontId="14" fillId="0" borderId="0" xfId="0" applyFont="1"/>
    <xf numFmtId="0" fontId="0" fillId="0" borderId="0" xfId="0"/>
    <xf numFmtId="0" fontId="10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5" xfId="0" applyFont="1" applyFill="1" applyBorder="1" applyAlignment="1">
      <alignment horizontal="center"/>
    </xf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graphics.coopercenter.org/national-population-proj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" sqref="B1"/>
    </sheetView>
  </sheetViews>
  <sheetFormatPr baseColWidth="10" defaultColWidth="12.6640625" defaultRowHeight="15" customHeight="1" x14ac:dyDescent="0.15"/>
  <cols>
    <col min="1" max="1" width="7.6640625" style="37" customWidth="1"/>
    <col min="2" max="2" width="21.5" style="37" customWidth="1"/>
    <col min="3" max="26" width="7.6640625" style="37" customWidth="1"/>
  </cols>
  <sheetData>
    <row r="1" spans="1:3" x14ac:dyDescent="0.2">
      <c r="A1" s="1" t="s">
        <v>0</v>
      </c>
      <c r="B1" t="s">
        <v>1</v>
      </c>
      <c r="C1" s="49">
        <v>44307</v>
      </c>
    </row>
    <row r="2" spans="1:3" ht="15" customHeight="1" x14ac:dyDescent="0.15">
      <c r="A2" s="36"/>
    </row>
    <row r="3" spans="1:3" x14ac:dyDescent="0.2">
      <c r="A3" s="31" t="s">
        <v>2</v>
      </c>
      <c r="B3" s="2" t="s">
        <v>3</v>
      </c>
    </row>
    <row r="4" spans="1:3" ht="14" customHeight="1" x14ac:dyDescent="0.15">
      <c r="B4" s="3">
        <v>43435</v>
      </c>
    </row>
    <row r="5" spans="1:3" ht="14" customHeight="1" x14ac:dyDescent="0.15">
      <c r="B5" s="2" t="s">
        <v>4</v>
      </c>
    </row>
    <row r="6" spans="1:3" ht="14" customHeight="1" x14ac:dyDescent="0.15">
      <c r="B6" s="4" t="s">
        <v>5</v>
      </c>
    </row>
    <row r="7" spans="1:3" ht="14" customHeight="1" x14ac:dyDescent="0.15">
      <c r="B7" s="5" t="s">
        <v>6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>
      <selection activeCell="D30" sqref="D30"/>
    </sheetView>
  </sheetViews>
  <sheetFormatPr baseColWidth="10" defaultColWidth="12.6640625" defaultRowHeight="15" customHeight="1" x14ac:dyDescent="0.15"/>
  <sheetData>
    <row r="1" spans="1:10" ht="15" customHeight="1" x14ac:dyDescent="0.25">
      <c r="A1" s="40" t="s">
        <v>6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2">
      <c r="A2" s="41" t="s">
        <v>7</v>
      </c>
      <c r="B2" s="42"/>
      <c r="C2" s="42"/>
      <c r="D2" s="42"/>
      <c r="E2" s="42"/>
      <c r="F2" s="42"/>
      <c r="G2" s="6"/>
      <c r="H2" s="6"/>
      <c r="I2" s="6"/>
      <c r="J2" s="6"/>
    </row>
    <row r="3" spans="1:10" x14ac:dyDescent="0.2">
      <c r="A3" s="43" t="s">
        <v>8</v>
      </c>
      <c r="B3" s="45" t="s">
        <v>9</v>
      </c>
      <c r="C3" s="46" t="s">
        <v>10</v>
      </c>
      <c r="D3" s="47"/>
      <c r="E3" s="47"/>
      <c r="F3" s="48"/>
      <c r="G3" s="17"/>
      <c r="H3" s="17"/>
      <c r="I3" s="17"/>
      <c r="J3" s="17"/>
    </row>
    <row r="4" spans="1:10" x14ac:dyDescent="0.2">
      <c r="A4" s="44"/>
      <c r="B4" s="42"/>
      <c r="C4" s="7">
        <v>2010</v>
      </c>
      <c r="D4" s="8">
        <v>2020</v>
      </c>
      <c r="E4" s="8">
        <v>2030</v>
      </c>
      <c r="F4" s="9">
        <v>2040</v>
      </c>
      <c r="G4" s="17"/>
      <c r="H4" s="17"/>
      <c r="I4" s="17"/>
      <c r="J4" s="17"/>
    </row>
    <row r="5" spans="1:10" x14ac:dyDescent="0.2">
      <c r="A5" s="10"/>
      <c r="B5" s="11" t="s">
        <v>11</v>
      </c>
      <c r="C5" s="12">
        <v>308745538</v>
      </c>
      <c r="D5" s="13">
        <v>332527548</v>
      </c>
      <c r="E5" s="13">
        <v>357975719</v>
      </c>
      <c r="F5" s="14">
        <v>379392779</v>
      </c>
      <c r="G5" s="15"/>
      <c r="H5" s="15"/>
      <c r="I5" s="15"/>
      <c r="J5" s="15"/>
    </row>
    <row r="6" spans="1:10" x14ac:dyDescent="0.2">
      <c r="A6" s="16">
        <v>1</v>
      </c>
      <c r="B6" s="17" t="s">
        <v>12</v>
      </c>
      <c r="C6" s="18">
        <v>4779736</v>
      </c>
      <c r="D6" s="19">
        <v>4911278</v>
      </c>
      <c r="E6" s="19">
        <v>5029833</v>
      </c>
      <c r="F6" s="20">
        <v>5056796</v>
      </c>
      <c r="G6" s="17"/>
      <c r="H6" s="17"/>
      <c r="I6" s="17"/>
      <c r="J6" s="17"/>
    </row>
    <row r="7" spans="1:10" x14ac:dyDescent="0.2">
      <c r="A7" s="21">
        <v>2</v>
      </c>
      <c r="B7" s="22" t="s">
        <v>13</v>
      </c>
      <c r="C7" s="23">
        <v>710231</v>
      </c>
      <c r="D7" s="24">
        <v>751328</v>
      </c>
      <c r="E7" s="24">
        <v>792188</v>
      </c>
      <c r="F7" s="25">
        <v>819954</v>
      </c>
      <c r="G7" s="17"/>
      <c r="H7" s="17"/>
      <c r="I7" s="17"/>
      <c r="J7" s="17"/>
    </row>
    <row r="8" spans="1:10" x14ac:dyDescent="0.2">
      <c r="A8" s="16">
        <v>4</v>
      </c>
      <c r="B8" s="17" t="s">
        <v>14</v>
      </c>
      <c r="C8" s="18">
        <v>6392017</v>
      </c>
      <c r="D8" s="19">
        <v>7268694</v>
      </c>
      <c r="E8" s="19">
        <v>8238407</v>
      </c>
      <c r="F8" s="20">
        <v>9166279</v>
      </c>
      <c r="G8" s="17"/>
      <c r="H8" s="17"/>
      <c r="I8" s="17"/>
      <c r="J8" s="17"/>
    </row>
    <row r="9" spans="1:10" x14ac:dyDescent="0.2">
      <c r="A9" s="21">
        <v>5</v>
      </c>
      <c r="B9" s="22" t="s">
        <v>15</v>
      </c>
      <c r="C9" s="23">
        <v>2915918</v>
      </c>
      <c r="D9" s="24">
        <v>3038491</v>
      </c>
      <c r="E9" s="24">
        <v>3155798</v>
      </c>
      <c r="F9" s="25">
        <v>3217535</v>
      </c>
      <c r="G9" s="17"/>
      <c r="H9" s="17"/>
      <c r="I9" s="17"/>
      <c r="J9" s="17"/>
    </row>
    <row r="10" spans="1:10" x14ac:dyDescent="0.2">
      <c r="A10" s="16">
        <v>6</v>
      </c>
      <c r="B10" s="17" t="s">
        <v>16</v>
      </c>
      <c r="C10" s="18">
        <v>37253956</v>
      </c>
      <c r="D10" s="19">
        <v>40438640</v>
      </c>
      <c r="E10" s="19">
        <v>43751116</v>
      </c>
      <c r="F10" s="20">
        <v>46467001</v>
      </c>
      <c r="G10" s="17"/>
      <c r="H10" s="17"/>
      <c r="I10" s="17"/>
      <c r="J10" s="17"/>
    </row>
    <row r="11" spans="1:10" x14ac:dyDescent="0.2">
      <c r="A11" s="21">
        <v>8</v>
      </c>
      <c r="B11" s="22" t="s">
        <v>17</v>
      </c>
      <c r="C11" s="23">
        <v>5029196</v>
      </c>
      <c r="D11" s="24">
        <v>5843359</v>
      </c>
      <c r="E11" s="24">
        <v>6766983</v>
      </c>
      <c r="F11" s="25">
        <v>7692907</v>
      </c>
      <c r="G11" s="17"/>
      <c r="H11" s="17"/>
      <c r="I11" s="17"/>
      <c r="J11" s="17"/>
    </row>
    <row r="12" spans="1:10" x14ac:dyDescent="0.2">
      <c r="A12" s="16">
        <v>9</v>
      </c>
      <c r="B12" s="17" t="s">
        <v>18</v>
      </c>
      <c r="C12" s="18">
        <v>3574097</v>
      </c>
      <c r="D12" s="19">
        <v>3593542</v>
      </c>
      <c r="E12" s="19">
        <v>3601202</v>
      </c>
      <c r="F12" s="20">
        <v>3542707</v>
      </c>
      <c r="G12" s="17"/>
      <c r="H12" s="17"/>
      <c r="I12" s="17"/>
      <c r="J12" s="17"/>
    </row>
    <row r="13" spans="1:10" x14ac:dyDescent="0.2">
      <c r="A13" s="21">
        <v>10</v>
      </c>
      <c r="B13" s="22" t="s">
        <v>19</v>
      </c>
      <c r="C13" s="23">
        <v>897934</v>
      </c>
      <c r="D13" s="24">
        <v>987393</v>
      </c>
      <c r="E13" s="24">
        <v>1082192</v>
      </c>
      <c r="F13" s="25">
        <v>1164344</v>
      </c>
      <c r="G13" s="17"/>
      <c r="H13" s="17"/>
      <c r="I13" s="17"/>
      <c r="J13" s="17"/>
    </row>
    <row r="14" spans="1:10" x14ac:dyDescent="0.2">
      <c r="A14" s="16">
        <v>11</v>
      </c>
      <c r="B14" s="17" t="s">
        <v>20</v>
      </c>
      <c r="C14" s="18">
        <v>601723</v>
      </c>
      <c r="D14" s="19">
        <v>732552</v>
      </c>
      <c r="E14" s="19">
        <v>888891</v>
      </c>
      <c r="F14" s="20">
        <v>1058820</v>
      </c>
      <c r="G14" s="17"/>
      <c r="H14" s="17"/>
      <c r="I14" s="17"/>
      <c r="J14" s="17"/>
    </row>
    <row r="15" spans="1:10" x14ac:dyDescent="0.2">
      <c r="A15" s="21">
        <v>12</v>
      </c>
      <c r="B15" s="22" t="s">
        <v>21</v>
      </c>
      <c r="C15" s="23">
        <v>18801310</v>
      </c>
      <c r="D15" s="24">
        <v>21877257</v>
      </c>
      <c r="E15" s="24">
        <v>25372664</v>
      </c>
      <c r="F15" s="25">
        <v>28886983</v>
      </c>
      <c r="G15" s="17"/>
      <c r="H15" s="17"/>
      <c r="I15" s="17"/>
      <c r="J15" s="17"/>
    </row>
    <row r="16" spans="1:10" x14ac:dyDescent="0.2">
      <c r="A16" s="16">
        <v>13</v>
      </c>
      <c r="B16" s="17" t="s">
        <v>22</v>
      </c>
      <c r="C16" s="18">
        <v>9687653</v>
      </c>
      <c r="D16" s="19">
        <v>10725351</v>
      </c>
      <c r="E16" s="19">
        <v>11835126</v>
      </c>
      <c r="F16" s="20">
        <v>12820271</v>
      </c>
      <c r="G16" s="17"/>
      <c r="H16" s="17"/>
      <c r="I16" s="17"/>
      <c r="J16" s="17"/>
    </row>
    <row r="17" spans="1:10" x14ac:dyDescent="0.2">
      <c r="A17" s="21">
        <v>15</v>
      </c>
      <c r="B17" s="22" t="s">
        <v>23</v>
      </c>
      <c r="C17" s="23">
        <v>1360301</v>
      </c>
      <c r="D17" s="24">
        <v>1453902</v>
      </c>
      <c r="E17" s="24">
        <v>1548831</v>
      </c>
      <c r="F17" s="25">
        <v>1619703</v>
      </c>
      <c r="G17" s="17"/>
      <c r="H17" s="17"/>
      <c r="I17" s="17"/>
      <c r="J17" s="17"/>
    </row>
    <row r="18" spans="1:10" x14ac:dyDescent="0.2">
      <c r="A18" s="16">
        <v>16</v>
      </c>
      <c r="B18" s="17" t="s">
        <v>24</v>
      </c>
      <c r="C18" s="18">
        <v>1567582</v>
      </c>
      <c r="D18" s="19">
        <v>1777249</v>
      </c>
      <c r="E18" s="19">
        <v>2008329</v>
      </c>
      <c r="F18" s="20">
        <v>2227842</v>
      </c>
      <c r="G18" s="17"/>
      <c r="H18" s="17"/>
      <c r="I18" s="17"/>
      <c r="J18" s="17"/>
    </row>
    <row r="19" spans="1:10" x14ac:dyDescent="0.2">
      <c r="A19" s="21">
        <v>17</v>
      </c>
      <c r="B19" s="22" t="s">
        <v>25</v>
      </c>
      <c r="C19" s="23">
        <v>12830632</v>
      </c>
      <c r="D19" s="24">
        <v>12791188</v>
      </c>
      <c r="E19" s="24">
        <v>12709901</v>
      </c>
      <c r="F19" s="25">
        <v>12397564</v>
      </c>
      <c r="G19" s="17"/>
      <c r="H19" s="17"/>
      <c r="I19" s="17"/>
      <c r="J19" s="17"/>
    </row>
    <row r="20" spans="1:10" x14ac:dyDescent="0.2">
      <c r="A20" s="16">
        <v>18</v>
      </c>
      <c r="B20" s="17" t="s">
        <v>26</v>
      </c>
      <c r="C20" s="18">
        <v>6483802</v>
      </c>
      <c r="D20" s="19">
        <v>6737581</v>
      </c>
      <c r="E20" s="19">
        <v>6978254</v>
      </c>
      <c r="F20" s="20">
        <v>7095000</v>
      </c>
      <c r="G20" s="17"/>
      <c r="H20" s="17"/>
      <c r="I20" s="17"/>
      <c r="J20" s="17"/>
    </row>
    <row r="21" spans="1:10" x14ac:dyDescent="0.2">
      <c r="A21" s="21">
        <v>19</v>
      </c>
      <c r="B21" s="22" t="s">
        <v>27</v>
      </c>
      <c r="C21" s="23">
        <v>3046355</v>
      </c>
      <c r="D21" s="24">
        <v>3184240</v>
      </c>
      <c r="E21" s="24">
        <v>3317412</v>
      </c>
      <c r="F21" s="25">
        <v>3392783</v>
      </c>
      <c r="G21" s="17"/>
      <c r="H21" s="17"/>
      <c r="I21" s="17"/>
      <c r="J21" s="17"/>
    </row>
    <row r="22" spans="1:10" x14ac:dyDescent="0.2">
      <c r="A22" s="16">
        <v>20</v>
      </c>
      <c r="B22" s="17" t="s">
        <v>28</v>
      </c>
      <c r="C22" s="18">
        <v>2853118</v>
      </c>
      <c r="D22" s="19">
        <v>2936212</v>
      </c>
      <c r="E22" s="19">
        <v>3011782</v>
      </c>
      <c r="F22" s="20">
        <v>3032653</v>
      </c>
      <c r="G22" s="17"/>
      <c r="H22" s="17"/>
      <c r="I22" s="17"/>
      <c r="J22" s="17"/>
    </row>
    <row r="23" spans="1:10" x14ac:dyDescent="0.2">
      <c r="A23" s="21">
        <v>21</v>
      </c>
      <c r="B23" s="22" t="s">
        <v>29</v>
      </c>
      <c r="C23" s="23">
        <v>4339367</v>
      </c>
      <c r="D23" s="24">
        <v>4498533</v>
      </c>
      <c r="E23" s="24">
        <v>4648190</v>
      </c>
      <c r="F23" s="25">
        <v>4714761</v>
      </c>
      <c r="G23" s="17"/>
      <c r="H23" s="17"/>
      <c r="I23" s="17"/>
      <c r="J23" s="17"/>
    </row>
    <row r="24" spans="1:10" x14ac:dyDescent="0.2">
      <c r="A24" s="16">
        <v>22</v>
      </c>
      <c r="B24" s="17" t="s">
        <v>30</v>
      </c>
      <c r="C24" s="18">
        <v>4533372</v>
      </c>
      <c r="D24" s="19">
        <v>4742900</v>
      </c>
      <c r="E24" s="19">
        <v>4945783</v>
      </c>
      <c r="F24" s="20">
        <v>5062780</v>
      </c>
      <c r="G24" s="17"/>
      <c r="H24" s="17"/>
      <c r="I24" s="17"/>
      <c r="J24" s="17"/>
    </row>
    <row r="25" spans="1:10" x14ac:dyDescent="0.2">
      <c r="A25" s="21">
        <v>23</v>
      </c>
      <c r="B25" s="22" t="s">
        <v>31</v>
      </c>
      <c r="C25" s="23">
        <v>1328361</v>
      </c>
      <c r="D25" s="24">
        <v>1338780</v>
      </c>
      <c r="E25" s="24">
        <v>1344841</v>
      </c>
      <c r="F25" s="25">
        <v>1326159</v>
      </c>
      <c r="G25" s="17"/>
      <c r="H25" s="17"/>
      <c r="I25" s="17"/>
      <c r="J25" s="17"/>
    </row>
    <row r="26" spans="1:10" x14ac:dyDescent="0.2">
      <c r="A26" s="16">
        <v>24</v>
      </c>
      <c r="B26" s="17" t="s">
        <v>32</v>
      </c>
      <c r="C26" s="18">
        <v>5773552</v>
      </c>
      <c r="D26" s="19">
        <v>6161345</v>
      </c>
      <c r="E26" s="19">
        <v>6553548</v>
      </c>
      <c r="F26" s="20">
        <v>6842902</v>
      </c>
      <c r="G26" s="17"/>
      <c r="H26" s="17"/>
      <c r="I26" s="17"/>
      <c r="J26" s="17"/>
    </row>
    <row r="27" spans="1:10" x14ac:dyDescent="0.2">
      <c r="A27" s="21">
        <v>25</v>
      </c>
      <c r="B27" s="22" t="s">
        <v>33</v>
      </c>
      <c r="C27" s="23">
        <v>6547629</v>
      </c>
      <c r="D27" s="24">
        <v>6982092</v>
      </c>
      <c r="E27" s="24">
        <v>7420882</v>
      </c>
      <c r="F27" s="25">
        <v>7742628</v>
      </c>
      <c r="G27" s="17"/>
      <c r="H27" s="17"/>
      <c r="I27" s="17"/>
      <c r="J27" s="17"/>
    </row>
    <row r="28" spans="1:10" x14ac:dyDescent="0.2">
      <c r="A28" s="16">
        <v>26</v>
      </c>
      <c r="B28" s="17" t="s">
        <v>34</v>
      </c>
      <c r="C28" s="18">
        <v>9883640</v>
      </c>
      <c r="D28" s="19">
        <v>9992315</v>
      </c>
      <c r="E28" s="19">
        <v>10068941</v>
      </c>
      <c r="F28" s="20">
        <v>9960115</v>
      </c>
      <c r="G28" s="17"/>
      <c r="H28" s="17"/>
      <c r="I28" s="17"/>
      <c r="J28" s="17"/>
    </row>
    <row r="29" spans="1:10" x14ac:dyDescent="0.2">
      <c r="A29" s="21">
        <v>27</v>
      </c>
      <c r="B29" s="22" t="s">
        <v>35</v>
      </c>
      <c r="C29" s="23">
        <v>5303925</v>
      </c>
      <c r="D29" s="24">
        <v>5683666</v>
      </c>
      <c r="E29" s="24">
        <v>6070551</v>
      </c>
      <c r="F29" s="25">
        <v>6364886</v>
      </c>
      <c r="G29" s="17"/>
      <c r="H29" s="17"/>
      <c r="I29" s="17"/>
      <c r="J29" s="17"/>
    </row>
    <row r="30" spans="1:10" x14ac:dyDescent="0.2">
      <c r="A30" s="16">
        <v>28</v>
      </c>
      <c r="B30" s="17" t="s">
        <v>36</v>
      </c>
      <c r="C30" s="18">
        <v>2967297</v>
      </c>
      <c r="D30" s="19">
        <v>2990498</v>
      </c>
      <c r="E30" s="19">
        <v>3003963</v>
      </c>
      <c r="F30" s="20">
        <v>2962160</v>
      </c>
      <c r="G30" s="17"/>
      <c r="H30" s="17"/>
      <c r="I30" s="17"/>
      <c r="J30" s="17"/>
    </row>
    <row r="31" spans="1:10" x14ac:dyDescent="0.2">
      <c r="A31" s="21">
        <v>29</v>
      </c>
      <c r="B31" s="22" t="s">
        <v>37</v>
      </c>
      <c r="C31" s="23">
        <v>5988927</v>
      </c>
      <c r="D31" s="24">
        <v>6161471</v>
      </c>
      <c r="E31" s="24">
        <v>6318126</v>
      </c>
      <c r="F31" s="25">
        <v>6359970</v>
      </c>
      <c r="G31" s="17"/>
      <c r="H31" s="17"/>
      <c r="I31" s="17"/>
      <c r="J31" s="17"/>
    </row>
    <row r="32" spans="1:10" x14ac:dyDescent="0.2">
      <c r="A32" s="16">
        <v>30</v>
      </c>
      <c r="B32" s="17" t="s">
        <v>38</v>
      </c>
      <c r="C32" s="18">
        <v>989415</v>
      </c>
      <c r="D32" s="19">
        <v>1074635</v>
      </c>
      <c r="E32" s="19">
        <v>1163353</v>
      </c>
      <c r="F32" s="20">
        <v>1236304</v>
      </c>
      <c r="G32" s="17"/>
      <c r="H32" s="17"/>
      <c r="I32" s="17"/>
      <c r="J32" s="17"/>
    </row>
    <row r="33" spans="1:10" x14ac:dyDescent="0.2">
      <c r="A33" s="21">
        <v>31</v>
      </c>
      <c r="B33" s="22" t="s">
        <v>39</v>
      </c>
      <c r="C33" s="23">
        <v>1826341</v>
      </c>
      <c r="D33" s="24">
        <v>1956876</v>
      </c>
      <c r="E33" s="24">
        <v>2089841</v>
      </c>
      <c r="F33" s="25">
        <v>2190918</v>
      </c>
      <c r="G33" s="17"/>
      <c r="H33" s="17"/>
      <c r="I33" s="17"/>
      <c r="J33" s="17"/>
    </row>
    <row r="34" spans="1:10" x14ac:dyDescent="0.2">
      <c r="A34" s="16">
        <v>32</v>
      </c>
      <c r="B34" s="17" t="s">
        <v>40</v>
      </c>
      <c r="C34" s="18">
        <v>2700551</v>
      </c>
      <c r="D34" s="19">
        <v>3119265</v>
      </c>
      <c r="E34" s="19">
        <v>3591043</v>
      </c>
      <c r="F34" s="20">
        <v>4058371</v>
      </c>
      <c r="G34" s="17"/>
      <c r="H34" s="17"/>
      <c r="I34" s="17"/>
      <c r="J34" s="17"/>
    </row>
    <row r="35" spans="1:10" x14ac:dyDescent="0.2">
      <c r="A35" s="21">
        <v>33</v>
      </c>
      <c r="B35" s="22" t="s">
        <v>41</v>
      </c>
      <c r="C35" s="23">
        <v>1316470</v>
      </c>
      <c r="D35" s="24">
        <v>1352917</v>
      </c>
      <c r="E35" s="24">
        <v>1385799</v>
      </c>
      <c r="F35" s="25">
        <v>1393451</v>
      </c>
      <c r="G35" s="17"/>
      <c r="H35" s="17"/>
      <c r="I35" s="17"/>
      <c r="J35" s="17"/>
    </row>
    <row r="36" spans="1:10" x14ac:dyDescent="0.2">
      <c r="A36" s="16">
        <v>34</v>
      </c>
      <c r="B36" s="17" t="s">
        <v>42</v>
      </c>
      <c r="C36" s="18">
        <v>8791894</v>
      </c>
      <c r="D36" s="19">
        <v>9088074</v>
      </c>
      <c r="E36" s="19">
        <v>9363317</v>
      </c>
      <c r="F36" s="20">
        <v>9470012</v>
      </c>
      <c r="G36" s="17"/>
      <c r="H36" s="17"/>
      <c r="I36" s="17"/>
      <c r="J36" s="17"/>
    </row>
    <row r="37" spans="1:10" x14ac:dyDescent="0.2">
      <c r="A37" s="21">
        <v>35</v>
      </c>
      <c r="B37" s="22" t="s">
        <v>43</v>
      </c>
      <c r="C37" s="23">
        <v>2059179</v>
      </c>
      <c r="D37" s="24">
        <v>2099134</v>
      </c>
      <c r="E37" s="24">
        <v>2132823</v>
      </c>
      <c r="F37" s="25">
        <v>2127318</v>
      </c>
      <c r="G37" s="17"/>
      <c r="H37" s="17"/>
      <c r="I37" s="17"/>
      <c r="J37" s="17"/>
    </row>
    <row r="38" spans="1:10" x14ac:dyDescent="0.2">
      <c r="A38" s="16">
        <v>36</v>
      </c>
      <c r="B38" s="17" t="s">
        <v>44</v>
      </c>
      <c r="C38" s="18">
        <v>19378102</v>
      </c>
      <c r="D38" s="19">
        <v>20031150</v>
      </c>
      <c r="E38" s="19">
        <v>20638066</v>
      </c>
      <c r="F38" s="20">
        <v>20873488</v>
      </c>
      <c r="G38" s="17"/>
      <c r="H38" s="17"/>
      <c r="I38" s="17"/>
      <c r="J38" s="17"/>
    </row>
    <row r="39" spans="1:10" x14ac:dyDescent="0.2">
      <c r="A39" s="21">
        <v>37</v>
      </c>
      <c r="B39" s="22" t="s">
        <v>45</v>
      </c>
      <c r="C39" s="23">
        <v>9535483</v>
      </c>
      <c r="D39" s="24">
        <v>10568033</v>
      </c>
      <c r="E39" s="24">
        <v>11673849</v>
      </c>
      <c r="F39" s="25">
        <v>12658927</v>
      </c>
      <c r="G39" s="17"/>
      <c r="H39" s="17"/>
      <c r="I39" s="17"/>
      <c r="J39" s="17"/>
    </row>
    <row r="40" spans="1:10" x14ac:dyDescent="0.2">
      <c r="A40" s="16">
        <v>38</v>
      </c>
      <c r="B40" s="17" t="s">
        <v>46</v>
      </c>
      <c r="C40" s="18">
        <v>672591</v>
      </c>
      <c r="D40" s="19">
        <v>789403</v>
      </c>
      <c r="E40" s="19">
        <v>923452</v>
      </c>
      <c r="F40" s="20">
        <v>1060457</v>
      </c>
      <c r="G40" s="17"/>
      <c r="H40" s="17"/>
      <c r="I40" s="17"/>
      <c r="J40" s="17"/>
    </row>
    <row r="41" spans="1:10" x14ac:dyDescent="0.2">
      <c r="A41" s="21">
        <v>39</v>
      </c>
      <c r="B41" s="22" t="s">
        <v>47</v>
      </c>
      <c r="C41" s="23">
        <v>11536504</v>
      </c>
      <c r="D41" s="24">
        <v>11705262</v>
      </c>
      <c r="E41" s="24">
        <v>11837405</v>
      </c>
      <c r="F41" s="25">
        <v>11751540</v>
      </c>
      <c r="G41" s="17"/>
      <c r="H41" s="17"/>
      <c r="I41" s="17"/>
      <c r="J41" s="17"/>
    </row>
    <row r="42" spans="1:10" x14ac:dyDescent="0.2">
      <c r="A42" s="16">
        <v>40</v>
      </c>
      <c r="B42" s="17" t="s">
        <v>48</v>
      </c>
      <c r="C42" s="18">
        <v>3751351</v>
      </c>
      <c r="D42" s="19">
        <v>4001180</v>
      </c>
      <c r="E42" s="19">
        <v>4253604</v>
      </c>
      <c r="F42" s="20">
        <v>4439038</v>
      </c>
      <c r="G42" s="17"/>
      <c r="H42" s="17"/>
      <c r="I42" s="17"/>
      <c r="J42" s="17"/>
    </row>
    <row r="43" spans="1:10" x14ac:dyDescent="0.2">
      <c r="A43" s="21">
        <v>41</v>
      </c>
      <c r="B43" s="22" t="s">
        <v>49</v>
      </c>
      <c r="C43" s="23">
        <v>3831074</v>
      </c>
      <c r="D43" s="24">
        <v>4267534</v>
      </c>
      <c r="E43" s="24">
        <v>4738074</v>
      </c>
      <c r="F43" s="25">
        <v>5164041</v>
      </c>
      <c r="G43" s="17"/>
      <c r="H43" s="17"/>
      <c r="I43" s="17"/>
      <c r="J43" s="17"/>
    </row>
    <row r="44" spans="1:10" x14ac:dyDescent="0.2">
      <c r="A44" s="16">
        <v>42</v>
      </c>
      <c r="B44" s="17" t="s">
        <v>50</v>
      </c>
      <c r="C44" s="18">
        <v>12702379</v>
      </c>
      <c r="D44" s="19">
        <v>12844885</v>
      </c>
      <c r="E44" s="19">
        <v>12946245</v>
      </c>
      <c r="F44" s="20">
        <v>12809150</v>
      </c>
      <c r="G44" s="17"/>
      <c r="H44" s="17"/>
      <c r="I44" s="17"/>
      <c r="J44" s="17"/>
    </row>
    <row r="45" spans="1:10" x14ac:dyDescent="0.2">
      <c r="A45" s="21">
        <v>44</v>
      </c>
      <c r="B45" s="22" t="s">
        <v>51</v>
      </c>
      <c r="C45" s="23">
        <v>1052567</v>
      </c>
      <c r="D45" s="24">
        <v>1062334</v>
      </c>
      <c r="E45" s="24">
        <v>1068663</v>
      </c>
      <c r="F45" s="25">
        <v>1055318</v>
      </c>
      <c r="G45" s="17"/>
      <c r="H45" s="17"/>
      <c r="I45" s="17"/>
      <c r="J45" s="17"/>
    </row>
    <row r="46" spans="1:10" x14ac:dyDescent="0.2">
      <c r="A46" s="16">
        <v>45</v>
      </c>
      <c r="B46" s="17" t="s">
        <v>52</v>
      </c>
      <c r="C46" s="18">
        <v>4625364</v>
      </c>
      <c r="D46" s="19">
        <v>5184564</v>
      </c>
      <c r="E46" s="19">
        <v>5792247</v>
      </c>
      <c r="F46" s="20">
        <v>6352502</v>
      </c>
      <c r="G46" s="17"/>
      <c r="H46" s="17"/>
      <c r="I46" s="17"/>
      <c r="J46" s="17"/>
    </row>
    <row r="47" spans="1:10" x14ac:dyDescent="0.2">
      <c r="A47" s="21">
        <v>46</v>
      </c>
      <c r="B47" s="22" t="s">
        <v>53</v>
      </c>
      <c r="C47" s="23">
        <v>814180</v>
      </c>
      <c r="D47" s="24">
        <v>891688</v>
      </c>
      <c r="E47" s="24">
        <v>973361</v>
      </c>
      <c r="F47" s="25">
        <v>1043032</v>
      </c>
      <c r="G47" s="17"/>
      <c r="H47" s="17"/>
      <c r="I47" s="17"/>
      <c r="J47" s="17"/>
    </row>
    <row r="48" spans="1:10" x14ac:dyDescent="0.2">
      <c r="A48" s="16">
        <v>47</v>
      </c>
      <c r="B48" s="17" t="s">
        <v>54</v>
      </c>
      <c r="C48" s="18">
        <v>6346105</v>
      </c>
      <c r="D48" s="19">
        <v>6861856</v>
      </c>
      <c r="E48" s="19">
        <v>7395106</v>
      </c>
      <c r="F48" s="20">
        <v>7823662</v>
      </c>
      <c r="G48" s="17"/>
      <c r="H48" s="17"/>
      <c r="I48" s="17"/>
      <c r="J48" s="17"/>
    </row>
    <row r="49" spans="1:10" x14ac:dyDescent="0.2">
      <c r="A49" s="21">
        <v>48</v>
      </c>
      <c r="B49" s="22" t="s">
        <v>55</v>
      </c>
      <c r="C49" s="23">
        <v>25145561</v>
      </c>
      <c r="D49" s="24">
        <v>29604099</v>
      </c>
      <c r="E49" s="24">
        <v>34738482</v>
      </c>
      <c r="F49" s="25">
        <v>40015913</v>
      </c>
      <c r="G49" s="17"/>
      <c r="H49" s="17"/>
      <c r="I49" s="17"/>
      <c r="J49" s="17"/>
    </row>
    <row r="50" spans="1:10" x14ac:dyDescent="0.2">
      <c r="A50" s="16">
        <v>49</v>
      </c>
      <c r="B50" s="17" t="s">
        <v>56</v>
      </c>
      <c r="C50" s="18">
        <v>2763885</v>
      </c>
      <c r="D50" s="19">
        <v>3240569</v>
      </c>
      <c r="E50" s="19">
        <v>3786963</v>
      </c>
      <c r="F50" s="20">
        <v>4344339</v>
      </c>
      <c r="G50" s="17"/>
      <c r="H50" s="17"/>
      <c r="I50" s="17"/>
      <c r="J50" s="17"/>
    </row>
    <row r="51" spans="1:10" x14ac:dyDescent="0.2">
      <c r="A51" s="21">
        <v>50</v>
      </c>
      <c r="B51" s="22" t="s">
        <v>57</v>
      </c>
      <c r="C51" s="23">
        <v>625741</v>
      </c>
      <c r="D51" s="24">
        <v>622868</v>
      </c>
      <c r="E51" s="24">
        <v>617969</v>
      </c>
      <c r="F51" s="25">
        <v>601865</v>
      </c>
      <c r="G51" s="17"/>
      <c r="H51" s="17"/>
      <c r="I51" s="17"/>
      <c r="J51" s="17"/>
    </row>
    <row r="52" spans="1:10" x14ac:dyDescent="0.2">
      <c r="A52" s="16">
        <v>51</v>
      </c>
      <c r="B52" s="17" t="s">
        <v>58</v>
      </c>
      <c r="C52" s="18">
        <v>8001024</v>
      </c>
      <c r="D52" s="19">
        <v>8655021</v>
      </c>
      <c r="E52" s="19">
        <v>9331666</v>
      </c>
      <c r="F52" s="20">
        <v>9876728</v>
      </c>
      <c r="G52" s="17"/>
      <c r="H52" s="17"/>
      <c r="I52" s="17"/>
      <c r="J52" s="17"/>
    </row>
    <row r="53" spans="1:10" x14ac:dyDescent="0.2">
      <c r="A53" s="21">
        <v>53</v>
      </c>
      <c r="B53" s="22" t="s">
        <v>1</v>
      </c>
      <c r="C53" s="23">
        <v>6724540</v>
      </c>
      <c r="D53" s="24">
        <v>7681818</v>
      </c>
      <c r="E53" s="24">
        <v>8746493</v>
      </c>
      <c r="F53" s="25">
        <v>9776126</v>
      </c>
      <c r="G53" s="17"/>
      <c r="H53" s="17"/>
      <c r="I53" s="17"/>
      <c r="J53" s="17"/>
    </row>
    <row r="54" spans="1:10" x14ac:dyDescent="0.2">
      <c r="A54" s="16">
        <v>54</v>
      </c>
      <c r="B54" s="17" t="s">
        <v>59</v>
      </c>
      <c r="C54" s="18">
        <v>1852994</v>
      </c>
      <c r="D54" s="19">
        <v>1801966</v>
      </c>
      <c r="E54" s="19">
        <v>1746577</v>
      </c>
      <c r="F54" s="20">
        <v>1661849</v>
      </c>
      <c r="G54" s="17"/>
      <c r="H54" s="17"/>
      <c r="I54" s="17"/>
      <c r="J54" s="17"/>
    </row>
    <row r="55" spans="1:10" x14ac:dyDescent="0.2">
      <c r="A55" s="21">
        <v>55</v>
      </c>
      <c r="B55" s="22" t="s">
        <v>60</v>
      </c>
      <c r="C55" s="23">
        <v>5686986</v>
      </c>
      <c r="D55" s="24">
        <v>5837176</v>
      </c>
      <c r="E55" s="24">
        <v>5971617</v>
      </c>
      <c r="F55" s="25">
        <v>5997137</v>
      </c>
      <c r="G55" s="17"/>
      <c r="H55" s="17"/>
      <c r="I55" s="17"/>
      <c r="J55" s="17"/>
    </row>
    <row r="56" spans="1:10" x14ac:dyDescent="0.2">
      <c r="A56" s="26">
        <v>56</v>
      </c>
      <c r="B56" s="27" t="s">
        <v>61</v>
      </c>
      <c r="C56" s="28">
        <v>563626</v>
      </c>
      <c r="D56" s="29">
        <v>585380</v>
      </c>
      <c r="E56" s="29">
        <v>605972</v>
      </c>
      <c r="F56" s="30">
        <v>615787</v>
      </c>
      <c r="G56" s="17"/>
      <c r="H56" s="17"/>
      <c r="I56" s="17"/>
      <c r="J56" s="17"/>
    </row>
    <row r="57" spans="1:10" x14ac:dyDescent="0.2">
      <c r="A57" s="38" t="s">
        <v>62</v>
      </c>
      <c r="B57" s="39"/>
      <c r="C57" s="39"/>
      <c r="D57" s="17"/>
      <c r="E57" s="17"/>
      <c r="F57" s="17"/>
      <c r="G57" s="17"/>
      <c r="H57" s="17"/>
      <c r="I57" s="17"/>
      <c r="J57" s="17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 x14ac:dyDescent="0.15"/>
  <sheetData>
    <row r="1" spans="1:45" x14ac:dyDescent="0.2">
      <c r="A1" s="31" t="s">
        <v>63</v>
      </c>
      <c r="B1" s="2" t="str">
        <f>About!B1</f>
        <v>Washington</v>
      </c>
    </row>
    <row r="2" spans="1:45" x14ac:dyDescent="0.2">
      <c r="A2" s="32" t="s">
        <v>64</v>
      </c>
      <c r="C2" s="33" t="s">
        <v>65</v>
      </c>
    </row>
    <row r="3" spans="1:45" x14ac:dyDescent="0.2">
      <c r="A3" s="31">
        <v>2010</v>
      </c>
      <c r="B3" s="31">
        <v>2020</v>
      </c>
      <c r="C3" s="31">
        <v>2030</v>
      </c>
      <c r="D3" s="31">
        <v>2040</v>
      </c>
    </row>
    <row r="4" spans="1:45" x14ac:dyDescent="0.2">
      <c r="A4" s="34">
        <f>SUMIFS('Total Pop'!C6:C56,'Total Pop'!$B$6:$B$56,Calc!$B$1)</f>
        <v>6724540</v>
      </c>
      <c r="B4" s="34">
        <f>SUMIFS('Total Pop'!D6:D56,'Total Pop'!$B$6:$B$56,Calc!$B$1)</f>
        <v>7681818</v>
      </c>
      <c r="C4" s="34">
        <f>SUMIFS('Total Pop'!E6:E56,'Total Pop'!$B$6:$B$56,Calc!$B$1)</f>
        <v>8746493</v>
      </c>
      <c r="D4" s="34">
        <f>SUMIFS('Total Pop'!F6:F56,'Total Pop'!$B$6:$B$56,Calc!$B$1)</f>
        <v>9776126</v>
      </c>
    </row>
    <row r="5" spans="1:45" x14ac:dyDescent="0.2">
      <c r="A5" s="31" t="s">
        <v>66</v>
      </c>
      <c r="B5" s="31">
        <f>((C4-A4)/20)</f>
        <v>101097.65</v>
      </c>
    </row>
    <row r="6" spans="1:45" x14ac:dyDescent="0.2">
      <c r="A6" s="2">
        <v>2016</v>
      </c>
      <c r="B6" s="31">
        <f t="shared" ref="B6:AS6" si="0">A6+1</f>
        <v>2017</v>
      </c>
      <c r="C6" s="31">
        <f t="shared" si="0"/>
        <v>2018</v>
      </c>
      <c r="D6" s="31">
        <f t="shared" si="0"/>
        <v>2019</v>
      </c>
      <c r="E6" s="31">
        <f t="shared" si="0"/>
        <v>2020</v>
      </c>
      <c r="F6" s="31">
        <f t="shared" si="0"/>
        <v>2021</v>
      </c>
      <c r="G6" s="31">
        <f t="shared" si="0"/>
        <v>2022</v>
      </c>
      <c r="H6" s="31">
        <f t="shared" si="0"/>
        <v>2023</v>
      </c>
      <c r="I6" s="31">
        <f t="shared" si="0"/>
        <v>2024</v>
      </c>
      <c r="J6" s="31">
        <f t="shared" si="0"/>
        <v>2025</v>
      </c>
      <c r="K6" s="31">
        <f t="shared" si="0"/>
        <v>2026</v>
      </c>
      <c r="L6" s="31">
        <f t="shared" si="0"/>
        <v>2027</v>
      </c>
      <c r="M6" s="31">
        <f t="shared" si="0"/>
        <v>2028</v>
      </c>
      <c r="N6" s="31">
        <f t="shared" si="0"/>
        <v>2029</v>
      </c>
      <c r="O6" s="31">
        <f t="shared" si="0"/>
        <v>2030</v>
      </c>
      <c r="P6" s="31">
        <f t="shared" si="0"/>
        <v>2031</v>
      </c>
      <c r="Q6" s="31">
        <f t="shared" si="0"/>
        <v>2032</v>
      </c>
      <c r="R6" s="31">
        <f t="shared" si="0"/>
        <v>2033</v>
      </c>
      <c r="S6" s="31">
        <f t="shared" si="0"/>
        <v>2034</v>
      </c>
      <c r="T6" s="31">
        <f t="shared" si="0"/>
        <v>2035</v>
      </c>
      <c r="U6" s="31">
        <f t="shared" si="0"/>
        <v>2036</v>
      </c>
      <c r="V6" s="31">
        <f t="shared" si="0"/>
        <v>2037</v>
      </c>
      <c r="W6" s="31">
        <f t="shared" si="0"/>
        <v>2038</v>
      </c>
      <c r="X6" s="31">
        <f t="shared" si="0"/>
        <v>2039</v>
      </c>
      <c r="Y6" s="31">
        <f t="shared" si="0"/>
        <v>2040</v>
      </c>
      <c r="Z6" s="31">
        <f t="shared" si="0"/>
        <v>2041</v>
      </c>
      <c r="AA6" s="31">
        <f t="shared" si="0"/>
        <v>2042</v>
      </c>
      <c r="AB6" s="31">
        <f t="shared" si="0"/>
        <v>2043</v>
      </c>
      <c r="AC6" s="31">
        <f t="shared" si="0"/>
        <v>2044</v>
      </c>
      <c r="AD6" s="31">
        <f t="shared" si="0"/>
        <v>2045</v>
      </c>
      <c r="AE6" s="31">
        <f t="shared" si="0"/>
        <v>2046</v>
      </c>
      <c r="AF6" s="31">
        <f t="shared" si="0"/>
        <v>2047</v>
      </c>
      <c r="AG6" s="31">
        <f t="shared" si="0"/>
        <v>2048</v>
      </c>
      <c r="AH6" s="31">
        <f t="shared" si="0"/>
        <v>2049</v>
      </c>
      <c r="AI6" s="31">
        <f t="shared" si="0"/>
        <v>2050</v>
      </c>
      <c r="AJ6" s="31">
        <f t="shared" si="0"/>
        <v>2051</v>
      </c>
      <c r="AK6" s="31">
        <f t="shared" si="0"/>
        <v>2052</v>
      </c>
      <c r="AL6" s="31">
        <f t="shared" si="0"/>
        <v>2053</v>
      </c>
      <c r="AM6" s="31">
        <f t="shared" si="0"/>
        <v>2054</v>
      </c>
      <c r="AN6" s="31">
        <f t="shared" si="0"/>
        <v>2055</v>
      </c>
      <c r="AO6" s="31">
        <f t="shared" si="0"/>
        <v>2056</v>
      </c>
      <c r="AP6" s="31">
        <f t="shared" si="0"/>
        <v>2057</v>
      </c>
      <c r="AQ6" s="31">
        <f t="shared" si="0"/>
        <v>2058</v>
      </c>
      <c r="AR6" s="31">
        <f t="shared" si="0"/>
        <v>2059</v>
      </c>
      <c r="AS6" s="31">
        <f t="shared" si="0"/>
        <v>2060</v>
      </c>
    </row>
    <row r="7" spans="1:45" x14ac:dyDescent="0.2">
      <c r="A7" s="35">
        <f t="shared" ref="A7:AS7" si="1">(A6-$A$3)*$B$5 + $A$4</f>
        <v>7331125.9000000004</v>
      </c>
      <c r="B7" s="35">
        <f t="shared" si="1"/>
        <v>7432223.5499999998</v>
      </c>
      <c r="C7" s="35">
        <f t="shared" si="1"/>
        <v>7533321.2000000002</v>
      </c>
      <c r="D7" s="35">
        <f t="shared" si="1"/>
        <v>7634418.8499999996</v>
      </c>
      <c r="E7" s="35">
        <f t="shared" si="1"/>
        <v>7735516.5</v>
      </c>
      <c r="F7" s="35">
        <f t="shared" si="1"/>
        <v>7836614.1500000004</v>
      </c>
      <c r="G7" s="35">
        <f t="shared" si="1"/>
        <v>7937711.7999999998</v>
      </c>
      <c r="H7" s="35">
        <f t="shared" si="1"/>
        <v>8038809.4500000002</v>
      </c>
      <c r="I7" s="35">
        <f t="shared" si="1"/>
        <v>8139907.0999999996</v>
      </c>
      <c r="J7" s="35">
        <f t="shared" si="1"/>
        <v>8241004.75</v>
      </c>
      <c r="K7" s="35">
        <f t="shared" si="1"/>
        <v>8342102.4000000004</v>
      </c>
      <c r="L7" s="35">
        <f t="shared" si="1"/>
        <v>8443200.0500000007</v>
      </c>
      <c r="M7" s="35">
        <f t="shared" si="1"/>
        <v>8544297.6999999993</v>
      </c>
      <c r="N7" s="35">
        <f t="shared" si="1"/>
        <v>8645395.3499999996</v>
      </c>
      <c r="O7" s="35">
        <f t="shared" si="1"/>
        <v>8746493</v>
      </c>
      <c r="P7" s="35">
        <f t="shared" si="1"/>
        <v>8847590.6500000004</v>
      </c>
      <c r="Q7" s="35">
        <f t="shared" si="1"/>
        <v>8948688.3000000007</v>
      </c>
      <c r="R7" s="35">
        <f t="shared" si="1"/>
        <v>9049785.9499999993</v>
      </c>
      <c r="S7" s="35">
        <f t="shared" si="1"/>
        <v>9150883.5999999996</v>
      </c>
      <c r="T7" s="35">
        <f t="shared" si="1"/>
        <v>9251981.25</v>
      </c>
      <c r="U7" s="35">
        <f t="shared" si="1"/>
        <v>9353078.9000000004</v>
      </c>
      <c r="V7" s="35">
        <f t="shared" si="1"/>
        <v>9454176.5500000007</v>
      </c>
      <c r="W7" s="35">
        <f t="shared" si="1"/>
        <v>9555274.1999999993</v>
      </c>
      <c r="X7" s="35">
        <f t="shared" si="1"/>
        <v>9656371.8499999996</v>
      </c>
      <c r="Y7" s="35">
        <f t="shared" si="1"/>
        <v>9757469.5</v>
      </c>
      <c r="Z7" s="35">
        <f t="shared" si="1"/>
        <v>9858567.1500000004</v>
      </c>
      <c r="AA7" s="35">
        <f t="shared" si="1"/>
        <v>9959664.8000000007</v>
      </c>
      <c r="AB7" s="35">
        <f t="shared" si="1"/>
        <v>10060762.449999999</v>
      </c>
      <c r="AC7" s="35">
        <f t="shared" si="1"/>
        <v>10161860.1</v>
      </c>
      <c r="AD7" s="35">
        <f t="shared" si="1"/>
        <v>10262957.75</v>
      </c>
      <c r="AE7" s="35">
        <f t="shared" si="1"/>
        <v>10364055.4</v>
      </c>
      <c r="AF7" s="35">
        <f t="shared" si="1"/>
        <v>10465153.050000001</v>
      </c>
      <c r="AG7" s="35">
        <f t="shared" si="1"/>
        <v>10566250.699999999</v>
      </c>
      <c r="AH7" s="35">
        <f t="shared" si="1"/>
        <v>10667348.35</v>
      </c>
      <c r="AI7" s="35">
        <f t="shared" si="1"/>
        <v>10768446</v>
      </c>
      <c r="AJ7" s="35">
        <f t="shared" si="1"/>
        <v>10869543.65</v>
      </c>
      <c r="AK7" s="35">
        <f t="shared" si="1"/>
        <v>10970641.300000001</v>
      </c>
      <c r="AL7" s="35">
        <f t="shared" si="1"/>
        <v>11071738.949999999</v>
      </c>
      <c r="AM7" s="35">
        <f t="shared" si="1"/>
        <v>11172836.6</v>
      </c>
      <c r="AN7" s="35">
        <f t="shared" si="1"/>
        <v>11273934.25</v>
      </c>
      <c r="AO7" s="35">
        <f t="shared" si="1"/>
        <v>11375031.899999999</v>
      </c>
      <c r="AP7" s="35">
        <f t="shared" si="1"/>
        <v>11476129.550000001</v>
      </c>
      <c r="AQ7" s="35">
        <f t="shared" si="1"/>
        <v>11577227.199999999</v>
      </c>
      <c r="AR7" s="35">
        <f t="shared" si="1"/>
        <v>11678324.85</v>
      </c>
      <c r="AS7" s="35">
        <f t="shared" si="1"/>
        <v>11779422.5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1:AT1000"/>
  <sheetViews>
    <sheetView workbookViewId="0">
      <selection activeCell="E20" sqref="E20"/>
    </sheetView>
  </sheetViews>
  <sheetFormatPr baseColWidth="10" defaultColWidth="12.6640625" defaultRowHeight="15" customHeight="1" x14ac:dyDescent="0.15"/>
  <cols>
    <col min="1" max="1" width="9.6640625" style="37" bestFit="1" customWidth="1"/>
    <col min="2" max="3" width="9.1640625" style="37" bestFit="1" customWidth="1"/>
    <col min="4" max="4" width="9.1640625" style="37" customWidth="1"/>
    <col min="5" max="26" width="9.1640625" style="37" bestFit="1" customWidth="1"/>
    <col min="27" max="46" width="10.1640625" style="37" bestFit="1" customWidth="1"/>
  </cols>
  <sheetData>
    <row r="1" spans="1:46" x14ac:dyDescent="0.2">
      <c r="A1" s="31" t="s">
        <v>67</v>
      </c>
      <c r="B1" s="2">
        <v>2016</v>
      </c>
      <c r="C1" s="31">
        <f t="shared" ref="C1:AT1" si="0">B1+1</f>
        <v>2017</v>
      </c>
      <c r="D1" s="31">
        <f t="shared" si="0"/>
        <v>2018</v>
      </c>
      <c r="E1" s="31">
        <f t="shared" si="0"/>
        <v>2019</v>
      </c>
      <c r="F1" s="31">
        <f t="shared" si="0"/>
        <v>2020</v>
      </c>
      <c r="G1" s="31">
        <f t="shared" si="0"/>
        <v>2021</v>
      </c>
      <c r="H1" s="31">
        <f t="shared" si="0"/>
        <v>2022</v>
      </c>
      <c r="I1" s="31">
        <f t="shared" si="0"/>
        <v>2023</v>
      </c>
      <c r="J1" s="31">
        <f t="shared" si="0"/>
        <v>2024</v>
      </c>
      <c r="K1" s="31">
        <f t="shared" si="0"/>
        <v>2025</v>
      </c>
      <c r="L1" s="31">
        <f t="shared" si="0"/>
        <v>2026</v>
      </c>
      <c r="M1" s="31">
        <f t="shared" si="0"/>
        <v>2027</v>
      </c>
      <c r="N1" s="31">
        <f t="shared" si="0"/>
        <v>2028</v>
      </c>
      <c r="O1" s="31">
        <f t="shared" si="0"/>
        <v>2029</v>
      </c>
      <c r="P1" s="31">
        <f t="shared" si="0"/>
        <v>2030</v>
      </c>
      <c r="Q1" s="31">
        <f t="shared" si="0"/>
        <v>2031</v>
      </c>
      <c r="R1" s="31">
        <f t="shared" si="0"/>
        <v>2032</v>
      </c>
      <c r="S1" s="31">
        <f t="shared" si="0"/>
        <v>2033</v>
      </c>
      <c r="T1" s="31">
        <f t="shared" si="0"/>
        <v>2034</v>
      </c>
      <c r="U1" s="31">
        <f t="shared" si="0"/>
        <v>2035</v>
      </c>
      <c r="V1" s="31">
        <f t="shared" si="0"/>
        <v>2036</v>
      </c>
      <c r="W1" s="31">
        <f t="shared" si="0"/>
        <v>2037</v>
      </c>
      <c r="X1" s="31">
        <f t="shared" si="0"/>
        <v>2038</v>
      </c>
      <c r="Y1" s="31">
        <f t="shared" si="0"/>
        <v>2039</v>
      </c>
      <c r="Z1" s="31">
        <f t="shared" si="0"/>
        <v>2040</v>
      </c>
      <c r="AA1" s="31">
        <f t="shared" si="0"/>
        <v>2041</v>
      </c>
      <c r="AB1" s="31">
        <f t="shared" si="0"/>
        <v>2042</v>
      </c>
      <c r="AC1" s="31">
        <f t="shared" si="0"/>
        <v>2043</v>
      </c>
      <c r="AD1" s="31">
        <f t="shared" si="0"/>
        <v>2044</v>
      </c>
      <c r="AE1" s="31">
        <f t="shared" si="0"/>
        <v>2045</v>
      </c>
      <c r="AF1" s="31">
        <f t="shared" si="0"/>
        <v>2046</v>
      </c>
      <c r="AG1" s="31">
        <f t="shared" si="0"/>
        <v>2047</v>
      </c>
      <c r="AH1" s="31">
        <f t="shared" si="0"/>
        <v>2048</v>
      </c>
      <c r="AI1" s="31">
        <f t="shared" si="0"/>
        <v>2049</v>
      </c>
      <c r="AJ1" s="31">
        <f t="shared" si="0"/>
        <v>2050</v>
      </c>
      <c r="AK1" s="31">
        <f t="shared" si="0"/>
        <v>2051</v>
      </c>
      <c r="AL1" s="31">
        <f t="shared" si="0"/>
        <v>2052</v>
      </c>
      <c r="AM1" s="31">
        <f t="shared" si="0"/>
        <v>2053</v>
      </c>
      <c r="AN1" s="31">
        <f t="shared" si="0"/>
        <v>2054</v>
      </c>
      <c r="AO1" s="31">
        <f t="shared" si="0"/>
        <v>2055</v>
      </c>
      <c r="AP1" s="31">
        <f t="shared" si="0"/>
        <v>2056</v>
      </c>
      <c r="AQ1" s="31">
        <f t="shared" si="0"/>
        <v>2057</v>
      </c>
      <c r="AR1" s="31">
        <f t="shared" si="0"/>
        <v>2058</v>
      </c>
      <c r="AS1" s="31">
        <f t="shared" si="0"/>
        <v>2059</v>
      </c>
      <c r="AT1" s="31">
        <f t="shared" si="0"/>
        <v>2060</v>
      </c>
    </row>
    <row r="2" spans="1:46" x14ac:dyDescent="0.2">
      <c r="A2" s="31" t="s">
        <v>68</v>
      </c>
      <c r="B2" s="35">
        <f>Calc!A7</f>
        <v>7331125.9000000004</v>
      </c>
      <c r="C2" s="35">
        <f>Calc!B7</f>
        <v>7432223.5499999998</v>
      </c>
      <c r="D2" s="35">
        <f>Calc!C7</f>
        <v>7533321.2000000002</v>
      </c>
      <c r="E2" s="35">
        <f>Calc!D7</f>
        <v>7634418.8499999996</v>
      </c>
      <c r="F2" s="35">
        <f>Calc!E7</f>
        <v>7735516.5</v>
      </c>
      <c r="G2" s="35">
        <f>Calc!F7</f>
        <v>7836614.1500000004</v>
      </c>
      <c r="H2" s="35">
        <f>Calc!G7</f>
        <v>7937711.7999999998</v>
      </c>
      <c r="I2" s="35">
        <f>Calc!H7</f>
        <v>8038809.4500000002</v>
      </c>
      <c r="J2" s="35">
        <f>Calc!I7</f>
        <v>8139907.0999999996</v>
      </c>
      <c r="K2" s="35">
        <f>Calc!J7</f>
        <v>8241004.75</v>
      </c>
      <c r="L2" s="35">
        <f>Calc!K7</f>
        <v>8342102.4000000004</v>
      </c>
      <c r="M2" s="35">
        <f>Calc!L7</f>
        <v>8443200.0500000007</v>
      </c>
      <c r="N2" s="35">
        <f>Calc!M7</f>
        <v>8544297.6999999993</v>
      </c>
      <c r="O2" s="35">
        <f>Calc!N7</f>
        <v>8645395.3499999996</v>
      </c>
      <c r="P2" s="35">
        <f>Calc!O7</f>
        <v>8746493</v>
      </c>
      <c r="Q2" s="35">
        <f>Calc!P7</f>
        <v>8847590.6500000004</v>
      </c>
      <c r="R2" s="35">
        <f>Calc!Q7</f>
        <v>8948688.3000000007</v>
      </c>
      <c r="S2" s="35">
        <f>Calc!R7</f>
        <v>9049785.9499999993</v>
      </c>
      <c r="T2" s="35">
        <f>Calc!S7</f>
        <v>9150883.5999999996</v>
      </c>
      <c r="U2" s="35">
        <f>Calc!T7</f>
        <v>9251981.25</v>
      </c>
      <c r="V2" s="35">
        <f>Calc!U7</f>
        <v>9353078.9000000004</v>
      </c>
      <c r="W2" s="35">
        <f>Calc!V7</f>
        <v>9454176.5500000007</v>
      </c>
      <c r="X2" s="35">
        <f>Calc!W7</f>
        <v>9555274.1999999993</v>
      </c>
      <c r="Y2" s="35">
        <f>Calc!X7</f>
        <v>9656371.8499999996</v>
      </c>
      <c r="Z2" s="35">
        <f>Calc!Y7</f>
        <v>9757469.5</v>
      </c>
      <c r="AA2" s="35">
        <f>Calc!Z7</f>
        <v>9858567.1500000004</v>
      </c>
      <c r="AB2" s="35">
        <f>Calc!AA7</f>
        <v>9959664.8000000007</v>
      </c>
      <c r="AC2" s="35">
        <f>Calc!AB7</f>
        <v>10060762.449999999</v>
      </c>
      <c r="AD2" s="35">
        <f>Calc!AC7</f>
        <v>10161860.1</v>
      </c>
      <c r="AE2" s="35">
        <f>Calc!AD7</f>
        <v>10262957.75</v>
      </c>
      <c r="AF2" s="35">
        <f>Calc!AE7</f>
        <v>10364055.4</v>
      </c>
      <c r="AG2" s="35">
        <f>Calc!AF7</f>
        <v>10465153.050000001</v>
      </c>
      <c r="AH2" s="35">
        <f>Calc!AG7</f>
        <v>10566250.699999999</v>
      </c>
      <c r="AI2" s="35">
        <f>Calc!AH7</f>
        <v>10667348.35</v>
      </c>
      <c r="AJ2" s="35">
        <f>Calc!AI7</f>
        <v>10768446</v>
      </c>
      <c r="AK2" s="35">
        <f>Calc!AJ7</f>
        <v>10869543.65</v>
      </c>
      <c r="AL2" s="35">
        <f>Calc!AK7</f>
        <v>10970641.300000001</v>
      </c>
      <c r="AM2" s="35">
        <f>Calc!AL7</f>
        <v>11071738.949999999</v>
      </c>
      <c r="AN2" s="35">
        <f>Calc!AM7</f>
        <v>11172836.6</v>
      </c>
      <c r="AO2" s="35">
        <f>Calc!AN7</f>
        <v>11273934.25</v>
      </c>
      <c r="AP2" s="35">
        <f>Calc!AO7</f>
        <v>11375031.899999999</v>
      </c>
      <c r="AQ2" s="35">
        <f>Calc!AP7</f>
        <v>11476129.550000001</v>
      </c>
      <c r="AR2" s="35">
        <f>Calc!AQ7</f>
        <v>11577227.199999999</v>
      </c>
      <c r="AS2" s="35">
        <f>Calc!AR7</f>
        <v>11678324.85</v>
      </c>
      <c r="AT2" s="35">
        <f>Calc!AS7</f>
        <v>11779422.5</v>
      </c>
    </row>
    <row r="3" spans="1:46" x14ac:dyDescent="0.2">
      <c r="B3" s="31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Total Pop</vt:lpstr>
      <vt:lpstr>Calc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2019-06-04T23:20:21Z</dcterms:created>
  <dcterms:modified xsi:type="dcterms:W3CDTF">2021-04-22T14:12:17Z</dcterms:modified>
</cp:coreProperties>
</file>