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BGDPbES\"/>
    </mc:Choice>
  </mc:AlternateContent>
  <xr:revisionPtr revIDLastSave="0" documentId="8_{BDE131B2-1C1E-4C25-B8CF-0639023BE165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D31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<sst xmlns="http://schemas.openxmlformats.org/spreadsheetml/2006/main" count="4985" uniqueCount="142">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</sst>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125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WA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WA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0.87630644400000002</v>
      </c>
      <c r="D4" s="13">
        <f>MIN(C4/SUMIFS(PTCF!B:B,PTCF!A:A,calcs!B4),1)</f>
        <v>0.97367382666666669</v>
      </c>
      <c r="E4" s="12">
        <f>SUMIFS('all_csv_BECF-pre-ret'!$E:$E,'all_csv_BECF-pre-ret'!$B:$B,$B4,'all_csv_BECF-pre-ret'!$AI:$AI,$C$1)</f>
        <v>0.52945702699999997</v>
      </c>
      <c r="F4" s="13">
        <f>MIN(E4/SUMIFS(PTCF!B:B,PTCF!A:A,calcs!B4),1)</f>
        <v>0.58828558555555555</v>
      </c>
    </row>
    <row r="5" spans="1:6" x14ac:dyDescent="0.25">
      <c r="A5" t="s">
        <v>141</v>
      </c>
      <c r="B5" t="s">
        <v>10</v>
      </c>
      <c r="C5" s="12">
        <f>E28</f>
        <v>0.56311539899999996</v>
      </c>
      <c r="D5" s="13">
        <f>MIN(C5/SUMIFS(PTCF!B:B,PTCF!A:A,calcs!B5),1)</f>
        <v>0.62568377666666664</v>
      </c>
      <c r="E5" s="12">
        <f>E32</f>
        <v>0.56311539899999996</v>
      </c>
      <c r="F5" s="13">
        <f>MIN(E5/SUMIFS(PTCF!B:B,PTCF!A:A,calcs!B5),1)</f>
        <v>0.62568377666666664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0.93496721099999902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0.84414267499999995</v>
      </c>
      <c r="F6" s="13">
        <f>MIN(E6/SUMIFS(PTCF!B:B,PTCF!A:A,calcs!B6),1)</f>
        <v>0.93793630555555552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0.44658269099999998</v>
      </c>
      <c r="D7" s="14">
        <f>MIN(C7/SUMIFS(PTCF!B:B,PTCF!A:A,calcs!B7),1)</f>
        <v>0.95423651923076913</v>
      </c>
      <c r="E7" s="12">
        <f>SUMIFS('all_csv_BECF-pre-ret'!$E:$E,'all_csv_BECF-pre-ret'!$B:$B,$B7,'all_csv_BECF-pre-ret'!$AI:$AI,$C$1)</f>
        <v>0.414782967</v>
      </c>
      <c r="F7" s="14">
        <f>MIN(E7/SUMIFS(PTCF!B:B,PTCF!A:A,calcs!B7),1)</f>
        <v>0.88628839102564094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0.31340678100000002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0.31449455399999998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0.22378332000000001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0.24493619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0.35023856599999997</v>
      </c>
      <c r="D11" s="13">
        <f>MIN(C11/SUMIFS(PTCF!B:B,PTCF!A:A,calcs!B11),1)</f>
        <v>0.38915396222222221</v>
      </c>
      <c r="E11" s="12">
        <f>SUMIFS('all_csv_BECF-pre-ret'!$E:$E,'all_csv_BECF-pre-ret'!$B:$B,$B11,'all_csv_BECF-pre-ret'!$AI:$AI,$C$1)</f>
        <v>0.69061893299999999</v>
      </c>
      <c r="F11" s="13">
        <f>MIN(E11/SUMIFS(PTCF!B:B,PTCF!A:A,calcs!B11),1)</f>
        <v>0.76735436999999995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0.02</v>
      </c>
      <c r="D13" s="14">
        <f>MIN(C13/SUMIFS(PTCF!B:B,PTCF!A:A,calcs!B13),1)</f>
        <v>2.2222222222222223E-2</v>
      </c>
      <c r="E13" s="12">
        <f>SUMIFS('all_csv_BECF-pre-ret'!$E:$E,'all_csv_BECF-pre-ret'!$B:$B,$B13,'all_csv_BECF-pre-ret'!$AI:$AI,$C$1)</f>
        <v>0.02</v>
      </c>
      <c r="F13" s="14">
        <f>MIN(E13/SUMIFS(PTCF!B:B,PTCF!A:A,calcs!B13),1)</f>
        <v>2.2222222222222223E-2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9.1500165999999994E-2</v>
      </c>
      <c r="D14" s="13">
        <f>MIN(C14/SUMIFS(PTCF!B:B,PTCF!A:A,calcs!B14),1)</f>
        <v>0.1016668511111111</v>
      </c>
      <c r="E14" s="12">
        <f>SUMIFS('all_csv_BECF-pre-ret'!$E:$E,'all_csv_BECF-pre-ret'!$B:$B,$B14,'all_csv_BECF-pre-ret'!$AI:$AI,$C$1)</f>
        <v>0.176683387</v>
      </c>
      <c r="F14" s="13">
        <f>MIN(E14/SUMIFS(PTCF!B:B,PTCF!A:A,calcs!B14),1)</f>
        <v>0.19631487444444443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0.41305584699999998</v>
      </c>
      <c r="D17" s="13">
        <f>MIN(C17/SUMIFS(PTCF!B:B,PTCF!A:A,calcs!B17),1)</f>
        <v>0.45895094111111107</v>
      </c>
      <c r="E17" s="12">
        <f>SUMIFS('all_csv_BECF-pre-ret'!$E:$E,'all_csv_BECF-pre-ret'!$B:$B,$B17,'all_csv_BECF-pre-ret'!$AI:$AI,$C$1)</f>
        <v>0.39896658799999901</v>
      </c>
      <c r="F17" s="13">
        <f>MIN(E17/SUMIFS(PTCF!B:B,PTCF!A:A,calcs!B17),1)</f>
        <v>0.44329620888888777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0.63001629400000003</v>
      </c>
      <c r="D19" s="16">
        <f>MIN(C19/SUMIFS(PTCF!B:B,PTCF!A:A,calcs!B19),1)</f>
        <v>0.70001810444444446</v>
      </c>
      <c r="E19" s="15">
        <f>SUMIFS('all_csv_BECF-pre-ret'!$E:$E,'all_csv_BECF-pre-ret'!$B:$B,$B19,'all_csv_BECF-pre-ret'!$AI:$AI,$C$1)</f>
        <v>0.601547885</v>
      </c>
      <c r="F19" s="16">
        <f>MIN(E19/SUMIFS(PTCF!B:B,PTCF!A:A,calcs!B19),1)</f>
        <v>0.66838653888888888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2635.5999999999899</v>
      </c>
      <c r="E24">
        <f>SUM(C24:D24)</f>
        <v>2635.5999999999899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0.56311539899999996</v>
      </c>
    </row>
    <row r="28" spans="1:6" x14ac:dyDescent="0.25">
      <c r="C28">
        <f>$C$27*($C$24/$E$24)</f>
        <v>0</v>
      </c>
      <c r="D28">
        <f>$D$27*($D$24/$E$24)</f>
        <v>0.56311539899999996</v>
      </c>
      <c r="E28" s="9">
        <f>SUM(C28:D28)</f>
        <v>0.56311539899999996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0.56311539899999996</v>
      </c>
    </row>
    <row r="32" spans="1:6" x14ac:dyDescent="0.25">
      <c r="C32">
        <f>$C$31*($C$24/$E$24)</f>
        <v>0</v>
      </c>
      <c r="D32">
        <f>$D$31*($D$24/$E$24)</f>
        <v>0.56311539899999996</v>
      </c>
      <c r="E32" s="9">
        <f>SUM(C32:D32)</f>
        <v>0.56311539899999996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0.97367382666666669</v>
      </c>
      <c r="H2" s="8">
        <f>SUMIFS(calcs!$F$4:$F$19,calcs!$B$4:$B$19,$A2)</f>
        <v>0.58828558555555555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0.62568377666666664</v>
      </c>
      <c r="H3" s="8">
        <f>SUMIFS(calcs!$F$4:$F$19,calcs!$B$4:$B$19,$A3)</f>
        <v>0.62568377666666664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0.93793630555555552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0.38915396222222221</v>
      </c>
      <c r="H9" s="8">
        <f>SUMIFS(calcs!$F$4:$F$19,calcs!$B$4:$B$19,$A9)</f>
        <v>0.76735436999999995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0.1016668511111111</v>
      </c>
      <c r="H12" s="8">
        <f>SUMIFS(calcs!$F$4:$F$19,calcs!$B$4:$B$19,$A12)</f>
        <v>0.19631487444444443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0.45895094111111107</v>
      </c>
      <c r="H15" s="8">
        <f>SUMIFS(calcs!$F$4:$F$19,calcs!$B$4:$B$19,$A15)</f>
        <v>0.44329620888888777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2022-11-30T00:48:35Z</dcterms:modified>
</cp:coreProperties>
</file>