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_(* #,##0.0_);_(* \(#,##0.0\);_(* &quot;-&quot;??_);_(@_)"/>
    <numFmt numFmtId="166" formatCode="0.000%"/>
    <numFmt numFmtId="167" formatCode="0.000E+00"/>
    <numFmt numFmtId="168" formatCode="0.0%"/>
    <numFmt numFmtId="169" formatCode="#,##0.0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0" fontId="29" fillId="0" borderId="0" pivotButton="0" quotePrefix="0" xfId="51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0" fontId="30" fillId="0" borderId="0" pivotButton="0" quotePrefix="0" xfId="51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166" fontId="24" fillId="0" borderId="0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67" fontId="0" fillId="0" borderId="0" pivotButton="0" quotePrefix="0" xfId="0"/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0" fillId="0" borderId="11" pivotButton="0" quotePrefix="0" xfId="0"/>
    <xf numFmtId="0" fontId="12" fillId="0" borderId="11" applyAlignment="1" pivotButton="0" quotePrefix="0" xfId="23">
      <alignment wrapText="1"/>
    </xf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4" fontId="0" fillId="0" borderId="0" pivotButton="0" quotePrefix="0" xfId="0"/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166" fontId="24" fillId="0" borderId="0" pivotButton="0" quotePrefix="0" xfId="52"/>
    <xf numFmtId="167" fontId="0" fillId="0" borderId="0" pivotButton="0" quotePrefix="0" xfId="0"/>
    <xf numFmtId="170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59" min="2" max="2"/>
    <col width="42.5" customWidth="1" style="159" min="3" max="3"/>
    <col width="57.83203125" bestFit="1" customWidth="1" style="159" min="4" max="4"/>
    <col width="60.5" customWidth="1" style="159" min="5" max="5"/>
  </cols>
  <sheetData>
    <row r="1">
      <c r="A1" s="15" t="inlineStr">
        <is>
          <t>BPoIFUfE BAU Proportion of Industrial Fuel Used for Energy</t>
        </is>
      </c>
      <c r="C1" s="165" t="n">
        <v>44307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59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59" min="1" max="1"/>
    <col width="49" customWidth="1" style="159" min="2" max="2"/>
    <col width="9.1640625" customWidth="1" style="159" min="3" max="3"/>
    <col width="9.1640625" customWidth="1" style="159" min="4" max="16384"/>
  </cols>
  <sheetData>
    <row r="1" ht="15" customHeight="1" s="159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59" thickTop="1"/>
    <row r="3" ht="15" customHeight="1" s="159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59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59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59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59">
      <c r="C7" s="43" t="n"/>
      <c r="D7" s="43" t="n"/>
      <c r="E7" s="43" t="n"/>
      <c r="F7" s="43" t="n"/>
      <c r="G7" s="43" t="n"/>
      <c r="H7" s="43" t="n"/>
    </row>
    <row r="10" ht="15" customHeight="1" s="159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59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59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59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59" thickTop="1"/>
    <row r="15" ht="15" customHeight="1" s="159">
      <c r="B15" s="47" t="inlineStr">
        <is>
          <t xml:space="preserve"> Crude Oil</t>
        </is>
      </c>
    </row>
    <row r="16" ht="15" customHeight="1" s="159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6" t="n">
        <v>0.015292</v>
      </c>
    </row>
    <row r="17" ht="15" customHeight="1" s="159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6" t="n">
        <v>0.023223</v>
      </c>
    </row>
    <row r="18" ht="15" customHeight="1" s="159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6" t="n">
        <v>0.01492</v>
      </c>
    </row>
    <row r="19" ht="15" customHeight="1" s="159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6" t="inlineStr">
        <is>
          <t>- -</t>
        </is>
      </c>
    </row>
    <row r="20" ht="15" customHeight="1" s="159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6" t="n">
        <v>-0.028261</v>
      </c>
    </row>
    <row r="21" ht="15" customHeight="1" s="159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6" t="n">
        <v>0.004228</v>
      </c>
    </row>
    <row r="22" ht="15" customHeight="1" s="159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6" t="inlineStr">
        <is>
          <t>- -</t>
        </is>
      </c>
    </row>
    <row r="23" ht="15" customHeight="1" s="159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7" t="n">
        <v>0.005658</v>
      </c>
    </row>
    <row r="25" ht="15" customHeight="1" s="159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6" t="n">
        <v>0.013454</v>
      </c>
    </row>
    <row r="26" ht="15" customHeight="1" s="159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6" t="n">
        <v>-0.006651</v>
      </c>
    </row>
    <row r="27" ht="15" customHeight="1" s="159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6" t="n">
        <v>-0.001061</v>
      </c>
    </row>
    <row r="28" ht="15" customHeight="1" s="159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6" t="n">
        <v>-0.005025</v>
      </c>
    </row>
    <row r="29" ht="15" customHeight="1" s="159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6" t="n">
        <v>0.007799</v>
      </c>
    </row>
    <row r="30" ht="15" customHeight="1" s="159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6" t="n">
        <v>-0.00187</v>
      </c>
    </row>
    <row r="31" ht="16" customHeight="1" s="159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6" t="inlineStr">
        <is>
          <t>- -</t>
        </is>
      </c>
    </row>
    <row r="32" ht="16" customHeight="1" s="159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6" t="n">
        <v>0.015907</v>
      </c>
    </row>
    <row r="33" ht="16" customHeight="1" s="159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6" t="n">
        <v>0.007911</v>
      </c>
    </row>
    <row r="34" ht="16" customHeight="1" s="159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6" t="n">
        <v>0.006787</v>
      </c>
    </row>
    <row r="35" ht="16" customHeight="1" s="159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6" t="n">
        <v>0.01125</v>
      </c>
    </row>
    <row r="36" ht="16" customHeight="1" s="159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6" t="n">
        <v>0.039829</v>
      </c>
    </row>
    <row r="37" ht="16" customHeight="1" s="159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6" t="inlineStr">
        <is>
          <t>- -</t>
        </is>
      </c>
    </row>
    <row r="38" ht="16" customHeight="1" s="159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6" t="inlineStr">
        <is>
          <t>- -</t>
        </is>
      </c>
    </row>
    <row r="39" ht="16" customHeight="1" s="159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6" t="n">
        <v>0.002718</v>
      </c>
    </row>
    <row r="40" ht="16" customHeight="1" s="159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6" t="n">
        <v>0.036709</v>
      </c>
    </row>
    <row r="41" ht="16" customHeight="1" s="159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6" t="inlineStr">
        <is>
          <t>- -</t>
        </is>
      </c>
    </row>
    <row r="42" ht="16" customHeight="1" s="159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6" t="n">
        <v>0.027174</v>
      </c>
    </row>
    <row r="43" ht="16" customHeight="1" s="159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6" t="n">
        <v>0.032188</v>
      </c>
    </row>
    <row r="44" ht="16" customHeight="1" s="159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6" t="n">
        <v>0.015452</v>
      </c>
    </row>
    <row r="45" ht="16" customHeight="1" s="159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6" t="inlineStr">
        <is>
          <t>- -</t>
        </is>
      </c>
    </row>
    <row r="46" ht="16" customHeight="1" s="159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6" t="inlineStr">
        <is>
          <t>- -</t>
        </is>
      </c>
    </row>
    <row r="47" ht="16" customHeight="1" s="159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6" t="inlineStr">
        <is>
          <t>- -</t>
        </is>
      </c>
    </row>
    <row r="48" ht="16" customHeight="1" s="159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6" t="n">
        <v>0.000865</v>
      </c>
    </row>
    <row r="50" ht="15" customHeight="1" s="159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7" t="n">
        <v>0.007235</v>
      </c>
    </row>
    <row r="53" ht="15" customHeight="1" s="159">
      <c r="B53" s="47" t="inlineStr">
        <is>
          <t xml:space="preserve"> Product Supplied</t>
        </is>
      </c>
    </row>
    <row r="54" ht="15" customHeight="1" s="159">
      <c r="B54" s="47" t="inlineStr">
        <is>
          <t xml:space="preserve">   by Fuel</t>
        </is>
      </c>
    </row>
    <row r="55" ht="15" customHeight="1" s="159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6" t="n">
        <v>0.02062</v>
      </c>
    </row>
    <row r="56" ht="15" customHeight="1" s="159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6" t="n">
        <v>0.001308</v>
      </c>
    </row>
    <row r="57" ht="15" customHeight="1" s="159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6" t="n">
        <v>0.002463</v>
      </c>
    </row>
    <row r="58" ht="15" customHeight="1" s="159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6" t="n">
        <v>0.023714</v>
      </c>
    </row>
    <row r="59" ht="15" customHeight="1" s="159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6" t="n">
        <v>0.003157</v>
      </c>
    </row>
    <row r="60" ht="15" customHeight="1" s="159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6" t="n">
        <v>0.002619</v>
      </c>
    </row>
    <row r="61" ht="15" customHeight="1" s="159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6" t="n">
        <v>0.003901</v>
      </c>
    </row>
    <row r="62" ht="15" customHeight="1" s="159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6" t="n">
        <v>0.00392</v>
      </c>
    </row>
    <row r="63" ht="15" customHeight="1" s="159">
      <c r="B63" s="47" t="inlineStr">
        <is>
          <t xml:space="preserve">   by Sector</t>
        </is>
      </c>
    </row>
    <row r="64" ht="15" customHeight="1" s="159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6" t="n">
        <v>-0.00092</v>
      </c>
    </row>
    <row r="65" ht="15" customHeight="1" s="159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6" t="n">
        <v>0.015996</v>
      </c>
    </row>
    <row r="66" ht="16" customHeight="1" s="159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6" t="n">
        <v>0.003788</v>
      </c>
    </row>
    <row r="67" ht="15" customHeight="1" s="159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6" t="n">
        <v>-0.036084</v>
      </c>
    </row>
    <row r="68" ht="15" customHeight="1" s="159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6" t="n">
        <v>0.001869</v>
      </c>
    </row>
    <row r="69" ht="15" customHeight="1" s="159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7" t="n">
        <v>0.007556</v>
      </c>
    </row>
    <row r="71" ht="15" customHeight="1" s="159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6" t="inlineStr">
        <is>
          <t>- -</t>
        </is>
      </c>
    </row>
    <row r="73" ht="16" customHeight="1" s="159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6" t="n">
        <v>0.00128</v>
      </c>
    </row>
    <row r="74" ht="15" customHeight="1" s="159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6" t="n">
        <v>0.003531</v>
      </c>
    </row>
    <row r="75" ht="15" customHeight="1" s="159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6" t="n">
        <v>-0.020845</v>
      </c>
    </row>
    <row r="76" ht="15" customHeight="1" s="159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6" t="n">
        <v>0.006862</v>
      </c>
    </row>
    <row r="77" ht="15" customHeight="1" s="159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6" t="n">
        <v>0.09145</v>
      </c>
    </row>
    <row r="78" ht="15" customHeight="1" s="159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6" t="n">
        <v>0.083611</v>
      </c>
    </row>
    <row r="79">
      <c r="B79" s="47" t="inlineStr">
        <is>
          <t>Expenditures for Imported Crude Oil and</t>
        </is>
      </c>
    </row>
    <row r="80" ht="15" customHeight="1" s="159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6" t="n">
        <v>-0.002602</v>
      </c>
    </row>
    <row r="82" ht="15" customHeight="1" s="159" thickBot="1"/>
    <row r="83" ht="15" customHeight="1" s="159">
      <c r="B83" s="160" t="inlineStr">
        <is>
          <t>1/ Includes lease condensate.</t>
        </is>
      </c>
      <c r="C83" s="161" t="n"/>
      <c r="D83" s="161" t="n"/>
      <c r="E83" s="161" t="n"/>
      <c r="F83" s="161" t="n"/>
      <c r="G83" s="161" t="n"/>
      <c r="H83" s="161" t="n"/>
      <c r="I83" s="161" t="n"/>
      <c r="J83" s="161" t="n"/>
      <c r="K83" s="161" t="n"/>
      <c r="L83" s="161" t="n"/>
      <c r="M83" s="161" t="n"/>
      <c r="N83" s="161" t="n"/>
      <c r="O83" s="161" t="n"/>
      <c r="P83" s="161" t="n"/>
      <c r="Q83" s="161" t="n"/>
      <c r="R83" s="161" t="n"/>
      <c r="S83" s="161" t="n"/>
      <c r="T83" s="161" t="n"/>
      <c r="U83" s="161" t="n"/>
      <c r="V83" s="161" t="n"/>
      <c r="W83" s="161" t="n"/>
      <c r="X83" s="161" t="n"/>
      <c r="Y83" s="161" t="n"/>
      <c r="Z83" s="161" t="n"/>
      <c r="AA83" s="161" t="n"/>
      <c r="AB83" s="161" t="n"/>
      <c r="AC83" s="161" t="n"/>
      <c r="AD83" s="161" t="n"/>
      <c r="AE83" s="161" t="n"/>
      <c r="AF83" s="161" t="n"/>
      <c r="AG83" s="161" t="n"/>
      <c r="AH83" s="163" t="n"/>
    </row>
    <row r="84" ht="15" customHeight="1" s="159">
      <c r="B84" s="19" t="inlineStr">
        <is>
          <t>2/ Strategic petroleum reserve stock additions plus unaccounted for crude oil and crude oil stock withdrawals.</t>
        </is>
      </c>
    </row>
    <row r="85" ht="15" customHeight="1" s="159">
      <c r="B85" s="19" t="inlineStr">
        <is>
          <t>3/ Includes other hydrocarbons and alcohols.</t>
        </is>
      </c>
    </row>
    <row r="86" ht="15" customHeight="1" s="159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59">
      <c r="B87" s="19" t="inlineStr">
        <is>
          <t>have a lower specific gravity than the crude oil processed.</t>
        </is>
      </c>
    </row>
    <row r="88" ht="15" customHeight="1" s="159">
      <c r="B88" s="19" t="inlineStr">
        <is>
          <t>5/ Includes pyrolysis oils, biomass-derived Fischer-Tropsch liquids, biobutanol, and renewable feedstocks used for the</t>
        </is>
      </c>
    </row>
    <row r="89" ht="15" customHeight="1" s="159">
      <c r="B89" s="19" t="inlineStr">
        <is>
          <t>on-site production of diesel and gasoline.</t>
        </is>
      </c>
    </row>
    <row r="90" ht="15" customHeight="1" s="159">
      <c r="B90" s="19" t="inlineStr">
        <is>
          <t>6/ Includes domestic sources of other blending components, other hydrocarbons, and ethers.</t>
        </is>
      </c>
    </row>
    <row r="91" ht="15" customHeight="1" s="159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59">
      <c r="B93" s="19" t="inlineStr">
        <is>
          <t>8/ Includes ethane, natural gasoline, and refinery olefins.</t>
        </is>
      </c>
    </row>
    <row r="94" ht="15" customHeight="1" s="159">
      <c r="B94" s="19" t="inlineStr">
        <is>
          <t>9/ Includes ethanol and ethers blended into gasoline.</t>
        </is>
      </c>
    </row>
    <row r="95" ht="15" customHeight="1" s="159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59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59">
      <c r="B97" s="19" t="inlineStr">
        <is>
          <t>11/ Includes only kerosene type.</t>
        </is>
      </c>
    </row>
    <row r="98" ht="15" customHeight="1" s="159">
      <c r="B98" s="19" t="inlineStr">
        <is>
          <t>12/ Includes distillate fuel oil from petroleum and biomass feedstocks and kerosene use in the residential sector.</t>
        </is>
      </c>
    </row>
    <row r="99" ht="15" customHeight="1" s="159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59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59">
      <c r="B103" s="19" t="inlineStr">
        <is>
          <t>16/ Represents consumption unattributed to the sectors above.</t>
        </is>
      </c>
    </row>
    <row r="104" ht="15" customHeight="1" s="159">
      <c r="B104" s="19" t="inlineStr">
        <is>
          <t>17/ Balancing item. Includes unaccounted for supply, losses, and gains.</t>
        </is>
      </c>
    </row>
    <row r="105" ht="15" customHeight="1" s="159">
      <c r="B105" s="19" t="inlineStr">
        <is>
          <t>18/ End-of-year operable capacity.</t>
        </is>
      </c>
    </row>
    <row r="106" ht="15" customHeight="1" s="159">
      <c r="B106" s="19" t="inlineStr">
        <is>
          <t>19/ Rate is calculated by dividing the gross annual input to atmospheric crude oil distillation units by their</t>
        </is>
      </c>
    </row>
    <row r="107" ht="15" customHeight="1" s="159">
      <c r="B107" s="19" t="inlineStr">
        <is>
          <t>operable refining capacity in barrels per calendar day.</t>
        </is>
      </c>
    </row>
    <row r="108" ht="15" customHeight="1" s="159">
      <c r="B108" s="19" t="inlineStr">
        <is>
          <t>- - = Not applicable.</t>
        </is>
      </c>
    </row>
    <row r="109" ht="15" customHeight="1" s="159">
      <c r="B109" s="19" t="inlineStr">
        <is>
          <t>Note:  Totals may not equal sum of components due to independent rounding.</t>
        </is>
      </c>
    </row>
    <row r="110" ht="15" customHeight="1" s="159">
      <c r="B110" s="19" t="inlineStr">
        <is>
          <t>Sources:  2020:  U.S. Energy Information Administration (EIA), Short-Term Energy Outlook, October 2020 and EIA,</t>
        </is>
      </c>
    </row>
    <row r="111" ht="15" customHeight="1" s="159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59"/>
    <row r="308" ht="15" customHeight="1" s="159"/>
    <row r="511" ht="15" customHeight="1" s="159"/>
    <row r="712" ht="15" customHeight="1" s="159"/>
    <row r="887" ht="15" customHeight="1" s="159"/>
    <row r="1100" ht="15" customHeight="1" s="159"/>
    <row r="1227" ht="15" customHeight="1" s="159"/>
    <row r="1390" ht="15" customHeight="1" s="159"/>
    <row r="1502" ht="15" customHeight="1" s="159"/>
    <row r="1604" ht="15" customHeight="1" s="159"/>
    <row r="1698" ht="15" customHeight="1" s="159"/>
    <row r="1945" ht="15" customHeight="1" s="159"/>
    <row r="2031" ht="15" customHeight="1" s="159"/>
    <row r="2153" ht="15" customHeight="1" s="159"/>
    <row r="2317" ht="15" customHeight="1" s="159"/>
    <row r="2419" ht="15" customHeight="1" s="159"/>
    <row r="2509" ht="15" customHeight="1" s="159"/>
    <row r="2598" ht="15" customHeight="1" s="159"/>
    <row r="2719" ht="15" customHeight="1" s="159"/>
    <row r="2837" ht="15" customHeight="1" s="159"/>
  </sheetData>
  <mergeCells count="21">
    <mergeCell ref="B83:AG83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n"/>
      <c r="B10" s="24" t="n"/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59" thickTop="1"/>
    <row r="15" ht="15" customHeight="1" s="159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B16" s="25" t="inlineStr">
        <is>
          <t>Inputs to Distillation Units</t>
        </is>
      </c>
    </row>
    <row r="17" ht="15" customHeight="1" s="159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8" t="n"/>
    </row>
    <row r="19" ht="15" customHeight="1" s="159">
      <c r="B19" s="25" t="inlineStr">
        <is>
          <t>Total Energy Consumption (trillion Btu) 1/</t>
        </is>
      </c>
    </row>
    <row r="20" ht="15" customHeight="1" s="159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69" t="n"/>
    </row>
    <row r="24" ht="15" customHeight="1" s="159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69" t="n"/>
    </row>
    <row r="25" ht="15" customHeight="1" s="159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69" t="n"/>
    </row>
    <row r="26" ht="15" customHeight="1" s="159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69" t="n"/>
    </row>
    <row r="27" ht="15" customHeight="1" s="159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69" t="n"/>
    </row>
    <row r="28" ht="15" customHeight="1" s="159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69" t="n"/>
    </row>
    <row r="31" ht="15" customHeight="1" s="159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69" t="n"/>
    </row>
    <row r="32" ht="15" customHeight="1" s="159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69" t="n"/>
    </row>
    <row r="33" ht="15" customHeight="1" s="159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69" t="n"/>
    </row>
    <row r="34" ht="15" customHeight="1" s="159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8" t="n"/>
    </row>
    <row r="36" ht="15" customHeight="1" s="159">
      <c r="B36" s="25" t="inlineStr">
        <is>
          <t>Carbon Dioxide Emissions 4/</t>
        </is>
      </c>
    </row>
    <row r="37" ht="15" customHeight="1" s="159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8" t="n"/>
    </row>
    <row r="39" ht="15" customHeight="1" s="159">
      <c r="B39" s="25" t="inlineStr">
        <is>
          <t>Energy Related to Refining Activity Only</t>
        </is>
      </c>
    </row>
    <row r="40" ht="15" customHeight="1" s="159">
      <c r="B40" s="25" t="inlineStr">
        <is>
          <t xml:space="preserve">  Energy Consumption</t>
        </is>
      </c>
    </row>
    <row r="41" ht="15" customHeight="1" s="159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69" t="n"/>
    </row>
    <row r="42" ht="15" customHeight="1" s="159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69" t="n"/>
    </row>
    <row r="43" ht="15" customHeight="1" s="159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69" t="n"/>
    </row>
    <row r="44" ht="15" customHeight="1" s="159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69" t="n"/>
    </row>
    <row r="45" ht="15" customHeight="1" s="159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69" t="n"/>
    </row>
    <row r="46" ht="15" customHeight="1" s="159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69" t="n"/>
    </row>
    <row r="48" ht="15" customHeight="1" s="159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69" t="n"/>
    </row>
    <row r="49" ht="15" customHeight="1" s="159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Carbon Dioxide Emissions 4/</t>
        </is>
      </c>
    </row>
    <row r="54" ht="15" customHeight="1" s="159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8" t="n"/>
    </row>
    <row r="57" ht="15" customHeight="1" s="159">
      <c r="B57" s="25" t="inlineStr">
        <is>
          <t xml:space="preserve">  Energy Consumption per Unit of Refinery Input</t>
        </is>
      </c>
    </row>
    <row r="58" ht="15" customHeight="1" s="159">
      <c r="B58" s="25" t="inlineStr">
        <is>
          <t xml:space="preserve">  (thousand Btu per barrel)</t>
        </is>
      </c>
    </row>
    <row r="59" ht="15" customHeight="1" s="159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69" t="n"/>
    </row>
    <row r="60" ht="15" customHeight="1" s="159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69" t="n"/>
    </row>
    <row r="61" ht="15" customHeight="1" s="159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69" t="n"/>
    </row>
    <row r="63" ht="15" customHeight="1" s="159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69" t="n"/>
    </row>
    <row r="64" ht="15" customHeight="1" s="159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69" t="n"/>
    </row>
    <row r="65" ht="15" customHeight="1" s="159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69" t="n"/>
    </row>
    <row r="66" ht="15" customHeight="1" s="159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69" t="n"/>
    </row>
    <row r="67" ht="15" customHeight="1" s="159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69" t="n"/>
    </row>
    <row r="68" ht="15" customHeight="1" s="159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69" t="n"/>
    </row>
    <row r="69" ht="15" customHeight="1" s="159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8" t="n"/>
    </row>
    <row r="71" ht="15" customHeight="1" s="159">
      <c r="B71" s="25" t="inlineStr">
        <is>
          <t>Combined Heat and Power</t>
        </is>
      </c>
    </row>
    <row r="72" ht="15" customHeight="1" s="159">
      <c r="B72" s="25" t="inlineStr">
        <is>
          <t xml:space="preserve">  Generating Capacity (gigawatts)</t>
        </is>
      </c>
    </row>
    <row r="73" ht="15" customHeight="1" s="159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69" t="n"/>
    </row>
    <row r="75" ht="15" customHeight="1" s="159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69" t="n"/>
    </row>
    <row r="76" ht="15" customHeight="1" s="159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8" t="n"/>
    </row>
    <row r="78" ht="15" customHeight="1" s="159">
      <c r="B78" s="25" t="inlineStr">
        <is>
          <t xml:space="preserve">  Net Generation (billion kilowatthours)</t>
        </is>
      </c>
    </row>
    <row r="79" ht="15" customHeight="1" s="159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8" t="n"/>
    </row>
    <row r="84" ht="15" customHeight="1" s="159">
      <c r="B84" s="25" t="inlineStr">
        <is>
          <t xml:space="preserve">    Disposition</t>
        </is>
      </c>
    </row>
    <row r="85" ht="15" customHeight="1" s="159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8" ht="15" customHeight="1" s="159">
      <c r="B88" s="25" t="inlineStr">
        <is>
          <t>Energy Consumed at Ethanol Plants</t>
        </is>
      </c>
    </row>
    <row r="89" ht="15" customHeight="1" s="159">
      <c r="B89" s="25" t="inlineStr">
        <is>
          <t>(trillion Btu)</t>
        </is>
      </c>
    </row>
    <row r="90" ht="15" customHeight="1" s="159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69" t="n"/>
    </row>
    <row r="91" ht="15" customHeight="1" s="159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69" t="n"/>
    </row>
    <row r="92" ht="15" customHeight="1" s="159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69" t="n"/>
    </row>
    <row r="93" ht="15" customHeight="1" s="159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8" t="n"/>
    </row>
    <row r="94" ht="15" customHeight="1" s="159" thickBot="1"/>
    <row r="95" ht="15" customHeight="1" s="159">
      <c r="B95" s="162" t="inlineStr">
        <is>
          <t xml:space="preserve">   1/ Includes energy for combined heat and power plants that have a non-regulatory status, small on-site generating systems, and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>consumption at ethanol plants.</t>
        </is>
      </c>
    </row>
    <row r="97" ht="15" customHeight="1" s="159">
      <c r="B97" s="31" t="inlineStr">
        <is>
          <t xml:space="preserve">   2/ Includes ethane, natural gasoline, and refinery olefins.</t>
        </is>
      </c>
    </row>
    <row r="98" ht="15" customHeight="1" s="159">
      <c r="B98" s="31" t="inlineStr">
        <is>
          <t xml:space="preserve">   3/ Includes lubricants and miscellaneous petroleum products.</t>
        </is>
      </c>
    </row>
    <row r="99" ht="15" customHeight="1" s="159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59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59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59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59">
      <c r="B103" s="31" t="inlineStr">
        <is>
          <t xml:space="preserve">   5/ Includes emissions attributable to the fuels consumed to generate the purchased electricity.</t>
        </is>
      </c>
    </row>
    <row r="104" ht="15" customHeight="1" s="159">
      <c r="B104" s="31" t="inlineStr">
        <is>
          <t xml:space="preserve">   6/ Includes municipal waste, wood, and other biomass.</t>
        </is>
      </c>
    </row>
    <row r="105" ht="15" customHeight="1" s="159">
      <c r="B105" s="31" t="inlineStr">
        <is>
          <t xml:space="preserve">   Btu = British thermal unit.</t>
        </is>
      </c>
    </row>
    <row r="106" ht="15" customHeight="1" s="159">
      <c r="B106" s="31" t="inlineStr">
        <is>
          <t xml:space="preserve">   - - = Not applicable.</t>
        </is>
      </c>
    </row>
    <row r="107" ht="15" customHeight="1" s="159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59">
      <c r="B108" s="31" t="inlineStr">
        <is>
          <t>rounding.</t>
        </is>
      </c>
    </row>
    <row r="109" ht="15" customHeight="1" s="159">
      <c r="B109" s="31" t="inlineStr">
        <is>
          <t xml:space="preserve">   Sources:  2019 value of shipments:  IHS Markit, Macroeconomic model, May 2019.</t>
        </is>
      </c>
    </row>
    <row r="110" ht="15" customHeight="1" s="159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59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69" t="n"/>
    </row>
    <row r="19" ht="15" customHeight="1" s="159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69" t="n"/>
    </row>
    <row r="20" ht="15" customHeight="1" s="159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69" t="n"/>
    </row>
    <row r="21" ht="15" customHeight="1" s="159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69" t="n"/>
    </row>
    <row r="24" ht="15" customHeight="1" s="159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69" t="n"/>
    </row>
    <row r="25" ht="15" customHeight="1" s="159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69" t="n"/>
    </row>
    <row r="27" ht="15" customHeight="1" s="159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>Energy Consumption per Unit of Output</t>
        </is>
      </c>
    </row>
    <row r="30" ht="15" customHeight="1" s="159">
      <c r="B30" s="25" t="inlineStr">
        <is>
          <t>(thousand Btu per 2012 dollar shipments)</t>
        </is>
      </c>
    </row>
    <row r="31" ht="15" customHeight="1" s="159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8" t="n"/>
    </row>
    <row r="42" ht="15" customHeight="1" s="159">
      <c r="B42" s="25" t="inlineStr">
        <is>
          <t>Carbon Dioxide Emissions 3/</t>
        </is>
      </c>
    </row>
    <row r="43" ht="15" customHeight="1" s="159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5" ht="15" customHeight="1" s="159">
      <c r="B45" s="25" t="inlineStr">
        <is>
          <t>Combined Heat and Power 4/</t>
        </is>
      </c>
    </row>
    <row r="46" ht="15" customHeight="1" s="159">
      <c r="B46" s="25" t="inlineStr">
        <is>
          <t xml:space="preserve">  Generating Capacity (gigawatts)</t>
        </is>
      </c>
    </row>
    <row r="47" ht="15" customHeight="1" s="159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8" t="n"/>
    </row>
    <row r="52" ht="15" customHeight="1" s="159">
      <c r="B52" s="25" t="inlineStr">
        <is>
          <t xml:space="preserve">  Net Generation (billion kilowatthours)</t>
        </is>
      </c>
    </row>
    <row r="53" ht="15" customHeight="1" s="159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  Disposition</t>
        </is>
      </c>
    </row>
    <row r="59" ht="15" customHeight="1" s="159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 thickBot="1"/>
    <row r="62" ht="15" customHeight="1" s="159">
      <c r="B62" s="162" t="inlineStr">
        <is>
          <t xml:space="preserve">   1/ Includes energy for combined heat and power plants that have a non-regulatory status, small on-site generating systems.</t>
        </is>
      </c>
      <c r="C62" s="162" t="n"/>
      <c r="D62" s="162" t="n"/>
      <c r="E62" s="162" t="n"/>
      <c r="F62" s="162" t="n"/>
      <c r="G62" s="162" t="n"/>
      <c r="H62" s="162" t="n"/>
      <c r="I62" s="162" t="n"/>
      <c r="J62" s="162" t="n"/>
      <c r="K62" s="162" t="n"/>
      <c r="L62" s="162" t="n"/>
      <c r="M62" s="162" t="n"/>
      <c r="N62" s="162" t="n"/>
      <c r="O62" s="162" t="n"/>
      <c r="P62" s="162" t="n"/>
      <c r="Q62" s="162" t="n"/>
      <c r="R62" s="162" t="n"/>
      <c r="S62" s="162" t="n"/>
      <c r="T62" s="162" t="n"/>
      <c r="U62" s="162" t="n"/>
      <c r="V62" s="162" t="n"/>
      <c r="W62" s="162" t="n"/>
      <c r="X62" s="162" t="n"/>
      <c r="Y62" s="162" t="n"/>
      <c r="Z62" s="162" t="n"/>
      <c r="AA62" s="162" t="n"/>
      <c r="AB62" s="162" t="n"/>
      <c r="AC62" s="162" t="n"/>
      <c r="AD62" s="162" t="n"/>
      <c r="AE62" s="162" t="n"/>
      <c r="AF62" s="162" t="n"/>
      <c r="AG62" s="162" t="n"/>
      <c r="AH62" s="162" t="n"/>
      <c r="AI62" s="162" t="n"/>
    </row>
    <row r="63" ht="15" customHeight="1" s="159">
      <c r="B63" s="31" t="inlineStr">
        <is>
          <t xml:space="preserve">   2/ Includes petroleum coke, lubricants, and miscellaneous petroleum products.</t>
        </is>
      </c>
    </row>
    <row r="64" ht="15" customHeight="1" s="159">
      <c r="B64" s="31" t="inlineStr">
        <is>
          <t xml:space="preserve">   3/ Includes emissions attributable to the fuels consumed to generate the purchased electricity.</t>
        </is>
      </c>
    </row>
    <row r="65" ht="15" customHeight="1" s="159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59">
      <c r="B66" s="31" t="inlineStr">
        <is>
          <t xml:space="preserve">   5/ Includes wood and other biomass, waste heat, municipal waste, and renewable sources.</t>
        </is>
      </c>
    </row>
    <row r="67" ht="15" customHeight="1" s="159">
      <c r="B67" s="31" t="inlineStr">
        <is>
          <t xml:space="preserve">   Btu = British thermal unit.</t>
        </is>
      </c>
    </row>
    <row r="68" ht="15" customHeight="1" s="159">
      <c r="B68" s="31" t="inlineStr">
        <is>
          <t xml:space="preserve">   - - = Not applicable.</t>
        </is>
      </c>
    </row>
    <row r="69" ht="15" customHeight="1" s="159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59">
      <c r="B70" s="31" t="inlineStr">
        <is>
          <t>rounding.</t>
        </is>
      </c>
    </row>
    <row r="71" ht="15" customHeight="1" s="159">
      <c r="B71" s="31" t="inlineStr">
        <is>
          <t xml:space="preserve">   Sources:  2019 value of shipments:  IHS Markit, Macroeconomic model, May 2019.</t>
        </is>
      </c>
    </row>
    <row r="72" ht="15" customHeight="1" s="159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59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69" t="n"/>
    </row>
    <row r="19" ht="15" customHeight="1" s="159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69" t="n"/>
    </row>
    <row r="20" ht="15" customHeight="1" s="159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69" t="n"/>
    </row>
    <row r="21" ht="15" customHeight="1" s="159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69" t="n"/>
    </row>
    <row r="25" ht="15" customHeight="1" s="159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69" t="n"/>
    </row>
    <row r="26" ht="15" customHeight="1" s="159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69" t="n"/>
    </row>
    <row r="28" ht="15" customHeight="1" s="159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7" ht="15" customHeight="1" s="159">
      <c r="B47" s="25" t="inlineStr">
        <is>
          <t>Combined Heat and Power 4/</t>
        </is>
      </c>
    </row>
    <row r="48" ht="15" customHeight="1" s="159">
      <c r="B48" s="25" t="inlineStr">
        <is>
          <t xml:space="preserve">  Generating Capacity (gigawatts)</t>
        </is>
      </c>
    </row>
    <row r="49" ht="15" customHeight="1" s="159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Net Generation (billion kilowatthours)</t>
        </is>
      </c>
    </row>
    <row r="55" ht="15" customHeight="1" s="159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8" t="n"/>
    </row>
    <row r="60" ht="15" customHeight="1" s="159">
      <c r="B60" s="25" t="inlineStr">
        <is>
          <t xml:space="preserve">    Disposition</t>
        </is>
      </c>
    </row>
    <row r="61" ht="15" customHeight="1" s="159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B63" s="162" t="inlineStr">
        <is>
          <t xml:space="preserve">   1/ Includes energy for combined heat and power plants that have a non-regulatory status, small on-site generating systems.</t>
        </is>
      </c>
      <c r="C63" s="162" t="n"/>
      <c r="D63" s="162" t="n"/>
      <c r="E63" s="162" t="n"/>
      <c r="F63" s="162" t="n"/>
      <c r="G63" s="162" t="n"/>
      <c r="H63" s="162" t="n"/>
      <c r="I63" s="162" t="n"/>
      <c r="J63" s="162" t="n"/>
      <c r="K63" s="162" t="n"/>
      <c r="L63" s="162" t="n"/>
      <c r="M63" s="162" t="n"/>
      <c r="N63" s="162" t="n"/>
      <c r="O63" s="162" t="n"/>
      <c r="P63" s="162" t="n"/>
      <c r="Q63" s="162" t="n"/>
      <c r="R63" s="162" t="n"/>
      <c r="S63" s="162" t="n"/>
      <c r="T63" s="162" t="n"/>
      <c r="U63" s="162" t="n"/>
      <c r="V63" s="162" t="n"/>
      <c r="W63" s="162" t="n"/>
      <c r="X63" s="162" t="n"/>
      <c r="Y63" s="162" t="n"/>
      <c r="Z63" s="162" t="n"/>
      <c r="AA63" s="162" t="n"/>
      <c r="AB63" s="162" t="n"/>
      <c r="AC63" s="162" t="n"/>
      <c r="AD63" s="162" t="n"/>
      <c r="AE63" s="162" t="n"/>
      <c r="AF63" s="162" t="n"/>
      <c r="AG63" s="162" t="n"/>
      <c r="AH63" s="162" t="n"/>
      <c r="AI63" s="162" t="n"/>
    </row>
    <row r="64" ht="15" customHeight="1" s="159">
      <c r="B64" s="31" t="inlineStr">
        <is>
          <t xml:space="preserve">   2/ Includes lubricants, and miscellaneous petroleum products.</t>
        </is>
      </c>
    </row>
    <row r="65" ht="15" customHeight="1" s="159">
      <c r="B65" s="31" t="inlineStr">
        <is>
          <t xml:space="preserve">   3/ Includes emissions attributable to the fuels consumed to generate the purchased electricity.</t>
        </is>
      </c>
    </row>
    <row r="66" ht="15" customHeight="1" s="159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59">
      <c r="B67" s="31" t="inlineStr">
        <is>
          <t xml:space="preserve">   5/ Includes wood and other biomass, waste heat, municipal waste, and renewable sources.</t>
        </is>
      </c>
    </row>
    <row r="68" ht="15" customHeight="1" s="159">
      <c r="B68" s="31" t="inlineStr">
        <is>
          <t xml:space="preserve">   Btu = British thermal unit.</t>
        </is>
      </c>
    </row>
    <row r="69" ht="15" customHeight="1" s="159">
      <c r="B69" s="31" t="inlineStr">
        <is>
          <t xml:space="preserve">   - - = Not applicable.</t>
        </is>
      </c>
    </row>
    <row r="70" ht="15" customHeight="1" s="159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59">
      <c r="B71" s="31" t="inlineStr">
        <is>
          <t>rounding.</t>
        </is>
      </c>
    </row>
    <row r="72" ht="15" customHeight="1" s="159">
      <c r="B72" s="31" t="inlineStr">
        <is>
          <t xml:space="preserve">   Sources:  2019 value of shipments:  IHS Markit, Macroeconomic model, May 2019.</t>
        </is>
      </c>
    </row>
    <row r="73" ht="15" customHeight="1" s="159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59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B18" s="25" t="inlineStr">
        <is>
          <t xml:space="preserve">  Heat and Power</t>
        </is>
      </c>
    </row>
    <row r="19" ht="15" customHeight="1" s="159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69" t="n"/>
    </row>
    <row r="20" ht="15" customHeight="1" s="159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69" t="n"/>
    </row>
    <row r="21" ht="15" customHeight="1" s="159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69" t="n"/>
    </row>
    <row r="22" ht="15" customHeight="1" s="159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69" t="n"/>
    </row>
    <row r="23" ht="15" customHeight="1" s="159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69" t="n"/>
    </row>
    <row r="24" ht="15" customHeight="1" s="159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69" t="n"/>
    </row>
    <row r="26" ht="15" customHeight="1" s="159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69" t="n"/>
    </row>
    <row r="27" ht="15" customHeight="1" s="159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69" t="n"/>
    </row>
    <row r="28" ht="15" customHeight="1" s="159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69" t="n"/>
    </row>
    <row r="29" ht="15" customHeight="1" s="159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B30" s="25" t="inlineStr">
        <is>
          <t xml:space="preserve">  Feedstock</t>
        </is>
      </c>
    </row>
    <row r="31" ht="15" customHeight="1" s="159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69" t="n"/>
    </row>
    <row r="32" ht="15" customHeight="1" s="159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69" t="n"/>
    </row>
    <row r="34" ht="15" customHeight="1" s="159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69" t="n"/>
    </row>
    <row r="35" ht="15" customHeight="1" s="159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8" t="n"/>
    </row>
    <row r="38" ht="15" customHeight="1" s="159">
      <c r="B38" s="25" t="inlineStr">
        <is>
          <t>Energy Consumption per Unit of Output</t>
        </is>
      </c>
    </row>
    <row r="39" ht="15" customHeight="1" s="159">
      <c r="B39" s="25" t="inlineStr">
        <is>
          <t>(thousand Btu per 2012 dollar shipments)</t>
        </is>
      </c>
    </row>
    <row r="40" ht="15" customHeight="1" s="159">
      <c r="B40" s="25" t="inlineStr">
        <is>
          <t xml:space="preserve">  Heat and Power</t>
        </is>
      </c>
    </row>
    <row r="41" ht="15" customHeight="1" s="159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B52" s="25" t="inlineStr">
        <is>
          <t xml:space="preserve">  Feedstock</t>
        </is>
      </c>
    </row>
    <row r="53" ht="15" customHeight="1" s="159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9" ht="15" customHeight="1" s="159">
      <c r="B59" s="25" t="inlineStr">
        <is>
          <t>Carbon Dioxide Emissions 4/</t>
        </is>
      </c>
    </row>
    <row r="60" ht="15" customHeight="1" s="159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8" t="n"/>
    </row>
    <row r="62" ht="15" customHeight="1" s="159">
      <c r="B62" s="25" t="inlineStr">
        <is>
          <t>Combined Heat and Power 5/</t>
        </is>
      </c>
    </row>
    <row r="63" ht="15" customHeight="1" s="159">
      <c r="B63" s="25" t="inlineStr">
        <is>
          <t xml:space="preserve">  Generating Capacity (gigawatts)</t>
        </is>
      </c>
    </row>
    <row r="64" ht="15" customHeight="1" s="159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69" t="n"/>
    </row>
    <row r="68" ht="15" customHeight="1" s="159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8" t="n"/>
    </row>
    <row r="69" ht="15" customHeight="1" s="159">
      <c r="B69" s="25" t="inlineStr">
        <is>
          <t xml:space="preserve">  Net Generation (billion kilowatthours)</t>
        </is>
      </c>
    </row>
    <row r="70" ht="15" customHeight="1" s="159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69" t="n"/>
    </row>
    <row r="71" ht="15" customHeight="1" s="159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69" t="n"/>
    </row>
    <row r="72" ht="15" customHeight="1" s="159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69" t="n"/>
    </row>
    <row r="73" ht="15" customHeight="1" s="159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8" t="n"/>
    </row>
    <row r="75" ht="15" customHeight="1" s="159">
      <c r="B75" s="25" t="inlineStr">
        <is>
          <t xml:space="preserve">    Disposition</t>
        </is>
      </c>
    </row>
    <row r="76" ht="15" customHeight="1" s="159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 thickBot="1"/>
    <row r="79" ht="15" customHeight="1" s="159">
      <c r="B79" s="162" t="inlineStr">
        <is>
          <t xml:space="preserve">   1/ Includes energy for combined heat and power plants that have a non-regulatory status, small on-site generating systems.</t>
        </is>
      </c>
      <c r="C79" s="162" t="n"/>
      <c r="D79" s="162" t="n"/>
      <c r="E79" s="162" t="n"/>
      <c r="F79" s="162" t="n"/>
      <c r="G79" s="162" t="n"/>
      <c r="H79" s="162" t="n"/>
      <c r="I79" s="162" t="n"/>
      <c r="J79" s="162" t="n"/>
      <c r="K79" s="162" t="n"/>
      <c r="L79" s="162" t="n"/>
      <c r="M79" s="162" t="n"/>
      <c r="N79" s="162" t="n"/>
      <c r="O79" s="162" t="n"/>
      <c r="P79" s="162" t="n"/>
      <c r="Q79" s="162" t="n"/>
      <c r="R79" s="162" t="n"/>
      <c r="S79" s="162" t="n"/>
      <c r="T79" s="162" t="n"/>
      <c r="U79" s="162" t="n"/>
      <c r="V79" s="162" t="n"/>
      <c r="W79" s="162" t="n"/>
      <c r="X79" s="162" t="n"/>
      <c r="Y79" s="162" t="n"/>
      <c r="Z79" s="162" t="n"/>
      <c r="AA79" s="162" t="n"/>
      <c r="AB79" s="162" t="n"/>
      <c r="AC79" s="162" t="n"/>
      <c r="AD79" s="162" t="n"/>
      <c r="AE79" s="162" t="n"/>
      <c r="AF79" s="162" t="n"/>
      <c r="AG79" s="162" t="n"/>
      <c r="AH79" s="162" t="n"/>
      <c r="AI79" s="162" t="n"/>
    </row>
    <row r="80" ht="15" customHeight="1" s="159">
      <c r="B80" s="31" t="inlineStr">
        <is>
          <t xml:space="preserve">   2/ Includes lubricants, and miscellaneous petroleum products.</t>
        </is>
      </c>
    </row>
    <row r="81" ht="15" customHeight="1" s="159">
      <c r="B81" s="31" t="inlineStr">
        <is>
          <t xml:space="preserve">   3/ Includes ethane, natural gasoline, and refinery olefins.</t>
        </is>
      </c>
    </row>
    <row r="82" ht="15" customHeight="1" s="159">
      <c r="B82" s="31" t="inlineStr">
        <is>
          <t xml:space="preserve">   4/ Includes emissions attributable to the fuels consumed to generate the purchased electricity.</t>
        </is>
      </c>
    </row>
    <row r="83" ht="15" customHeight="1" s="159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59">
      <c r="B84" s="31" t="inlineStr">
        <is>
          <t xml:space="preserve">   6/ Includes wood and other biomass, waste heat, municipal waste, and renewable sources.</t>
        </is>
      </c>
    </row>
    <row r="85" ht="15" customHeight="1" s="159">
      <c r="B85" s="31" t="inlineStr">
        <is>
          <t xml:space="preserve">   Btu = British thermal unit.</t>
        </is>
      </c>
    </row>
    <row r="86" ht="15" customHeight="1" s="159">
      <c r="B86" s="31" t="inlineStr">
        <is>
          <t xml:space="preserve">   - - = Not applicable.</t>
        </is>
      </c>
    </row>
    <row r="87" ht="15" customHeight="1" s="159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59">
      <c r="B88" s="31" t="inlineStr">
        <is>
          <t>rounding.</t>
        </is>
      </c>
    </row>
    <row r="89" ht="15" customHeight="1" s="159">
      <c r="B89" s="31" t="inlineStr">
        <is>
          <t xml:space="preserve">   Sources:  2019 value of shipments:  IHS Markit, Macroeconomic model, May 2019.</t>
        </is>
      </c>
    </row>
    <row r="90" ht="15" customHeight="1" s="159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59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0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0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0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0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0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0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0" t="n"/>
    </row>
    <row r="25" ht="15" customHeight="1" s="159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8" t="n"/>
    </row>
    <row r="27" ht="15" customHeight="1" s="159">
      <c r="B27" s="25" t="inlineStr">
        <is>
          <t>Energy Consumption per Unit of Output</t>
        </is>
      </c>
    </row>
    <row r="28" ht="15" customHeight="1" s="159">
      <c r="B28" s="25" t="inlineStr">
        <is>
          <t>(thousand Btu per 2012 dollar shipments)</t>
        </is>
      </c>
    </row>
    <row r="29" ht="15" customHeight="1" s="159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69" t="n"/>
    </row>
    <row r="30" ht="15" customHeight="1" s="159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69" t="n"/>
    </row>
    <row r="31" ht="15" customHeight="1" s="159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8" t="n"/>
    </row>
    <row r="38" ht="15" customHeight="1" s="159">
      <c r="B38" s="25" t="inlineStr">
        <is>
          <t>Carbon Dioxide Emissions 2/</t>
        </is>
      </c>
    </row>
    <row r="39" ht="15" customHeight="1" s="159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8" t="n"/>
    </row>
    <row r="41" ht="15" customHeight="1" s="159">
      <c r="B41" s="25" t="inlineStr">
        <is>
          <t>Combined Heat and Power 3/</t>
        </is>
      </c>
    </row>
    <row r="42" ht="15" customHeight="1" s="159">
      <c r="B42" s="25" t="inlineStr">
        <is>
          <t xml:space="preserve">  Generating Capacity (gigawatts)</t>
        </is>
      </c>
    </row>
    <row r="43" ht="15" customHeight="1" s="159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8" t="n"/>
    </row>
    <row r="48" ht="15" customHeight="1" s="159">
      <c r="B48" s="25" t="inlineStr">
        <is>
          <t xml:space="preserve">  Net Generation (billion kilowatthours)</t>
        </is>
      </c>
    </row>
    <row r="49" ht="15" customHeight="1" s="159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  Disposition</t>
        </is>
      </c>
    </row>
    <row r="55" ht="15" customHeight="1" s="159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B57" s="162" t="inlineStr">
        <is>
          <t xml:space="preserve">   1/ Includes energy for combined heat and power plants that have a non-regulatory status, small on-site generating systems.</t>
        </is>
      </c>
      <c r="C57" s="162" t="n"/>
      <c r="D57" s="162" t="n"/>
      <c r="E57" s="162" t="n"/>
      <c r="F57" s="162" t="n"/>
      <c r="G57" s="162" t="n"/>
      <c r="H57" s="162" t="n"/>
      <c r="I57" s="162" t="n"/>
      <c r="J57" s="162" t="n"/>
      <c r="K57" s="162" t="n"/>
      <c r="L57" s="162" t="n"/>
      <c r="M57" s="162" t="n"/>
      <c r="N57" s="162" t="n"/>
      <c r="O57" s="162" t="n"/>
      <c r="P57" s="162" t="n"/>
      <c r="Q57" s="162" t="n"/>
      <c r="R57" s="162" t="n"/>
      <c r="S57" s="162" t="n"/>
      <c r="T57" s="162" t="n"/>
      <c r="U57" s="162" t="n"/>
      <c r="V57" s="162" t="n"/>
      <c r="W57" s="162" t="n"/>
      <c r="X57" s="162" t="n"/>
      <c r="Y57" s="162" t="n"/>
      <c r="Z57" s="162" t="n"/>
      <c r="AA57" s="162" t="n"/>
      <c r="AB57" s="162" t="n"/>
      <c r="AC57" s="162" t="n"/>
      <c r="AD57" s="162" t="n"/>
      <c r="AE57" s="162" t="n"/>
      <c r="AF57" s="162" t="n"/>
      <c r="AG57" s="162" t="n"/>
      <c r="AH57" s="162" t="n"/>
      <c r="AI57" s="162" t="n"/>
    </row>
    <row r="58" ht="15" customHeight="1" s="159">
      <c r="B58" s="31" t="inlineStr">
        <is>
          <t xml:space="preserve">   2/ Includes emissions attributable to the fuels consumed to generate the purchased electricity.</t>
        </is>
      </c>
    </row>
    <row r="59" ht="15" customHeight="1" s="159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59">
      <c r="B60" s="31" t="inlineStr">
        <is>
          <t xml:space="preserve">   4/ Includes wood and other biomass, waste heat, municipal waste, and renewable sources.</t>
        </is>
      </c>
    </row>
    <row r="61" ht="15" customHeight="1" s="159">
      <c r="B61" s="31" t="inlineStr">
        <is>
          <t xml:space="preserve">   Btu = British thermal unit.</t>
        </is>
      </c>
    </row>
    <row r="62" ht="15" customHeight="1" s="159">
      <c r="B62" s="31" t="inlineStr">
        <is>
          <t xml:space="preserve">   - - = Not applicable.</t>
        </is>
      </c>
    </row>
    <row r="63" ht="15" customHeight="1" s="159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59">
      <c r="B64" s="31" t="inlineStr">
        <is>
          <t>rounding.</t>
        </is>
      </c>
    </row>
    <row r="65" ht="15" customHeight="1" s="159">
      <c r="B65" s="31" t="inlineStr">
        <is>
          <t xml:space="preserve">   Sources:  2019 value of shipments:  IHS Markit, Macroeconomic model, May 2019.</t>
        </is>
      </c>
    </row>
    <row r="66" ht="15" customHeight="1" s="159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59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0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0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0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0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0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0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0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0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0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0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0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0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1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3" t="n"/>
      <c r="D67" s="163" t="n"/>
      <c r="E67" s="163" t="n"/>
      <c r="F67" s="163" t="n"/>
      <c r="G67" s="163" t="n"/>
      <c r="H67" s="163" t="n"/>
      <c r="I67" s="163" t="n"/>
      <c r="J67" s="163" t="n"/>
      <c r="K67" s="163" t="n"/>
      <c r="L67" s="163" t="n"/>
      <c r="M67" s="163" t="n"/>
      <c r="N67" s="163" t="n"/>
      <c r="O67" s="163" t="n"/>
      <c r="P67" s="163" t="n"/>
      <c r="Q67" s="163" t="n"/>
      <c r="R67" s="163" t="n"/>
      <c r="S67" s="163" t="n"/>
      <c r="T67" s="163" t="n"/>
      <c r="U67" s="163" t="n"/>
      <c r="V67" s="163" t="n"/>
      <c r="W67" s="163" t="n"/>
      <c r="X67" s="163" t="n"/>
      <c r="Y67" s="163" t="n"/>
      <c r="Z67" s="163" t="n"/>
      <c r="AA67" s="163" t="n"/>
      <c r="AB67" s="163" t="n"/>
      <c r="AC67" s="163" t="n"/>
      <c r="AD67" s="163" t="n"/>
      <c r="AE67" s="163" t="n"/>
      <c r="AF67" s="163" t="n"/>
      <c r="AG67" s="163" t="n"/>
      <c r="AH67" s="163" t="n"/>
      <c r="AI67" s="163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</t>
        </is>
      </c>
    </row>
    <row r="78" ht="15" customHeight="1" s="159">
      <c r="B78" s="31" t="inlineStr">
        <is>
          <t>and EIA, AEO2020 National Energy Modeling System run ref2020.d112119a.</t>
        </is>
      </c>
    </row>
    <row r="79" ht="15" customHeight="1" s="159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69" t="n"/>
    </row>
    <row r="19" ht="15" customHeight="1" s="159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69" t="n"/>
    </row>
    <row r="21" ht="15" customHeight="1" s="159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69" t="n"/>
    </row>
    <row r="24" ht="15" customHeight="1" s="159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69" t="n"/>
    </row>
    <row r="25" ht="15" customHeight="1" s="159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69" t="n"/>
    </row>
    <row r="26" ht="15" customHeight="1" s="159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69" t="n"/>
    </row>
    <row r="27" ht="15" customHeight="1" s="159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69" t="n"/>
    </row>
    <row r="28" ht="15" customHeight="1" s="159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69" t="n"/>
    </row>
    <row r="30" ht="15" customHeight="1" s="159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8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2" t="n"/>
      <c r="D67" s="162" t="n"/>
      <c r="E67" s="162" t="n"/>
      <c r="F67" s="162" t="n"/>
      <c r="G67" s="162" t="n"/>
      <c r="H67" s="162" t="n"/>
      <c r="I67" s="162" t="n"/>
      <c r="J67" s="162" t="n"/>
      <c r="K67" s="162" t="n"/>
      <c r="L67" s="162" t="n"/>
      <c r="M67" s="162" t="n"/>
      <c r="N67" s="162" t="n"/>
      <c r="O67" s="162" t="n"/>
      <c r="P67" s="162" t="n"/>
      <c r="Q67" s="162" t="n"/>
      <c r="R67" s="162" t="n"/>
      <c r="S67" s="162" t="n"/>
      <c r="T67" s="162" t="n"/>
      <c r="U67" s="162" t="n"/>
      <c r="V67" s="162" t="n"/>
      <c r="W67" s="162" t="n"/>
      <c r="X67" s="162" t="n"/>
      <c r="Y67" s="162" t="n"/>
      <c r="Z67" s="162" t="n"/>
      <c r="AA67" s="162" t="n"/>
      <c r="AB67" s="162" t="n"/>
      <c r="AC67" s="162" t="n"/>
      <c r="AD67" s="162" t="n"/>
      <c r="AE67" s="162" t="n"/>
      <c r="AF67" s="162" t="n"/>
      <c r="AG67" s="162" t="n"/>
      <c r="AH67" s="162" t="n"/>
      <c r="AI67" s="162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59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69" t="n"/>
    </row>
    <row r="19" ht="15" customHeight="1" s="159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69" t="n"/>
    </row>
    <row r="20" ht="15" customHeight="1" s="159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69" t="n"/>
    </row>
    <row r="21" ht="15" customHeight="1" s="159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69" t="n"/>
    </row>
    <row r="22" ht="15" customHeight="1" s="159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69" t="n"/>
    </row>
    <row r="25" ht="15" customHeight="1" s="159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69" t="n"/>
    </row>
    <row r="26" ht="15" customHeight="1" s="159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69" t="n"/>
    </row>
    <row r="28" ht="15" customHeight="1" s="159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8" ht="15" customHeight="1" s="159">
      <c r="B48" s="25" t="inlineStr">
        <is>
          <t>Combined Heat and Power 4/</t>
        </is>
      </c>
    </row>
    <row r="49" ht="15" customHeight="1" s="159">
      <c r="B49" s="25" t="inlineStr">
        <is>
          <t xml:space="preserve">  Generating Capacity (gigawatts)</t>
        </is>
      </c>
    </row>
    <row r="50" ht="15" customHeight="1" s="159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8" t="n"/>
    </row>
    <row r="55" ht="15" customHeight="1" s="159">
      <c r="B55" s="25" t="inlineStr">
        <is>
          <t xml:space="preserve">  Net Generation (billion kilowatthours)</t>
        </is>
      </c>
    </row>
    <row r="56" ht="15" customHeight="1" s="159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8" t="n"/>
    </row>
    <row r="61" ht="15" customHeight="1" s="159">
      <c r="B61" s="25" t="inlineStr">
        <is>
          <t xml:space="preserve">    Disposition</t>
        </is>
      </c>
    </row>
    <row r="62" ht="15" customHeight="1" s="159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B64" s="162" t="inlineStr">
        <is>
          <t xml:space="preserve">   1/ Includes energy for combined heat and power plants that have a non-regulatory status, small on-site generating systems.</t>
        </is>
      </c>
      <c r="C64" s="162" t="n"/>
      <c r="D64" s="162" t="n"/>
      <c r="E64" s="162" t="n"/>
      <c r="F64" s="162" t="n"/>
      <c r="G64" s="162" t="n"/>
      <c r="H64" s="162" t="n"/>
      <c r="I64" s="162" t="n"/>
      <c r="J64" s="162" t="n"/>
      <c r="K64" s="162" t="n"/>
      <c r="L64" s="162" t="n"/>
      <c r="M64" s="162" t="n"/>
      <c r="N64" s="162" t="n"/>
      <c r="O64" s="162" t="n"/>
      <c r="P64" s="162" t="n"/>
      <c r="Q64" s="162" t="n"/>
      <c r="R64" s="162" t="n"/>
      <c r="S64" s="162" t="n"/>
      <c r="T64" s="162" t="n"/>
      <c r="U64" s="162" t="n"/>
      <c r="V64" s="162" t="n"/>
      <c r="W64" s="162" t="n"/>
      <c r="X64" s="162" t="n"/>
      <c r="Y64" s="162" t="n"/>
      <c r="Z64" s="162" t="n"/>
      <c r="AA64" s="162" t="n"/>
      <c r="AB64" s="162" t="n"/>
      <c r="AC64" s="162" t="n"/>
      <c r="AD64" s="162" t="n"/>
      <c r="AE64" s="162" t="n"/>
      <c r="AF64" s="162" t="n"/>
      <c r="AG64" s="162" t="n"/>
      <c r="AH64" s="162" t="n"/>
      <c r="AI64" s="162" t="n"/>
    </row>
    <row r="65" ht="15" customHeight="1" s="159">
      <c r="B65" s="31" t="inlineStr">
        <is>
          <t xml:space="preserve">   2/ Includes lubricants, and miscellaneous petroleum products.</t>
        </is>
      </c>
    </row>
    <row r="66" ht="15" customHeight="1" s="159">
      <c r="B66" s="31" t="inlineStr">
        <is>
          <t xml:space="preserve">   3/ Includes emissions attributable to the fuels consumed to generate the purchased electricity.</t>
        </is>
      </c>
    </row>
    <row r="67" ht="15" customHeight="1" s="159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59">
      <c r="B68" s="31" t="inlineStr">
        <is>
          <t xml:space="preserve">   5/ Includes wood and other biomass, waste heat, municipal waste, and renewable sources.</t>
        </is>
      </c>
    </row>
    <row r="69" ht="15" customHeight="1" s="159">
      <c r="B69" s="31" t="inlineStr">
        <is>
          <t xml:space="preserve">   Btu = British thermal unit.</t>
        </is>
      </c>
    </row>
    <row r="70" ht="15" customHeight="1" s="159">
      <c r="B70" s="31" t="inlineStr">
        <is>
          <t xml:space="preserve">   - - = Not applicable.</t>
        </is>
      </c>
    </row>
    <row r="71" ht="15" customHeight="1" s="159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59">
      <c r="B72" s="31" t="inlineStr">
        <is>
          <t>rounding.</t>
        </is>
      </c>
    </row>
    <row r="73" ht="15" customHeight="1" s="159">
      <c r="B73" s="31" t="inlineStr">
        <is>
          <t xml:space="preserve">   Sources:  2019 value of shipments:  IHS Markit, Macroeconomic model, May 2019.</t>
        </is>
      </c>
    </row>
    <row r="74" ht="15" customHeight="1" s="159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59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Fabricated Metal Products Consumption 1/</t>
        </is>
      </c>
    </row>
    <row r="17" ht="15" customHeight="1" s="159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69" t="n"/>
    </row>
    <row r="18" ht="15" customHeight="1" s="159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69" t="n"/>
    </row>
    <row r="19" ht="15" customHeight="1" s="159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69" t="n"/>
    </row>
    <row r="22" ht="15" customHeight="1" s="159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69" t="n"/>
    </row>
    <row r="23" ht="15" customHeight="1" s="159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69" t="n"/>
    </row>
    <row r="27" ht="15" customHeight="1" s="159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Machinery Consumption 1/</t>
        </is>
      </c>
    </row>
    <row r="30" ht="15" customHeight="1" s="159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69" t="n"/>
    </row>
    <row r="31" ht="15" customHeight="1" s="159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69" t="n"/>
    </row>
    <row r="32" ht="15" customHeight="1" s="159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69" t="n"/>
    </row>
    <row r="33" ht="15" customHeight="1" s="159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69" t="n"/>
    </row>
    <row r="34" ht="15" customHeight="1" s="159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69" t="n"/>
    </row>
    <row r="35" ht="15" customHeight="1" s="159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69" t="n"/>
    </row>
    <row r="36" ht="15" customHeight="1" s="159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69" t="n"/>
    </row>
    <row r="37" ht="15" customHeight="1" s="159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69" t="n"/>
    </row>
    <row r="38" ht="15" customHeight="1" s="159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69" t="n"/>
    </row>
    <row r="39" ht="15" customHeight="1" s="159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8" t="n"/>
    </row>
    <row r="41" ht="15" customHeight="1" s="159">
      <c r="B41" s="25" t="inlineStr">
        <is>
          <t xml:space="preserve">   Computers Consumption 1/</t>
        </is>
      </c>
    </row>
    <row r="42" ht="15" customHeight="1" s="159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69" t="n"/>
    </row>
    <row r="43" ht="15" customHeight="1" s="159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69" t="n"/>
    </row>
    <row r="44" ht="15" customHeight="1" s="159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69" t="n"/>
    </row>
    <row r="45" ht="15" customHeight="1" s="159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69" t="n"/>
    </row>
    <row r="46" ht="15" customHeight="1" s="159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69" t="n"/>
    </row>
    <row r="48" ht="15" customHeight="1" s="159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69" t="n"/>
    </row>
    <row r="49" ht="15" customHeight="1" s="159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69" t="n"/>
    </row>
    <row r="51" ht="15" customHeight="1" s="159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 Transportation Equipment Consumption 1/</t>
        </is>
      </c>
    </row>
    <row r="54" ht="15" customHeight="1" s="159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69" t="n"/>
    </row>
    <row r="55" ht="15" customHeight="1" s="159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69" t="n"/>
    </row>
    <row r="56" ht="15" customHeight="1" s="159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69" t="n"/>
    </row>
    <row r="57" ht="15" customHeight="1" s="159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69" t="n"/>
    </row>
    <row r="58" ht="15" customHeight="1" s="159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69" t="n"/>
    </row>
    <row r="59" ht="15" customHeight="1" s="159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69" t="n"/>
    </row>
    <row r="60" ht="15" customHeight="1" s="159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69" t="n"/>
    </row>
    <row r="61" ht="15" customHeight="1" s="159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69" t="n"/>
    </row>
    <row r="63" ht="15" customHeight="1" s="159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8" t="n"/>
    </row>
    <row r="66" ht="15" customHeight="1" s="159">
      <c r="B66" s="25" t="inlineStr">
        <is>
          <t xml:space="preserve">   Electrical Equipment Consumption 1/</t>
        </is>
      </c>
    </row>
    <row r="67" ht="15" customHeight="1" s="159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69" t="n"/>
    </row>
    <row r="68" ht="15" customHeight="1" s="159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69" t="n"/>
    </row>
    <row r="69" ht="15" customHeight="1" s="159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69" t="n"/>
    </row>
    <row r="70" ht="15" customHeight="1" s="159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69" t="n"/>
    </row>
    <row r="71" ht="15" customHeight="1" s="159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69" t="n"/>
    </row>
    <row r="72" ht="15" customHeight="1" s="159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69" t="n"/>
    </row>
    <row r="73" ht="15" customHeight="1" s="159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69" t="n"/>
    </row>
    <row r="74" ht="15" customHeight="1" s="159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69" t="n"/>
    </row>
    <row r="75" ht="15" customHeight="1" s="159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69" t="n"/>
    </row>
    <row r="76" ht="15" customHeight="1" s="159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8" t="n"/>
    </row>
    <row r="78" ht="15" customHeight="1" s="159">
      <c r="B78" s="25" t="inlineStr">
        <is>
          <t>Value of Shipments (billion 2012 dollars)</t>
        </is>
      </c>
    </row>
    <row r="79" ht="15" customHeight="1" s="159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5" ht="15" customHeight="1" s="159">
      <c r="B85" s="25" t="inlineStr">
        <is>
          <t>Energy Consumption per Unit of Output</t>
        </is>
      </c>
    </row>
    <row r="86" ht="15" customHeight="1" s="159">
      <c r="B86" s="25" t="inlineStr">
        <is>
          <t>(thousand Btu per 2012 dollar shipments)</t>
        </is>
      </c>
    </row>
    <row r="87" ht="15" customHeight="1" s="159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69" t="n"/>
    </row>
    <row r="93" ht="15" customHeight="1" s="159">
      <c r="B93" s="25" t="inlineStr">
        <is>
          <t>Carbon Dioxide Emissions 2/ (million metric</t>
        </is>
      </c>
    </row>
    <row r="94" ht="15" customHeight="1" s="159">
      <c r="B94" s="25" t="inlineStr">
        <is>
          <t xml:space="preserve"> tons carbon dioxide equivalent)</t>
        </is>
      </c>
    </row>
    <row r="95" ht="15" customHeight="1" s="159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69" t="n"/>
    </row>
    <row r="96" ht="15" customHeight="1" s="159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2" ht="15" customHeight="1" s="159">
      <c r="B102" s="25" t="inlineStr">
        <is>
          <t>Fabricated Metal Products, Machinery,</t>
        </is>
      </c>
    </row>
    <row r="103" ht="15" customHeight="1" s="159">
      <c r="B103" s="25" t="inlineStr">
        <is>
          <t>Computers, Transportation Equipment,</t>
        </is>
      </c>
    </row>
    <row r="104" ht="15" customHeight="1" s="159">
      <c r="B104" s="25" t="inlineStr">
        <is>
          <t>and Electrical Equipment:</t>
        </is>
      </c>
    </row>
    <row r="106" ht="15" customHeight="1" s="159">
      <c r="B106" s="25" t="inlineStr">
        <is>
          <t xml:space="preserve"> Combined Heat and Power 3/</t>
        </is>
      </c>
    </row>
    <row r="107" ht="15" customHeight="1" s="159">
      <c r="B107" s="25" t="inlineStr">
        <is>
          <t xml:space="preserve">  Generating Capacity (gigawatts)</t>
        </is>
      </c>
    </row>
    <row r="108" ht="15" customHeight="1" s="159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69" t="n"/>
    </row>
    <row r="109" ht="15" customHeight="1" s="159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69" t="n"/>
    </row>
    <row r="110" ht="15" customHeight="1" s="159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69" t="n"/>
    </row>
    <row r="111" ht="15" customHeight="1" s="159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69" t="n"/>
    </row>
    <row r="112" ht="15" customHeight="1" s="159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8" t="n"/>
    </row>
    <row r="113" ht="15" customHeight="1" s="159">
      <c r="B113" s="25" t="inlineStr">
        <is>
          <t xml:space="preserve">  Net Generation (billion kilowatthours)</t>
        </is>
      </c>
    </row>
    <row r="114" ht="15" customHeight="1" s="159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69" t="n"/>
    </row>
    <row r="115" ht="15" customHeight="1" s="159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69" t="n"/>
    </row>
    <row r="116" ht="15" customHeight="1" s="159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69" t="n"/>
    </row>
    <row r="117" ht="15" customHeight="1" s="159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69" t="n"/>
    </row>
    <row r="118" ht="15" customHeight="1" s="159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8" t="n"/>
    </row>
    <row r="119" ht="15" customHeight="1" s="159">
      <c r="B119" s="25" t="inlineStr">
        <is>
          <t xml:space="preserve">    Disposition</t>
        </is>
      </c>
    </row>
    <row r="120" ht="15" customHeight="1" s="159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69" t="n"/>
    </row>
    <row r="121" ht="15" customHeight="1" s="159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69" t="n"/>
    </row>
    <row r="122" ht="15" customHeight="1" s="159" thickBot="1"/>
    <row r="123" ht="15" customHeight="1" s="159">
      <c r="B123" s="162" t="inlineStr">
        <is>
          <t xml:space="preserve">   1/ Includes energy for combined heat and power plants that have a non-regulatory status, small on-site generating systems.</t>
        </is>
      </c>
      <c r="C123" s="162" t="n"/>
      <c r="D123" s="162" t="n"/>
      <c r="E123" s="162" t="n"/>
      <c r="F123" s="162" t="n"/>
      <c r="G123" s="162" t="n"/>
      <c r="H123" s="162" t="n"/>
      <c r="I123" s="162" t="n"/>
      <c r="J123" s="162" t="n"/>
      <c r="K123" s="162" t="n"/>
      <c r="L123" s="162" t="n"/>
      <c r="M123" s="162" t="n"/>
      <c r="N123" s="162" t="n"/>
      <c r="O123" s="162" t="n"/>
      <c r="P123" s="162" t="n"/>
      <c r="Q123" s="162" t="n"/>
      <c r="R123" s="162" t="n"/>
      <c r="S123" s="162" t="n"/>
      <c r="T123" s="162" t="n"/>
      <c r="U123" s="162" t="n"/>
      <c r="V123" s="162" t="n"/>
      <c r="W123" s="162" t="n"/>
      <c r="X123" s="162" t="n"/>
      <c r="Y123" s="162" t="n"/>
      <c r="Z123" s="162" t="n"/>
      <c r="AA123" s="162" t="n"/>
      <c r="AB123" s="162" t="n"/>
      <c r="AC123" s="162" t="n"/>
      <c r="AD123" s="162" t="n"/>
      <c r="AE123" s="162" t="n"/>
      <c r="AF123" s="162" t="n"/>
      <c r="AG123" s="162" t="n"/>
      <c r="AH123" s="162" t="n"/>
      <c r="AI123" s="162" t="n"/>
    </row>
    <row r="124" ht="15" customHeight="1" s="159">
      <c r="B124" s="31" t="inlineStr">
        <is>
          <t xml:space="preserve">   2/ Includes emissions attributable to the fuels consumed to generate the purchased electricity.</t>
        </is>
      </c>
    </row>
    <row r="125" ht="15" customHeight="1" s="159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59">
      <c r="B126" s="31" t="inlineStr">
        <is>
          <t xml:space="preserve">   4/ Includes wood and other biomass, waste heat, municipal waste, and renewable sources.</t>
        </is>
      </c>
    </row>
    <row r="127" ht="15" customHeight="1" s="159">
      <c r="B127" s="31" t="inlineStr">
        <is>
          <t xml:space="preserve">   Btu = British thermal unit.</t>
        </is>
      </c>
    </row>
    <row r="128" ht="15" customHeight="1" s="159">
      <c r="B128" s="31" t="inlineStr">
        <is>
          <t xml:space="preserve">   - - = Not applicable.</t>
        </is>
      </c>
    </row>
    <row r="129" ht="15" customHeight="1" s="159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59">
      <c r="B130" s="31" t="inlineStr">
        <is>
          <t>rounding.</t>
        </is>
      </c>
    </row>
    <row r="131" ht="15" customHeight="1" s="159">
      <c r="B131" s="31" t="inlineStr">
        <is>
          <t xml:space="preserve">   Sources:  2019 value of shipments:  IHS Markit, Macroeconomic model, May 2019.</t>
        </is>
      </c>
    </row>
    <row r="132" ht="15" customHeight="1" s="159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59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Wood Products Consumption 1/</t>
        </is>
      </c>
    </row>
    <row r="17" ht="15" customHeight="1" s="159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69" t="n"/>
    </row>
    <row r="18" ht="15" customHeight="1" s="159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69" t="n"/>
    </row>
    <row r="19" ht="15" customHeight="1" s="159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69" t="n"/>
    </row>
    <row r="20" ht="15" customHeight="1" s="159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69" t="n"/>
    </row>
    <row r="21" ht="15" customHeight="1" s="159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69" t="n"/>
    </row>
    <row r="22" ht="15" customHeight="1" s="159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69" t="n"/>
    </row>
    <row r="23" ht="15" customHeight="1" s="159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69" t="n"/>
    </row>
    <row r="26" ht="15" customHeight="1" s="159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8" t="n"/>
    </row>
    <row r="28" ht="15" customHeight="1" s="159">
      <c r="B28" s="25" t="inlineStr">
        <is>
          <t xml:space="preserve">   Plastics Consumption 1/</t>
        </is>
      </c>
    </row>
    <row r="29" ht="15" customHeight="1" s="159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69" t="n"/>
    </row>
    <row r="30" ht="15" customHeight="1" s="159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69" t="n"/>
    </row>
    <row r="31" ht="15" customHeight="1" s="159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69" t="n"/>
    </row>
    <row r="32" ht="15" customHeight="1" s="159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69" t="n"/>
    </row>
    <row r="34" ht="15" customHeight="1" s="159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69" t="n"/>
    </row>
    <row r="35" ht="15" customHeight="1" s="159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69" t="n"/>
    </row>
    <row r="37" ht="15" customHeight="1" s="159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69" t="n"/>
    </row>
    <row r="38" ht="15" customHeight="1" s="159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Balance of Manufacturing Consumption 1/</t>
        </is>
      </c>
    </row>
    <row r="41" ht="15" customHeight="1" s="159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69" t="n"/>
    </row>
    <row r="42" ht="15" customHeight="1" s="159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69" t="n"/>
    </row>
    <row r="43" ht="15" customHeight="1" s="159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69" t="n"/>
    </row>
    <row r="44" ht="15" customHeight="1" s="159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69" t="n"/>
    </row>
    <row r="45" ht="15" customHeight="1" s="159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69" t="n"/>
    </row>
    <row r="46" ht="15" customHeight="1" s="159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69" t="n"/>
    </row>
    <row r="48" ht="15" customHeight="1" s="159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69" t="n"/>
    </row>
    <row r="49" ht="15" customHeight="1" s="159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69" t="n"/>
    </row>
    <row r="52" ht="15" customHeight="1" s="159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8" t="n"/>
    </row>
    <row r="55" ht="15" customHeight="1" s="159">
      <c r="B55" s="25" t="inlineStr">
        <is>
          <t>Value of Shipments (billion 2012 dollars)</t>
        </is>
      </c>
    </row>
    <row r="56" ht="15" customHeight="1" s="159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60" ht="15" customHeight="1" s="159">
      <c r="B60" s="25" t="inlineStr">
        <is>
          <t>Energy Consumption per Unit of Output</t>
        </is>
      </c>
    </row>
    <row r="61" ht="15" customHeight="1" s="159">
      <c r="B61" s="25" t="inlineStr">
        <is>
          <t>(thousand Btu per 2012 dollar shipments)</t>
        </is>
      </c>
    </row>
    <row r="62" ht="15" customHeight="1" s="159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6" ht="15" customHeight="1" s="159">
      <c r="B66" s="25" t="inlineStr">
        <is>
          <t>Carbon Dioxide Emissions 3/ (million metric</t>
        </is>
      </c>
    </row>
    <row r="67" ht="15" customHeight="1" s="159">
      <c r="B67" s="25" t="inlineStr">
        <is>
          <t xml:space="preserve"> tons carbon dioxide equivalent)</t>
        </is>
      </c>
    </row>
    <row r="68" ht="15" customHeight="1" s="159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69" ht="15" customHeight="1" s="159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69" t="n"/>
    </row>
    <row r="70" ht="15" customHeight="1" s="159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3" ht="15" customHeight="1" s="159">
      <c r="B73" s="25" t="inlineStr">
        <is>
          <t>Wood, Plastics, and Balance of Manufacturing:</t>
        </is>
      </c>
    </row>
    <row r="75" ht="15" customHeight="1" s="159">
      <c r="B75" s="25" t="inlineStr">
        <is>
          <t xml:space="preserve"> Combined Heat and Power 4/</t>
        </is>
      </c>
    </row>
    <row r="76" ht="15" customHeight="1" s="159">
      <c r="B76" s="25" t="inlineStr">
        <is>
          <t xml:space="preserve">  Generating Capacity (gigawatts)</t>
        </is>
      </c>
    </row>
    <row r="77" ht="15" customHeight="1" s="159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69" t="n"/>
    </row>
    <row r="79" ht="15" customHeight="1" s="159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8" t="n"/>
    </row>
    <row r="82" ht="15" customHeight="1" s="159">
      <c r="B82" s="25" t="inlineStr">
        <is>
          <t xml:space="preserve">  Net Generation (billion kilowatthours)</t>
        </is>
      </c>
    </row>
    <row r="83" ht="15" customHeight="1" s="159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69" t="n"/>
    </row>
    <row r="85" ht="15" customHeight="1" s="159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8" t="n"/>
    </row>
    <row r="88" ht="15" customHeight="1" s="159">
      <c r="B88" s="25" t="inlineStr">
        <is>
          <t xml:space="preserve">    Disposition</t>
        </is>
      </c>
    </row>
    <row r="89" ht="15" customHeight="1" s="159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B91" s="162" t="inlineStr">
        <is>
          <t xml:space="preserve">   1/ Includes energy for combined heat and power plants that have a non-regulatory status, small on-site generating systems.</t>
        </is>
      </c>
      <c r="C91" s="162" t="n"/>
      <c r="D91" s="162" t="n"/>
      <c r="E91" s="162" t="n"/>
      <c r="F91" s="162" t="n"/>
      <c r="G91" s="162" t="n"/>
      <c r="H91" s="162" t="n"/>
      <c r="I91" s="162" t="n"/>
      <c r="J91" s="162" t="n"/>
      <c r="K91" s="162" t="n"/>
      <c r="L91" s="162" t="n"/>
      <c r="M91" s="162" t="n"/>
      <c r="N91" s="162" t="n"/>
      <c r="O91" s="162" t="n"/>
      <c r="P91" s="162" t="n"/>
      <c r="Q91" s="162" t="n"/>
      <c r="R91" s="162" t="n"/>
      <c r="S91" s="162" t="n"/>
      <c r="T91" s="162" t="n"/>
      <c r="U91" s="162" t="n"/>
      <c r="V91" s="162" t="n"/>
      <c r="W91" s="162" t="n"/>
      <c r="X91" s="162" t="n"/>
      <c r="Y91" s="162" t="n"/>
      <c r="Z91" s="162" t="n"/>
      <c r="AA91" s="162" t="n"/>
      <c r="AB91" s="162" t="n"/>
      <c r="AC91" s="162" t="n"/>
      <c r="AD91" s="162" t="n"/>
      <c r="AE91" s="162" t="n"/>
      <c r="AF91" s="162" t="n"/>
      <c r="AG91" s="162" t="n"/>
      <c r="AH91" s="162" t="n"/>
      <c r="AI91" s="162" t="n"/>
    </row>
    <row r="92" ht="15" customHeight="1" s="159">
      <c r="B92" s="31" t="inlineStr">
        <is>
          <t xml:space="preserve">   2/ Includes lubricants, and miscellaneous petroleum products.</t>
        </is>
      </c>
    </row>
    <row r="93" ht="15" customHeight="1" s="159">
      <c r="B93" s="31" t="inlineStr">
        <is>
          <t xml:space="preserve">   3/ Includes emissions attributable to the fuels consumed to generate the purchased electricity.</t>
        </is>
      </c>
    </row>
    <row r="94" ht="15" customHeight="1" s="159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59">
      <c r="B95" s="31" t="inlineStr">
        <is>
          <t xml:space="preserve">   5/ Includes wood and other biomass, waste heat, municipal waste, and renewable sources.</t>
        </is>
      </c>
    </row>
    <row r="96" ht="15" customHeight="1" s="159">
      <c r="B96" s="31" t="inlineStr">
        <is>
          <t xml:space="preserve">   Btu = British thermal unit.</t>
        </is>
      </c>
    </row>
    <row r="97" ht="15" customHeight="1" s="159">
      <c r="B97" s="31" t="inlineStr">
        <is>
          <t xml:space="preserve">   - - - Not applicable.</t>
        </is>
      </c>
    </row>
    <row r="98" ht="15" customHeight="1" s="159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59">
      <c r="B99" s="31" t="inlineStr">
        <is>
          <t>rounding.</t>
        </is>
      </c>
    </row>
    <row r="100" ht="15" customHeight="1" s="159">
      <c r="B100" s="31" t="inlineStr">
        <is>
          <t xml:space="preserve">   Sources:  2019 value of shipments:  IHS Markit, Macroeconomic model, May 2019.</t>
        </is>
      </c>
    </row>
    <row r="101" ht="15" customHeight="1" s="159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59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Agriculture</t>
        </is>
      </c>
    </row>
    <row r="17" ht="15" customHeight="1" s="159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69" t="n"/>
    </row>
    <row r="18" ht="15" customHeight="1" s="159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69" t="n"/>
    </row>
    <row r="19" ht="15" customHeight="1" s="159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69" t="n"/>
    </row>
    <row r="20" ht="15" customHeight="1" s="159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69" t="n"/>
    </row>
    <row r="21" ht="15" customHeight="1" s="159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69" t="n"/>
    </row>
    <row r="22" ht="15" customHeight="1" s="159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69" t="n"/>
    </row>
    <row r="24" ht="15" customHeight="1" s="159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69" t="n"/>
    </row>
    <row r="27" ht="15" customHeight="1" s="159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Construction</t>
        </is>
      </c>
    </row>
    <row r="30" ht="15" customHeight="1" s="159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69" t="n"/>
    </row>
    <row r="31" ht="15" customHeight="1" s="159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69" t="n"/>
    </row>
    <row r="32" ht="15" customHeight="1" s="159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69" t="n"/>
    </row>
    <row r="33" ht="15" customHeight="1" s="159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69" t="n"/>
    </row>
    <row r="34" ht="15" customHeight="1" s="159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69" t="n"/>
    </row>
    <row r="35" ht="15" customHeight="1" s="159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69" t="n"/>
    </row>
    <row r="37" ht="15" customHeight="1" s="159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69" t="n"/>
    </row>
    <row r="38" ht="15" customHeight="1" s="159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Mining</t>
        </is>
      </c>
    </row>
    <row r="41" ht="15" customHeight="1" s="159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69" t="n"/>
    </row>
    <row r="42" ht="15" customHeight="1" s="159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69" t="n"/>
    </row>
    <row r="43" ht="15" customHeight="1" s="159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69" t="n"/>
    </row>
    <row r="44" ht="15" customHeight="1" s="159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69" t="n"/>
    </row>
    <row r="45" ht="15" customHeight="1" s="159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69" t="n"/>
    </row>
    <row r="46" ht="15" customHeight="1" s="159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69" t="n"/>
    </row>
    <row r="47" ht="15" customHeight="1" s="159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69" t="n"/>
    </row>
    <row r="48" ht="15" customHeight="1" s="159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69" t="n"/>
    </row>
    <row r="49" ht="15" customHeight="1" s="159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69" t="n"/>
    </row>
    <row r="51" ht="15" customHeight="1" s="159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69" t="n"/>
    </row>
    <row r="52" ht="15" customHeight="1" s="159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8" t="n"/>
    </row>
    <row r="54" ht="15" customHeight="1" s="159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69" t="n"/>
    </row>
    <row r="57" ht="15" customHeight="1" s="159">
      <c r="B57" s="25" t="inlineStr">
        <is>
          <t>Value of Shipments (billion 2012 dollars)</t>
        </is>
      </c>
    </row>
    <row r="58" ht="15" customHeight="1" s="159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0" ht="15" customHeight="1" s="159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69" t="n"/>
    </row>
    <row r="62" ht="15" customHeight="1" s="159">
      <c r="B62" s="25" t="inlineStr">
        <is>
          <t>Energy Consumption per Unit of Output</t>
        </is>
      </c>
    </row>
    <row r="63" ht="15" customHeight="1" s="159">
      <c r="B63" s="25" t="inlineStr">
        <is>
          <t>(thousand Btu per 2012 dollar shipments)</t>
        </is>
      </c>
    </row>
    <row r="64" ht="15" customHeight="1" s="159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8" ht="15" customHeight="1" s="159">
      <c r="B68" s="25" t="inlineStr">
        <is>
          <t>Carbon Dioxide Emissions 4/</t>
        </is>
      </c>
    </row>
    <row r="69" ht="15" customHeight="1" s="159">
      <c r="B69" s="25" t="inlineStr">
        <is>
          <t>(million metric tons carbon dioxide)</t>
        </is>
      </c>
    </row>
    <row r="70" ht="15" customHeight="1" s="159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1" ht="15" customHeight="1" s="159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6" ht="15" customHeight="1" s="159">
      <c r="B76" s="25" t="inlineStr">
        <is>
          <t>Agriculture, Construction, and Mining:</t>
        </is>
      </c>
    </row>
    <row r="78" ht="15" customHeight="1" s="159">
      <c r="B78" s="25" t="inlineStr">
        <is>
          <t xml:space="preserve"> Combined Heat and Power 5/</t>
        </is>
      </c>
    </row>
    <row r="79" ht="15" customHeight="1" s="159">
      <c r="B79" s="25" t="inlineStr">
        <is>
          <t xml:space="preserve">  Generating Capacity (gigawatts)</t>
        </is>
      </c>
    </row>
    <row r="80" ht="15" customHeight="1" s="159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8" t="n"/>
    </row>
    <row r="85" ht="15" customHeight="1" s="159">
      <c r="B85" s="25" t="inlineStr">
        <is>
          <t xml:space="preserve">  Net Generation (billion kilowatthours)</t>
        </is>
      </c>
    </row>
    <row r="86" ht="15" customHeight="1" s="159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8" t="n"/>
    </row>
    <row r="91" ht="15" customHeight="1" s="159">
      <c r="B91" s="25" t="inlineStr">
        <is>
          <t xml:space="preserve">    Disposition</t>
        </is>
      </c>
    </row>
    <row r="92" ht="15" customHeight="1" s="159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69" t="n"/>
    </row>
    <row r="93" ht="15" customHeight="1" s="159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69" t="n"/>
    </row>
    <row r="94" ht="15" customHeight="1" s="159" thickBot="1"/>
    <row r="95" ht="15" customHeight="1" s="159">
      <c r="B95" s="162" t="inlineStr">
        <is>
          <t xml:space="preserve">   1/ Includes lubricants, and miscellaneous petroleum products.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59">
      <c r="B97" s="31" t="inlineStr">
        <is>
          <t xml:space="preserve">   3/ Fuel used in facilities that liquefy natural gas for export.</t>
        </is>
      </c>
    </row>
    <row r="98" ht="15" customHeight="1" s="159">
      <c r="B98" s="31" t="inlineStr">
        <is>
          <t xml:space="preserve">   4/ Includes emissions attributable to the fuels consumed to generate the purchased electricity.</t>
        </is>
      </c>
    </row>
    <row r="99" ht="15" customHeight="1" s="159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59">
      <c r="B100" s="31" t="inlineStr">
        <is>
          <t xml:space="preserve">   6/ Includes wood and other biomass, waste heat, municipal waste, and renewable sources.</t>
        </is>
      </c>
    </row>
    <row r="101" ht="15" customHeight="1" s="159">
      <c r="B101" s="31" t="inlineStr">
        <is>
          <t xml:space="preserve">   Btu = British thermal unit.</t>
        </is>
      </c>
    </row>
    <row r="102" ht="15" customHeight="1" s="159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59">
      <c r="B103" s="31" t="inlineStr">
        <is>
          <t>rounding.</t>
        </is>
      </c>
    </row>
    <row r="104" ht="15" customHeight="1" s="159">
      <c r="B104" s="31" t="inlineStr">
        <is>
          <t xml:space="preserve">   Sources:  2019 value of shipments:  IHS Markit, Macroeconomic model, May 2019.</t>
        </is>
      </c>
    </row>
    <row r="105" ht="15" customHeight="1" s="159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59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59">
      <c r="B11" s="22" t="inlineStr">
        <is>
          <t>(trillion Btu)</t>
        </is>
      </c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69" t="n"/>
    </row>
    <row r="17" ht="15" customHeight="1" s="159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69" t="n"/>
    </row>
    <row r="18" ht="15" customHeight="1" s="159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69" t="n"/>
    </row>
    <row r="19" ht="15" customHeight="1" s="159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69" t="n"/>
    </row>
    <row r="20" ht="15" customHeight="1" s="159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69" t="n"/>
    </row>
    <row r="21" ht="15" customHeight="1" s="159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69" t="n"/>
    </row>
    <row r="22" ht="15" customHeight="1" s="159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69" t="n"/>
    </row>
    <row r="24" ht="15" customHeight="1" s="159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8" t="n"/>
    </row>
    <row r="25" ht="15" customHeight="1" s="159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69" t="n"/>
    </row>
    <row r="26" ht="15" customHeight="1" s="159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69" t="n"/>
    </row>
    <row r="27" ht="15" customHeight="1" s="159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69" t="n"/>
    </row>
    <row r="28" ht="15" customHeight="1" s="159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69" t="n"/>
    </row>
    <row r="29" ht="15" customHeight="1" s="159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69" t="n"/>
    </row>
    <row r="30" ht="15" customHeight="1" s="159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69" t="n"/>
    </row>
    <row r="31" ht="15" customHeight="1" s="159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69" t="n"/>
    </row>
    <row r="33" ht="15" customHeight="1" s="159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8" t="n"/>
    </row>
    <row r="34" ht="15" customHeight="1" s="159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69" t="n"/>
    </row>
    <row r="35" ht="15" customHeight="1" s="159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69" t="n"/>
    </row>
    <row r="36" ht="15" customHeight="1" s="159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69" t="n"/>
    </row>
    <row r="37" ht="15" customHeight="1" s="159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69" t="n"/>
    </row>
    <row r="38" ht="15" customHeight="1" s="159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69" t="n"/>
    </row>
    <row r="39" ht="15" customHeight="1" s="159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69" t="n"/>
    </row>
    <row r="40" ht="15" customHeight="1" s="159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69" t="n"/>
    </row>
    <row r="43" ht="15" customHeight="1" s="159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4" ht="15" customHeight="1" s="159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69" t="n"/>
    </row>
    <row r="45" ht="15" customHeight="1" s="159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69" t="n"/>
    </row>
    <row r="46" ht="15" customHeight="1" s="159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69" t="n"/>
    </row>
    <row r="47" ht="15" customHeight="1" s="159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69" t="n"/>
    </row>
    <row r="49" ht="15" customHeight="1" s="159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0" ht="15" customHeight="1" s="159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69" t="n"/>
    </row>
    <row r="51" ht="15" customHeight="1" s="159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69" t="n"/>
    </row>
    <row r="52" ht="15" customHeight="1" s="159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69" t="n"/>
    </row>
    <row r="53" ht="15" customHeight="1" s="159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69" t="n"/>
    </row>
    <row r="55" ht="15" customHeight="1" s="159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8" t="n"/>
    </row>
    <row r="56" ht="15" customHeight="1" s="159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1" ht="15" customHeight="1" s="159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8" t="n"/>
    </row>
    <row r="62" ht="15" customHeight="1" s="159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69" t="n"/>
    </row>
    <row r="63" ht="15" customHeight="1" s="159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69" t="n"/>
    </row>
    <row r="65" ht="15" customHeight="1" s="159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8" t="n"/>
    </row>
    <row r="66" ht="15" customHeight="1" s="159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69" t="n"/>
    </row>
    <row r="67" ht="15" customHeight="1" s="159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69" t="n"/>
    </row>
    <row r="68" ht="15" customHeight="1" s="159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70" ht="15" customHeight="1" s="159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8" t="n"/>
    </row>
    <row r="71" ht="15" customHeight="1" s="159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4" ht="15" customHeight="1" s="159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69" t="n"/>
    </row>
    <row r="75" ht="15" customHeight="1" s="159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69" t="n"/>
    </row>
    <row r="76" ht="15" customHeight="1" s="159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69" t="n"/>
    </row>
    <row r="77" ht="15" customHeight="1" s="159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69" t="n"/>
    </row>
    <row r="78" ht="15" customHeight="1" s="159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69" t="n"/>
    </row>
    <row r="79" ht="15" customHeight="1" s="159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4" ht="15" customHeight="1" s="159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69" t="n"/>
    </row>
    <row r="85" ht="15" customHeight="1" s="159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69" t="n"/>
    </row>
    <row r="86" ht="15" customHeight="1" s="159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69" t="n"/>
    </row>
    <row r="87" ht="15" customHeight="1" s="159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69" t="n"/>
    </row>
    <row r="88" ht="15" customHeight="1" s="159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69" t="n"/>
    </row>
    <row r="89" ht="15" customHeight="1" s="159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69" t="n"/>
    </row>
    <row r="90" ht="15" customHeight="1" s="159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69" t="n"/>
    </row>
    <row r="91" ht="15" customHeight="1" s="159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69" t="n"/>
    </row>
    <row r="92" ht="15" customHeight="1" s="159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69" t="n"/>
    </row>
    <row r="93" ht="15" customHeight="1" s="159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69" t="n"/>
    </row>
    <row r="94" ht="15" customHeight="1" s="159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69" t="n"/>
    </row>
    <row r="95" ht="15" customHeight="1" s="159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8" t="n"/>
    </row>
    <row r="96" ht="15" customHeight="1" s="159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0" ht="15" customHeight="1" s="159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69" t="n"/>
    </row>
    <row r="101" ht="15" customHeight="1" s="159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69" t="n"/>
    </row>
    <row r="102" ht="15" customHeight="1" s="159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69" t="n"/>
    </row>
    <row r="103" ht="15" customHeight="1" s="159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69" t="n"/>
    </row>
    <row r="104" ht="15" customHeight="1" s="159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69" t="n"/>
    </row>
    <row r="105" ht="15" customHeight="1" s="159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69" t="n"/>
    </row>
    <row r="106" ht="15" customHeight="1" s="159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69" t="n"/>
    </row>
    <row r="107" ht="15" customHeight="1" s="159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69" t="n"/>
    </row>
    <row r="109" ht="15" customHeight="1" s="159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8" t="n"/>
    </row>
    <row r="110" ht="15" customHeight="1" s="159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69" t="n"/>
    </row>
    <row r="111" ht="15" customHeight="1" s="159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69" t="n"/>
    </row>
    <row r="113" ht="15" customHeight="1" s="159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69" t="n"/>
    </row>
    <row r="114" ht="15" customHeight="1" s="159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69" t="n"/>
    </row>
    <row r="116" ht="15" customHeight="1" s="159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8" t="n"/>
    </row>
    <row r="117" ht="15" customHeight="1" s="159" thickBot="1"/>
    <row r="118" ht="15" customHeight="1" s="159">
      <c r="B118" s="162" t="inlineStr">
        <is>
          <t xml:space="preserve">   1/ E85 refers to a blend of 85 percent ethanol (renewable) and 15 percent motor gasoline (nonrenewable).  To address cold starting issues,</t>
        </is>
      </c>
      <c r="C118" s="162" t="n"/>
      <c r="D118" s="162" t="n"/>
      <c r="E118" s="162" t="n"/>
      <c r="F118" s="162" t="n"/>
      <c r="G118" s="162" t="n"/>
      <c r="H118" s="162" t="n"/>
      <c r="I118" s="162" t="n"/>
      <c r="J118" s="162" t="n"/>
      <c r="K118" s="162" t="n"/>
      <c r="L118" s="162" t="n"/>
      <c r="M118" s="162" t="n"/>
      <c r="N118" s="162" t="n"/>
      <c r="O118" s="162" t="n"/>
      <c r="P118" s="162" t="n"/>
      <c r="Q118" s="162" t="n"/>
      <c r="R118" s="162" t="n"/>
      <c r="S118" s="162" t="n"/>
      <c r="T118" s="162" t="n"/>
      <c r="U118" s="162" t="n"/>
      <c r="V118" s="162" t="n"/>
      <c r="W118" s="162" t="n"/>
      <c r="X118" s="162" t="n"/>
      <c r="Y118" s="162" t="n"/>
      <c r="Z118" s="162" t="n"/>
      <c r="AA118" s="162" t="n"/>
      <c r="AB118" s="162" t="n"/>
      <c r="AC118" s="162" t="n"/>
      <c r="AD118" s="162" t="n"/>
      <c r="AE118" s="162" t="n"/>
      <c r="AF118" s="162" t="n"/>
      <c r="AG118" s="162" t="n"/>
      <c r="AH118" s="162" t="n"/>
      <c r="AI118" s="162" t="n"/>
    </row>
    <row r="119" ht="15" customHeight="1" s="159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59">
      <c r="B120" s="31" t="inlineStr">
        <is>
          <t xml:space="preserve">   2/ Commercial trucks from 8,501 to 10,000 pounds.</t>
        </is>
      </c>
    </row>
    <row r="121" ht="15" customHeight="1" s="159">
      <c r="B121" s="31" t="inlineStr">
        <is>
          <t xml:space="preserve">   3/ Does not include military distillate.  Does not include commercial buses.</t>
        </is>
      </c>
    </row>
    <row r="122" ht="15" customHeight="1" s="159">
      <c r="B122" s="31" t="inlineStr">
        <is>
          <t xml:space="preserve">   4/ Does not include passenger rail.</t>
        </is>
      </c>
    </row>
    <row r="123" ht="15" customHeight="1" s="159">
      <c r="B123" s="31" t="inlineStr">
        <is>
          <t xml:space="preserve">   Btu = British thermal unit.</t>
        </is>
      </c>
    </row>
    <row r="124" ht="15" customHeight="1" s="159">
      <c r="B124" s="31" t="inlineStr">
        <is>
          <t xml:space="preserve">   - - = Not applicable.</t>
        </is>
      </c>
    </row>
    <row r="125" ht="15" customHeight="1" s="159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59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59" min="1" max="1"/>
    <col width="42.6640625" customWidth="1" style="159" min="2" max="2"/>
    <col width="9" customWidth="1" style="159" min="3" max="3"/>
    <col width="9" customWidth="1" style="159" min="4" max="16384"/>
  </cols>
  <sheetData>
    <row r="1" ht="15" customHeight="1" s="159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59" thickTop="1"/>
    <row r="3" ht="15" customHeight="1" s="159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59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59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59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59">
      <c r="A10" s="21" t="inlineStr">
        <is>
          <t>CNV000</t>
        </is>
      </c>
      <c r="B10" s="24" t="inlineStr">
        <is>
          <t>72. Conversion Factors</t>
        </is>
      </c>
    </row>
    <row r="11" ht="15" customHeight="1" s="159">
      <c r="B11" s="22" t="inlineStr">
        <is>
          <t>(from physical units to million Btu)</t>
        </is>
      </c>
    </row>
    <row r="12" ht="15" customHeight="1" s="159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59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59" thickTop="1">
      <c r="B14" s="25" t="inlineStr">
        <is>
          <t>Petroleum and Other Liquids</t>
        </is>
      </c>
    </row>
    <row r="15" ht="15" customHeight="1" s="159">
      <c r="B15" s="25" t="inlineStr">
        <is>
          <t>(million Btu per barrel)</t>
        </is>
      </c>
    </row>
    <row r="16" ht="15" customHeight="1" s="159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2" t="n">
        <v>6.636</v>
      </c>
      <c r="D16" s="172" t="n">
        <v>6.636</v>
      </c>
      <c r="E16" s="172" t="n">
        <v>6.636</v>
      </c>
      <c r="F16" s="172" t="n">
        <v>6.636</v>
      </c>
      <c r="G16" s="172" t="n">
        <v>6.636</v>
      </c>
      <c r="H16" s="172" t="n">
        <v>6.636</v>
      </c>
      <c r="I16" s="172" t="n">
        <v>6.636</v>
      </c>
      <c r="J16" s="172" t="n">
        <v>6.636</v>
      </c>
      <c r="K16" s="172" t="n">
        <v>6.636</v>
      </c>
      <c r="L16" s="172" t="n">
        <v>6.636</v>
      </c>
      <c r="M16" s="172" t="n">
        <v>6.636</v>
      </c>
      <c r="N16" s="172" t="n">
        <v>6.636</v>
      </c>
      <c r="O16" s="172" t="n">
        <v>6.636</v>
      </c>
      <c r="P16" s="172" t="n">
        <v>6.636</v>
      </c>
      <c r="Q16" s="172" t="n">
        <v>6.636</v>
      </c>
      <c r="R16" s="172" t="n">
        <v>6.636</v>
      </c>
      <c r="S16" s="172" t="n">
        <v>6.636</v>
      </c>
      <c r="T16" s="172" t="n">
        <v>6.636</v>
      </c>
      <c r="U16" s="172" t="n">
        <v>6.636</v>
      </c>
      <c r="V16" s="172" t="n">
        <v>6.636</v>
      </c>
      <c r="W16" s="172" t="n">
        <v>6.636</v>
      </c>
      <c r="X16" s="172" t="n">
        <v>6.636</v>
      </c>
      <c r="Y16" s="172" t="n">
        <v>6.636</v>
      </c>
      <c r="Z16" s="172" t="n">
        <v>6.636</v>
      </c>
      <c r="AA16" s="172" t="n">
        <v>6.636</v>
      </c>
      <c r="AB16" s="172" t="n">
        <v>6.636</v>
      </c>
      <c r="AC16" s="172" t="n">
        <v>6.636</v>
      </c>
      <c r="AD16" s="172" t="n">
        <v>6.636</v>
      </c>
      <c r="AE16" s="172" t="n">
        <v>6.636</v>
      </c>
      <c r="AF16" s="172" t="n">
        <v>6.636</v>
      </c>
      <c r="AG16" s="172" t="n">
        <v>6.636</v>
      </c>
      <c r="AH16" s="172" t="n">
        <v>6.636</v>
      </c>
      <c r="AI16" s="169" t="n">
        <v>0</v>
      </c>
    </row>
    <row r="17" ht="15" customHeight="1" s="159">
      <c r="A17" s="21" t="inlineStr">
        <is>
          <t>CNV000:aa_AviationGasol</t>
        </is>
      </c>
      <c r="B17" s="26" t="inlineStr">
        <is>
          <t xml:space="preserve">  Aviation Gasoline</t>
        </is>
      </c>
      <c r="C17" s="172" t="n">
        <v>5.048</v>
      </c>
      <c r="D17" s="172" t="n">
        <v>5.048</v>
      </c>
      <c r="E17" s="172" t="n">
        <v>5.048</v>
      </c>
      <c r="F17" s="172" t="n">
        <v>5.048</v>
      </c>
      <c r="G17" s="172" t="n">
        <v>5.048</v>
      </c>
      <c r="H17" s="172" t="n">
        <v>5.048</v>
      </c>
      <c r="I17" s="172" t="n">
        <v>5.048</v>
      </c>
      <c r="J17" s="172" t="n">
        <v>5.048</v>
      </c>
      <c r="K17" s="172" t="n">
        <v>5.048</v>
      </c>
      <c r="L17" s="172" t="n">
        <v>5.048</v>
      </c>
      <c r="M17" s="172" t="n">
        <v>5.048</v>
      </c>
      <c r="N17" s="172" t="n">
        <v>5.048</v>
      </c>
      <c r="O17" s="172" t="n">
        <v>5.048</v>
      </c>
      <c r="P17" s="172" t="n">
        <v>5.048</v>
      </c>
      <c r="Q17" s="172" t="n">
        <v>5.048</v>
      </c>
      <c r="R17" s="172" t="n">
        <v>5.048</v>
      </c>
      <c r="S17" s="172" t="n">
        <v>5.048</v>
      </c>
      <c r="T17" s="172" t="n">
        <v>5.048</v>
      </c>
      <c r="U17" s="172" t="n">
        <v>5.048</v>
      </c>
      <c r="V17" s="172" t="n">
        <v>5.048</v>
      </c>
      <c r="W17" s="172" t="n">
        <v>5.048</v>
      </c>
      <c r="X17" s="172" t="n">
        <v>5.048</v>
      </c>
      <c r="Y17" s="172" t="n">
        <v>5.048</v>
      </c>
      <c r="Z17" s="172" t="n">
        <v>5.048</v>
      </c>
      <c r="AA17" s="172" t="n">
        <v>5.048</v>
      </c>
      <c r="AB17" s="172" t="n">
        <v>5.048</v>
      </c>
      <c r="AC17" s="172" t="n">
        <v>5.048</v>
      </c>
      <c r="AD17" s="172" t="n">
        <v>5.048</v>
      </c>
      <c r="AE17" s="172" t="n">
        <v>5.048</v>
      </c>
      <c r="AF17" s="172" t="n">
        <v>5.048</v>
      </c>
      <c r="AG17" s="172" t="n">
        <v>5.048</v>
      </c>
      <c r="AH17" s="172" t="n">
        <v>5.048</v>
      </c>
      <c r="AI17" s="169" t="n">
        <v>0</v>
      </c>
    </row>
    <row r="18" ht="15" customHeight="1" s="159">
      <c r="A18" s="21" t="inlineStr">
        <is>
          <t>CNV000:ea_Biodiesel</t>
        </is>
      </c>
      <c r="B18" s="26" t="inlineStr">
        <is>
          <t xml:space="preserve">  Biodiesel</t>
        </is>
      </c>
      <c r="C18" s="172" t="n">
        <v>5.359</v>
      </c>
      <c r="D18" s="172" t="n">
        <v>5.359</v>
      </c>
      <c r="E18" s="172" t="n">
        <v>5.359</v>
      </c>
      <c r="F18" s="172" t="n">
        <v>5.359</v>
      </c>
      <c r="G18" s="172" t="n">
        <v>5.359</v>
      </c>
      <c r="H18" s="172" t="n">
        <v>5.359</v>
      </c>
      <c r="I18" s="172" t="n">
        <v>5.359</v>
      </c>
      <c r="J18" s="172" t="n">
        <v>5.359</v>
      </c>
      <c r="K18" s="172" t="n">
        <v>5.359</v>
      </c>
      <c r="L18" s="172" t="n">
        <v>5.359</v>
      </c>
      <c r="M18" s="172" t="n">
        <v>5.359</v>
      </c>
      <c r="N18" s="172" t="n">
        <v>5.359</v>
      </c>
      <c r="O18" s="172" t="n">
        <v>5.359</v>
      </c>
      <c r="P18" s="172" t="n">
        <v>5.359</v>
      </c>
      <c r="Q18" s="172" t="n">
        <v>5.359</v>
      </c>
      <c r="R18" s="172" t="n">
        <v>5.359</v>
      </c>
      <c r="S18" s="172" t="n">
        <v>5.359</v>
      </c>
      <c r="T18" s="172" t="n">
        <v>5.359</v>
      </c>
      <c r="U18" s="172" t="n">
        <v>5.359</v>
      </c>
      <c r="V18" s="172" t="n">
        <v>5.359</v>
      </c>
      <c r="W18" s="172" t="n">
        <v>5.359</v>
      </c>
      <c r="X18" s="172" t="n">
        <v>5.359</v>
      </c>
      <c r="Y18" s="172" t="n">
        <v>5.359</v>
      </c>
      <c r="Z18" s="172" t="n">
        <v>5.359</v>
      </c>
      <c r="AA18" s="172" t="n">
        <v>5.359</v>
      </c>
      <c r="AB18" s="172" t="n">
        <v>5.359</v>
      </c>
      <c r="AC18" s="172" t="n">
        <v>5.359</v>
      </c>
      <c r="AD18" s="172" t="n">
        <v>5.359</v>
      </c>
      <c r="AE18" s="172" t="n">
        <v>5.359</v>
      </c>
      <c r="AF18" s="172" t="n">
        <v>5.359</v>
      </c>
      <c r="AG18" s="172" t="n">
        <v>5.359</v>
      </c>
      <c r="AH18" s="172" t="n">
        <v>5.359</v>
      </c>
      <c r="AI18" s="169" t="n">
        <v>0</v>
      </c>
    </row>
    <row r="19" ht="15" customHeight="1" s="159">
      <c r="A19" s="21" t="inlineStr">
        <is>
          <t>CNV000:aa_Distillate</t>
        </is>
      </c>
      <c r="B19" s="26" t="inlineStr">
        <is>
          <t xml:space="preserve">  Distillate Fuel Oil</t>
        </is>
      </c>
      <c r="C19" s="172" t="n">
        <v>5.825</v>
      </c>
      <c r="D19" s="172" t="n">
        <v>5.825</v>
      </c>
      <c r="E19" s="172" t="n">
        <v>5.825</v>
      </c>
      <c r="F19" s="172" t="n">
        <v>5.825</v>
      </c>
      <c r="G19" s="172" t="n">
        <v>5.825</v>
      </c>
      <c r="H19" s="172" t="n">
        <v>5.825</v>
      </c>
      <c r="I19" s="172" t="n">
        <v>5.825</v>
      </c>
      <c r="J19" s="172" t="n">
        <v>5.825</v>
      </c>
      <c r="K19" s="172" t="n">
        <v>5.825</v>
      </c>
      <c r="L19" s="172" t="n">
        <v>5.825</v>
      </c>
      <c r="M19" s="172" t="n">
        <v>5.825</v>
      </c>
      <c r="N19" s="172" t="n">
        <v>5.825</v>
      </c>
      <c r="O19" s="172" t="n">
        <v>5.825</v>
      </c>
      <c r="P19" s="172" t="n">
        <v>5.825</v>
      </c>
      <c r="Q19" s="172" t="n">
        <v>5.825</v>
      </c>
      <c r="R19" s="172" t="n">
        <v>5.825</v>
      </c>
      <c r="S19" s="172" t="n">
        <v>5.825</v>
      </c>
      <c r="T19" s="172" t="n">
        <v>5.825</v>
      </c>
      <c r="U19" s="172" t="n">
        <v>5.825</v>
      </c>
      <c r="V19" s="172" t="n">
        <v>5.825</v>
      </c>
      <c r="W19" s="172" t="n">
        <v>5.825</v>
      </c>
      <c r="X19" s="172" t="n">
        <v>5.825</v>
      </c>
      <c r="Y19" s="172" t="n">
        <v>5.825</v>
      </c>
      <c r="Z19" s="172" t="n">
        <v>5.825</v>
      </c>
      <c r="AA19" s="172" t="n">
        <v>5.825</v>
      </c>
      <c r="AB19" s="172" t="n">
        <v>5.825</v>
      </c>
      <c r="AC19" s="172" t="n">
        <v>5.825</v>
      </c>
      <c r="AD19" s="172" t="n">
        <v>5.825</v>
      </c>
      <c r="AE19" s="172" t="n">
        <v>5.825</v>
      </c>
      <c r="AF19" s="172" t="n">
        <v>5.825</v>
      </c>
      <c r="AG19" s="172" t="n">
        <v>5.825</v>
      </c>
      <c r="AH19" s="172" t="n">
        <v>5.825</v>
      </c>
      <c r="AI19" s="169" t="n">
        <v>0</v>
      </c>
    </row>
    <row r="20" ht="15" customHeight="1" s="159">
      <c r="A20" s="21" t="inlineStr">
        <is>
          <t>CNV000:aa_Residential</t>
        </is>
      </c>
      <c r="B20" s="26" t="inlineStr">
        <is>
          <t xml:space="preserve">    Residential</t>
        </is>
      </c>
      <c r="C20" s="172" t="n">
        <v>5.774495</v>
      </c>
      <c r="D20" s="172" t="n">
        <v>5.774243</v>
      </c>
      <c r="E20" s="172" t="n">
        <v>5.773247</v>
      </c>
      <c r="F20" s="172" t="n">
        <v>5.772089</v>
      </c>
      <c r="G20" s="172" t="n">
        <v>5.772036</v>
      </c>
      <c r="H20" s="172" t="n">
        <v>5.771943</v>
      </c>
      <c r="I20" s="172" t="n">
        <v>5.771772</v>
      </c>
      <c r="J20" s="172" t="n">
        <v>5.772083</v>
      </c>
      <c r="K20" s="172" t="n">
        <v>5.772353</v>
      </c>
      <c r="L20" s="172" t="n">
        <v>5.772017</v>
      </c>
      <c r="M20" s="172" t="n">
        <v>5.771494</v>
      </c>
      <c r="N20" s="172" t="n">
        <v>5.770727</v>
      </c>
      <c r="O20" s="172" t="n">
        <v>5.77121</v>
      </c>
      <c r="P20" s="172" t="n">
        <v>5.770951</v>
      </c>
      <c r="Q20" s="172" t="n">
        <v>5.771115</v>
      </c>
      <c r="R20" s="172" t="n">
        <v>5.77093</v>
      </c>
      <c r="S20" s="172" t="n">
        <v>5.771118</v>
      </c>
      <c r="T20" s="172" t="n">
        <v>5.770806</v>
      </c>
      <c r="U20" s="172" t="n">
        <v>5.772179</v>
      </c>
      <c r="V20" s="172" t="n">
        <v>5.770948</v>
      </c>
      <c r="W20" s="172" t="n">
        <v>5.771861</v>
      </c>
      <c r="X20" s="172" t="n">
        <v>5.77062</v>
      </c>
      <c r="Y20" s="172" t="n">
        <v>5.77089</v>
      </c>
      <c r="Z20" s="172" t="n">
        <v>5.77105</v>
      </c>
      <c r="AA20" s="172" t="n">
        <v>5.773028</v>
      </c>
      <c r="AB20" s="172" t="n">
        <v>5.771064</v>
      </c>
      <c r="AC20" s="172" t="n">
        <v>5.770857</v>
      </c>
      <c r="AD20" s="172" t="n">
        <v>5.770606</v>
      </c>
      <c r="AE20" s="172" t="n">
        <v>5.772445</v>
      </c>
      <c r="AF20" s="172" t="n">
        <v>5.773319</v>
      </c>
      <c r="AG20" s="172" t="n">
        <v>5.773435</v>
      </c>
      <c r="AH20" s="172" t="n">
        <v>5.772675</v>
      </c>
      <c r="AI20" s="169" t="n">
        <v>-1e-05</v>
      </c>
    </row>
    <row r="21" ht="15" customHeight="1" s="159">
      <c r="A21" s="21" t="inlineStr">
        <is>
          <t>CNV000:aa_Commercial</t>
        </is>
      </c>
      <c r="B21" s="26" t="inlineStr">
        <is>
          <t xml:space="preserve">    Commercial</t>
        </is>
      </c>
      <c r="C21" s="172" t="n">
        <v>5.774495</v>
      </c>
      <c r="D21" s="172" t="n">
        <v>5.774243</v>
      </c>
      <c r="E21" s="172" t="n">
        <v>5.773247</v>
      </c>
      <c r="F21" s="172" t="n">
        <v>5.772089</v>
      </c>
      <c r="G21" s="172" t="n">
        <v>5.772036</v>
      </c>
      <c r="H21" s="172" t="n">
        <v>5.771943</v>
      </c>
      <c r="I21" s="172" t="n">
        <v>5.771772</v>
      </c>
      <c r="J21" s="172" t="n">
        <v>5.772083</v>
      </c>
      <c r="K21" s="172" t="n">
        <v>5.772353</v>
      </c>
      <c r="L21" s="172" t="n">
        <v>5.772017</v>
      </c>
      <c r="M21" s="172" t="n">
        <v>5.771494</v>
      </c>
      <c r="N21" s="172" t="n">
        <v>5.770727</v>
      </c>
      <c r="O21" s="172" t="n">
        <v>5.77121</v>
      </c>
      <c r="P21" s="172" t="n">
        <v>5.770951</v>
      </c>
      <c r="Q21" s="172" t="n">
        <v>5.771115</v>
      </c>
      <c r="R21" s="172" t="n">
        <v>5.77093</v>
      </c>
      <c r="S21" s="172" t="n">
        <v>5.771118</v>
      </c>
      <c r="T21" s="172" t="n">
        <v>5.770806</v>
      </c>
      <c r="U21" s="172" t="n">
        <v>5.772179</v>
      </c>
      <c r="V21" s="172" t="n">
        <v>5.770948</v>
      </c>
      <c r="W21" s="172" t="n">
        <v>5.771861</v>
      </c>
      <c r="X21" s="172" t="n">
        <v>5.77062</v>
      </c>
      <c r="Y21" s="172" t="n">
        <v>5.77089</v>
      </c>
      <c r="Z21" s="172" t="n">
        <v>5.77105</v>
      </c>
      <c r="AA21" s="172" t="n">
        <v>5.773028</v>
      </c>
      <c r="AB21" s="172" t="n">
        <v>5.771064</v>
      </c>
      <c r="AC21" s="172" t="n">
        <v>5.770857</v>
      </c>
      <c r="AD21" s="172" t="n">
        <v>5.770606</v>
      </c>
      <c r="AE21" s="172" t="n">
        <v>5.772445</v>
      </c>
      <c r="AF21" s="172" t="n">
        <v>5.773319</v>
      </c>
      <c r="AG21" s="172" t="n">
        <v>5.773435</v>
      </c>
      <c r="AH21" s="172" t="n">
        <v>5.772675</v>
      </c>
      <c r="AI21" s="169" t="n">
        <v>-1e-05</v>
      </c>
    </row>
    <row r="22" ht="15" customHeight="1" s="159">
      <c r="A22" s="21" t="inlineStr">
        <is>
          <t>CNV000:aa_Transportatio</t>
        </is>
      </c>
      <c r="B22" s="26" t="inlineStr">
        <is>
          <t xml:space="preserve">    Transportation</t>
        </is>
      </c>
      <c r="C22" s="172" t="n">
        <v>5.774495</v>
      </c>
      <c r="D22" s="172" t="n">
        <v>5.774243</v>
      </c>
      <c r="E22" s="172" t="n">
        <v>5.773247</v>
      </c>
      <c r="F22" s="172" t="n">
        <v>5.772089</v>
      </c>
      <c r="G22" s="172" t="n">
        <v>5.772036</v>
      </c>
      <c r="H22" s="172" t="n">
        <v>5.771943</v>
      </c>
      <c r="I22" s="172" t="n">
        <v>5.771772</v>
      </c>
      <c r="J22" s="172" t="n">
        <v>5.772083</v>
      </c>
      <c r="K22" s="172" t="n">
        <v>5.772353</v>
      </c>
      <c r="L22" s="172" t="n">
        <v>5.772017</v>
      </c>
      <c r="M22" s="172" t="n">
        <v>5.771494</v>
      </c>
      <c r="N22" s="172" t="n">
        <v>5.770727</v>
      </c>
      <c r="O22" s="172" t="n">
        <v>5.77121</v>
      </c>
      <c r="P22" s="172" t="n">
        <v>5.770951</v>
      </c>
      <c r="Q22" s="172" t="n">
        <v>5.771115</v>
      </c>
      <c r="R22" s="172" t="n">
        <v>5.77093</v>
      </c>
      <c r="S22" s="172" t="n">
        <v>5.771118</v>
      </c>
      <c r="T22" s="172" t="n">
        <v>5.770806</v>
      </c>
      <c r="U22" s="172" t="n">
        <v>5.772179</v>
      </c>
      <c r="V22" s="172" t="n">
        <v>5.770948</v>
      </c>
      <c r="W22" s="172" t="n">
        <v>5.771861</v>
      </c>
      <c r="X22" s="172" t="n">
        <v>5.77062</v>
      </c>
      <c r="Y22" s="172" t="n">
        <v>5.77089</v>
      </c>
      <c r="Z22" s="172" t="n">
        <v>5.77105</v>
      </c>
      <c r="AA22" s="172" t="n">
        <v>5.773028</v>
      </c>
      <c r="AB22" s="172" t="n">
        <v>5.771064</v>
      </c>
      <c r="AC22" s="172" t="n">
        <v>5.770857</v>
      </c>
      <c r="AD22" s="172" t="n">
        <v>5.770606</v>
      </c>
      <c r="AE22" s="172" t="n">
        <v>5.772445</v>
      </c>
      <c r="AF22" s="172" t="n">
        <v>5.773319</v>
      </c>
      <c r="AG22" s="172" t="n">
        <v>5.773435</v>
      </c>
      <c r="AH22" s="172" t="n">
        <v>5.772675</v>
      </c>
      <c r="AI22" s="169" t="n">
        <v>-1e-05</v>
      </c>
    </row>
    <row r="23" ht="15" customHeight="1" s="159">
      <c r="A23" s="21" t="inlineStr">
        <is>
          <t>CNV000:aa_Industrial</t>
        </is>
      </c>
      <c r="B23" s="26" t="inlineStr">
        <is>
          <t xml:space="preserve">    Industrial</t>
        </is>
      </c>
      <c r="C23" s="172" t="n">
        <v>5.774495</v>
      </c>
      <c r="D23" s="172" t="n">
        <v>5.774243</v>
      </c>
      <c r="E23" s="172" t="n">
        <v>5.773247</v>
      </c>
      <c r="F23" s="172" t="n">
        <v>5.772089</v>
      </c>
      <c r="G23" s="172" t="n">
        <v>5.772036</v>
      </c>
      <c r="H23" s="172" t="n">
        <v>5.771943</v>
      </c>
      <c r="I23" s="172" t="n">
        <v>5.771772</v>
      </c>
      <c r="J23" s="172" t="n">
        <v>5.772083</v>
      </c>
      <c r="K23" s="172" t="n">
        <v>5.772353</v>
      </c>
      <c r="L23" s="172" t="n">
        <v>5.772017</v>
      </c>
      <c r="M23" s="172" t="n">
        <v>5.771494</v>
      </c>
      <c r="N23" s="172" t="n">
        <v>5.770727</v>
      </c>
      <c r="O23" s="172" t="n">
        <v>5.77121</v>
      </c>
      <c r="P23" s="172" t="n">
        <v>5.770951</v>
      </c>
      <c r="Q23" s="172" t="n">
        <v>5.771115</v>
      </c>
      <c r="R23" s="172" t="n">
        <v>5.77093</v>
      </c>
      <c r="S23" s="172" t="n">
        <v>5.771118</v>
      </c>
      <c r="T23" s="172" t="n">
        <v>5.770806</v>
      </c>
      <c r="U23" s="172" t="n">
        <v>5.772179</v>
      </c>
      <c r="V23" s="172" t="n">
        <v>5.770948</v>
      </c>
      <c r="W23" s="172" t="n">
        <v>5.771861</v>
      </c>
      <c r="X23" s="172" t="n">
        <v>5.77062</v>
      </c>
      <c r="Y23" s="172" t="n">
        <v>5.77089</v>
      </c>
      <c r="Z23" s="172" t="n">
        <v>5.77105</v>
      </c>
      <c r="AA23" s="172" t="n">
        <v>5.773028</v>
      </c>
      <c r="AB23" s="172" t="n">
        <v>5.771064</v>
      </c>
      <c r="AC23" s="172" t="n">
        <v>5.770857</v>
      </c>
      <c r="AD23" s="172" t="n">
        <v>5.770606</v>
      </c>
      <c r="AE23" s="172" t="n">
        <v>5.772445</v>
      </c>
      <c r="AF23" s="172" t="n">
        <v>5.773319</v>
      </c>
      <c r="AG23" s="172" t="n">
        <v>5.773435</v>
      </c>
      <c r="AH23" s="172" t="n">
        <v>5.772675</v>
      </c>
      <c r="AI23" s="169" t="n">
        <v>-1e-05</v>
      </c>
    </row>
    <row r="24" ht="15" customHeight="1" s="159">
      <c r="A24" s="21" t="inlineStr">
        <is>
          <t>CNV000:aa_ElectricPower</t>
        </is>
      </c>
      <c r="B24" s="26" t="inlineStr">
        <is>
          <t xml:space="preserve">    Electric Power</t>
        </is>
      </c>
      <c r="C24" s="172" t="n">
        <v>5.774495</v>
      </c>
      <c r="D24" s="172" t="n">
        <v>5.774243</v>
      </c>
      <c r="E24" s="172" t="n">
        <v>5.773247</v>
      </c>
      <c r="F24" s="172" t="n">
        <v>5.772089</v>
      </c>
      <c r="G24" s="172" t="n">
        <v>5.772036</v>
      </c>
      <c r="H24" s="172" t="n">
        <v>5.771943</v>
      </c>
      <c r="I24" s="172" t="n">
        <v>5.771772</v>
      </c>
      <c r="J24" s="172" t="n">
        <v>5.772083</v>
      </c>
      <c r="K24" s="172" t="n">
        <v>5.772353</v>
      </c>
      <c r="L24" s="172" t="n">
        <v>5.772017</v>
      </c>
      <c r="M24" s="172" t="n">
        <v>5.771494</v>
      </c>
      <c r="N24" s="172" t="n">
        <v>5.770727</v>
      </c>
      <c r="O24" s="172" t="n">
        <v>5.77121</v>
      </c>
      <c r="P24" s="172" t="n">
        <v>5.770951</v>
      </c>
      <c r="Q24" s="172" t="n">
        <v>5.771115</v>
      </c>
      <c r="R24" s="172" t="n">
        <v>5.77093</v>
      </c>
      <c r="S24" s="172" t="n">
        <v>5.771118</v>
      </c>
      <c r="T24" s="172" t="n">
        <v>5.770806</v>
      </c>
      <c r="U24" s="172" t="n">
        <v>5.772179</v>
      </c>
      <c r="V24" s="172" t="n">
        <v>5.770948</v>
      </c>
      <c r="W24" s="172" t="n">
        <v>5.771861</v>
      </c>
      <c r="X24" s="172" t="n">
        <v>5.77062</v>
      </c>
      <c r="Y24" s="172" t="n">
        <v>5.77089</v>
      </c>
      <c r="Z24" s="172" t="n">
        <v>5.77105</v>
      </c>
      <c r="AA24" s="172" t="n">
        <v>5.773028</v>
      </c>
      <c r="AB24" s="172" t="n">
        <v>5.771064</v>
      </c>
      <c r="AC24" s="172" t="n">
        <v>5.770857</v>
      </c>
      <c r="AD24" s="172" t="n">
        <v>5.770606</v>
      </c>
      <c r="AE24" s="172" t="n">
        <v>5.772445</v>
      </c>
      <c r="AF24" s="172" t="n">
        <v>5.773319</v>
      </c>
      <c r="AG24" s="172" t="n">
        <v>5.773435</v>
      </c>
      <c r="AH24" s="172" t="n">
        <v>5.772675</v>
      </c>
      <c r="AI24" s="169" t="n">
        <v>-1e-05</v>
      </c>
    </row>
    <row r="25" ht="15" customHeight="1" s="159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2" t="n">
        <v>5.774495</v>
      </c>
      <c r="D25" s="172" t="n">
        <v>5.774243</v>
      </c>
      <c r="E25" s="172" t="n">
        <v>5.773248</v>
      </c>
      <c r="F25" s="172" t="n">
        <v>5.772089</v>
      </c>
      <c r="G25" s="172" t="n">
        <v>5.772036</v>
      </c>
      <c r="H25" s="172" t="n">
        <v>5.771944</v>
      </c>
      <c r="I25" s="172" t="n">
        <v>5.771772</v>
      </c>
      <c r="J25" s="172" t="n">
        <v>5.772083</v>
      </c>
      <c r="K25" s="172" t="n">
        <v>5.772353</v>
      </c>
      <c r="L25" s="172" t="n">
        <v>5.772018</v>
      </c>
      <c r="M25" s="172" t="n">
        <v>5.771494</v>
      </c>
      <c r="N25" s="172" t="n">
        <v>5.770726</v>
      </c>
      <c r="O25" s="172" t="n">
        <v>5.77121</v>
      </c>
      <c r="P25" s="172" t="n">
        <v>5.770951</v>
      </c>
      <c r="Q25" s="172" t="n">
        <v>5.771115</v>
      </c>
      <c r="R25" s="172" t="n">
        <v>5.77093</v>
      </c>
      <c r="S25" s="172" t="n">
        <v>5.771118</v>
      </c>
      <c r="T25" s="172" t="n">
        <v>5.770806</v>
      </c>
      <c r="U25" s="172" t="n">
        <v>5.772179</v>
      </c>
      <c r="V25" s="172" t="n">
        <v>5.770948</v>
      </c>
      <c r="W25" s="172" t="n">
        <v>5.771861</v>
      </c>
      <c r="X25" s="172" t="n">
        <v>5.77062</v>
      </c>
      <c r="Y25" s="172" t="n">
        <v>5.77089</v>
      </c>
      <c r="Z25" s="172" t="n">
        <v>5.771051</v>
      </c>
      <c r="AA25" s="172" t="n">
        <v>5.773028</v>
      </c>
      <c r="AB25" s="172" t="n">
        <v>5.771063</v>
      </c>
      <c r="AC25" s="172" t="n">
        <v>5.770857</v>
      </c>
      <c r="AD25" s="172" t="n">
        <v>5.770607</v>
      </c>
      <c r="AE25" s="172" t="n">
        <v>5.772445</v>
      </c>
      <c r="AF25" s="172" t="n">
        <v>5.773318</v>
      </c>
      <c r="AG25" s="172" t="n">
        <v>5.773435</v>
      </c>
      <c r="AH25" s="172" t="n">
        <v>5.772674</v>
      </c>
      <c r="AI25" s="169" t="n">
        <v>-1e-05</v>
      </c>
    </row>
    <row r="26" ht="15" customHeight="1" s="159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2" t="n">
        <v>5.817</v>
      </c>
      <c r="D26" s="172" t="n">
        <v>5.817</v>
      </c>
      <c r="E26" s="172" t="n">
        <v>5.817</v>
      </c>
      <c r="F26" s="172" t="n">
        <v>5.817</v>
      </c>
      <c r="G26" s="172" t="n">
        <v>5.817</v>
      </c>
      <c r="H26" s="172" t="n">
        <v>5.817</v>
      </c>
      <c r="I26" s="172" t="n">
        <v>5.817</v>
      </c>
      <c r="J26" s="172" t="n">
        <v>5.817</v>
      </c>
      <c r="K26" s="172" t="n">
        <v>5.817</v>
      </c>
      <c r="L26" s="172" t="n">
        <v>5.817</v>
      </c>
      <c r="M26" s="172" t="n">
        <v>5.817</v>
      </c>
      <c r="N26" s="172" t="n">
        <v>5.817</v>
      </c>
      <c r="O26" s="172" t="n">
        <v>5.817</v>
      </c>
      <c r="P26" s="172" t="n">
        <v>5.817</v>
      </c>
      <c r="Q26" s="172" t="n">
        <v>5.817</v>
      </c>
      <c r="R26" s="172" t="n">
        <v>5.817</v>
      </c>
      <c r="S26" s="172" t="n">
        <v>5.817</v>
      </c>
      <c r="T26" s="172" t="n">
        <v>5.817</v>
      </c>
      <c r="U26" s="172" t="n">
        <v>5.817</v>
      </c>
      <c r="V26" s="172" t="n">
        <v>5.817</v>
      </c>
      <c r="W26" s="172" t="n">
        <v>5.817</v>
      </c>
      <c r="X26" s="172" t="n">
        <v>5.817</v>
      </c>
      <c r="Y26" s="172" t="n">
        <v>5.817</v>
      </c>
      <c r="Z26" s="172" t="n">
        <v>5.817</v>
      </c>
      <c r="AA26" s="172" t="n">
        <v>5.817</v>
      </c>
      <c r="AB26" s="172" t="n">
        <v>5.817</v>
      </c>
      <c r="AC26" s="172" t="n">
        <v>5.817</v>
      </c>
      <c r="AD26" s="172" t="n">
        <v>5.817</v>
      </c>
      <c r="AE26" s="172" t="n">
        <v>5.817</v>
      </c>
      <c r="AF26" s="172" t="n">
        <v>5.817</v>
      </c>
      <c r="AG26" s="172" t="n">
        <v>5.817</v>
      </c>
      <c r="AH26" s="172" t="n">
        <v>5.817</v>
      </c>
      <c r="AI26" s="169" t="n">
        <v>0</v>
      </c>
    </row>
    <row r="27" ht="15" customHeight="1" s="159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2" t="n">
        <v>5.77</v>
      </c>
      <c r="D27" s="172" t="n">
        <v>5.77</v>
      </c>
      <c r="E27" s="172" t="n">
        <v>5.77</v>
      </c>
      <c r="F27" s="172" t="n">
        <v>5.77</v>
      </c>
      <c r="G27" s="172" t="n">
        <v>5.77</v>
      </c>
      <c r="H27" s="172" t="n">
        <v>5.77</v>
      </c>
      <c r="I27" s="172" t="n">
        <v>5.77</v>
      </c>
      <c r="J27" s="172" t="n">
        <v>5.77</v>
      </c>
      <c r="K27" s="172" t="n">
        <v>5.77</v>
      </c>
      <c r="L27" s="172" t="n">
        <v>5.77</v>
      </c>
      <c r="M27" s="172" t="n">
        <v>5.77</v>
      </c>
      <c r="N27" s="172" t="n">
        <v>5.77</v>
      </c>
      <c r="O27" s="172" t="n">
        <v>5.77</v>
      </c>
      <c r="P27" s="172" t="n">
        <v>5.77</v>
      </c>
      <c r="Q27" s="172" t="n">
        <v>5.77</v>
      </c>
      <c r="R27" s="172" t="n">
        <v>5.77</v>
      </c>
      <c r="S27" s="172" t="n">
        <v>5.77</v>
      </c>
      <c r="T27" s="172" t="n">
        <v>5.77</v>
      </c>
      <c r="U27" s="172" t="n">
        <v>5.77</v>
      </c>
      <c r="V27" s="172" t="n">
        <v>5.77</v>
      </c>
      <c r="W27" s="172" t="n">
        <v>5.77</v>
      </c>
      <c r="X27" s="172" t="n">
        <v>5.77</v>
      </c>
      <c r="Y27" s="172" t="n">
        <v>5.77</v>
      </c>
      <c r="Z27" s="172" t="n">
        <v>5.77</v>
      </c>
      <c r="AA27" s="172" t="n">
        <v>5.77</v>
      </c>
      <c r="AB27" s="172" t="n">
        <v>5.77</v>
      </c>
      <c r="AC27" s="172" t="n">
        <v>5.77</v>
      </c>
      <c r="AD27" s="172" t="n">
        <v>5.77</v>
      </c>
      <c r="AE27" s="172" t="n">
        <v>5.77</v>
      </c>
      <c r="AF27" s="172" t="n">
        <v>5.77</v>
      </c>
      <c r="AG27" s="172" t="n">
        <v>5.77</v>
      </c>
      <c r="AH27" s="172" t="n">
        <v>5.77</v>
      </c>
      <c r="AI27" s="169" t="n">
        <v>0</v>
      </c>
    </row>
    <row r="28" ht="15" customHeight="1" s="159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2" t="n">
        <v>3.553</v>
      </c>
      <c r="D28" s="172" t="n">
        <v>3.553</v>
      </c>
      <c r="E28" s="172" t="n">
        <v>3.553</v>
      </c>
      <c r="F28" s="172" t="n">
        <v>3.553</v>
      </c>
      <c r="G28" s="172" t="n">
        <v>3.553</v>
      </c>
      <c r="H28" s="172" t="n">
        <v>3.553</v>
      </c>
      <c r="I28" s="172" t="n">
        <v>3.553</v>
      </c>
      <c r="J28" s="172" t="n">
        <v>3.553</v>
      </c>
      <c r="K28" s="172" t="n">
        <v>3.553</v>
      </c>
      <c r="L28" s="172" t="n">
        <v>3.553</v>
      </c>
      <c r="M28" s="172" t="n">
        <v>3.553</v>
      </c>
      <c r="N28" s="172" t="n">
        <v>3.553</v>
      </c>
      <c r="O28" s="172" t="n">
        <v>3.553</v>
      </c>
      <c r="P28" s="172" t="n">
        <v>3.553</v>
      </c>
      <c r="Q28" s="172" t="n">
        <v>3.553</v>
      </c>
      <c r="R28" s="172" t="n">
        <v>3.553</v>
      </c>
      <c r="S28" s="172" t="n">
        <v>3.553</v>
      </c>
      <c r="T28" s="172" t="n">
        <v>3.553</v>
      </c>
      <c r="U28" s="172" t="n">
        <v>3.553</v>
      </c>
      <c r="V28" s="172" t="n">
        <v>3.553</v>
      </c>
      <c r="W28" s="172" t="n">
        <v>3.553</v>
      </c>
      <c r="X28" s="172" t="n">
        <v>3.553</v>
      </c>
      <c r="Y28" s="172" t="n">
        <v>3.553</v>
      </c>
      <c r="Z28" s="172" t="n">
        <v>3.553</v>
      </c>
      <c r="AA28" s="172" t="n">
        <v>3.553</v>
      </c>
      <c r="AB28" s="172" t="n">
        <v>3.553</v>
      </c>
      <c r="AC28" s="172" t="n">
        <v>3.553</v>
      </c>
      <c r="AD28" s="172" t="n">
        <v>3.553</v>
      </c>
      <c r="AE28" s="172" t="n">
        <v>3.553</v>
      </c>
      <c r="AF28" s="172" t="n">
        <v>3.553</v>
      </c>
      <c r="AG28" s="172" t="n">
        <v>3.553</v>
      </c>
      <c r="AH28" s="172" t="n">
        <v>3.553</v>
      </c>
      <c r="AI28" s="169" t="n">
        <v>0</v>
      </c>
    </row>
    <row r="29" ht="15" customHeight="1" s="159">
      <c r="A29" s="21" t="inlineStr">
        <is>
          <t>CNV000:aa_E85</t>
        </is>
      </c>
      <c r="B29" s="26" t="inlineStr">
        <is>
          <t xml:space="preserve">  E85</t>
        </is>
      </c>
      <c r="C29" s="172" t="n">
        <v>3.987013</v>
      </c>
      <c r="D29" s="172" t="n">
        <v>3.987013</v>
      </c>
      <c r="E29" s="172" t="n">
        <v>3.987013</v>
      </c>
      <c r="F29" s="172" t="n">
        <v>3.987013</v>
      </c>
      <c r="G29" s="172" t="n">
        <v>3.987013</v>
      </c>
      <c r="H29" s="172" t="n">
        <v>3.987013</v>
      </c>
      <c r="I29" s="172" t="n">
        <v>3.987013</v>
      </c>
      <c r="J29" s="172" t="n">
        <v>3.987013</v>
      </c>
      <c r="K29" s="172" t="n">
        <v>3.987013</v>
      </c>
      <c r="L29" s="172" t="n">
        <v>3.987013</v>
      </c>
      <c r="M29" s="172" t="n">
        <v>3.987013</v>
      </c>
      <c r="N29" s="172" t="n">
        <v>3.987013</v>
      </c>
      <c r="O29" s="172" t="n">
        <v>3.987013</v>
      </c>
      <c r="P29" s="172" t="n">
        <v>3.987013</v>
      </c>
      <c r="Q29" s="172" t="n">
        <v>3.987013</v>
      </c>
      <c r="R29" s="172" t="n">
        <v>3.987013</v>
      </c>
      <c r="S29" s="172" t="n">
        <v>3.987013</v>
      </c>
      <c r="T29" s="172" t="n">
        <v>3.987013</v>
      </c>
      <c r="U29" s="172" t="n">
        <v>3.987013</v>
      </c>
      <c r="V29" s="172" t="n">
        <v>3.987013</v>
      </c>
      <c r="W29" s="172" t="n">
        <v>3.987013</v>
      </c>
      <c r="X29" s="172" t="n">
        <v>3.987013</v>
      </c>
      <c r="Y29" s="172" t="n">
        <v>3.987013</v>
      </c>
      <c r="Z29" s="172" t="n">
        <v>3.987013</v>
      </c>
      <c r="AA29" s="172" t="n">
        <v>3.987013</v>
      </c>
      <c r="AB29" s="172" t="n">
        <v>3.987013</v>
      </c>
      <c r="AC29" s="172" t="n">
        <v>3.987013</v>
      </c>
      <c r="AD29" s="172" t="n">
        <v>3.987013</v>
      </c>
      <c r="AE29" s="172" t="n">
        <v>3.987013</v>
      </c>
      <c r="AF29" s="172" t="n">
        <v>3.987013</v>
      </c>
      <c r="AG29" s="172" t="n">
        <v>3.987013</v>
      </c>
      <c r="AH29" s="172" t="n">
        <v>3.987013</v>
      </c>
      <c r="AI29" s="169" t="n">
        <v>0</v>
      </c>
    </row>
    <row r="30" ht="15" customHeight="1" s="159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2" t="n">
        <v>5.67</v>
      </c>
      <c r="D30" s="172" t="n">
        <v>5.67</v>
      </c>
      <c r="E30" s="172" t="n">
        <v>5.67</v>
      </c>
      <c r="F30" s="172" t="n">
        <v>5.67</v>
      </c>
      <c r="G30" s="172" t="n">
        <v>5.67</v>
      </c>
      <c r="H30" s="172" t="n">
        <v>5.67</v>
      </c>
      <c r="I30" s="172" t="n">
        <v>5.67</v>
      </c>
      <c r="J30" s="172" t="n">
        <v>5.67</v>
      </c>
      <c r="K30" s="172" t="n">
        <v>5.67</v>
      </c>
      <c r="L30" s="172" t="n">
        <v>5.67</v>
      </c>
      <c r="M30" s="172" t="n">
        <v>5.67</v>
      </c>
      <c r="N30" s="172" t="n">
        <v>5.67</v>
      </c>
      <c r="O30" s="172" t="n">
        <v>5.67</v>
      </c>
      <c r="P30" s="172" t="n">
        <v>5.67</v>
      </c>
      <c r="Q30" s="172" t="n">
        <v>5.67</v>
      </c>
      <c r="R30" s="172" t="n">
        <v>5.67</v>
      </c>
      <c r="S30" s="172" t="n">
        <v>5.67</v>
      </c>
      <c r="T30" s="172" t="n">
        <v>5.67</v>
      </c>
      <c r="U30" s="172" t="n">
        <v>5.67</v>
      </c>
      <c r="V30" s="172" t="n">
        <v>5.67</v>
      </c>
      <c r="W30" s="172" t="n">
        <v>5.67</v>
      </c>
      <c r="X30" s="172" t="n">
        <v>5.67</v>
      </c>
      <c r="Y30" s="172" t="n">
        <v>5.67</v>
      </c>
      <c r="Z30" s="172" t="n">
        <v>5.67</v>
      </c>
      <c r="AA30" s="172" t="n">
        <v>5.67</v>
      </c>
      <c r="AB30" s="172" t="n">
        <v>5.67</v>
      </c>
      <c r="AC30" s="172" t="n">
        <v>5.67</v>
      </c>
      <c r="AD30" s="172" t="n">
        <v>5.67</v>
      </c>
      <c r="AE30" s="172" t="n">
        <v>5.67</v>
      </c>
      <c r="AF30" s="172" t="n">
        <v>5.67</v>
      </c>
      <c r="AG30" s="172" t="n">
        <v>5.67</v>
      </c>
      <c r="AH30" s="172" t="n">
        <v>5.67</v>
      </c>
      <c r="AI30" s="169" t="n">
        <v>0</v>
      </c>
    </row>
    <row r="31" ht="15" customHeight="1" s="159">
      <c r="A31" s="21" t="inlineStr">
        <is>
          <t>CNV000:aa_Lubricants</t>
        </is>
      </c>
      <c r="B31" s="26" t="inlineStr">
        <is>
          <t xml:space="preserve">  Lubricants</t>
        </is>
      </c>
      <c r="C31" s="172" t="n">
        <v>6.065</v>
      </c>
      <c r="D31" s="172" t="n">
        <v>6.065</v>
      </c>
      <c r="E31" s="172" t="n">
        <v>6.065</v>
      </c>
      <c r="F31" s="172" t="n">
        <v>6.065</v>
      </c>
      <c r="G31" s="172" t="n">
        <v>6.065</v>
      </c>
      <c r="H31" s="172" t="n">
        <v>6.065</v>
      </c>
      <c r="I31" s="172" t="n">
        <v>6.065</v>
      </c>
      <c r="J31" s="172" t="n">
        <v>6.065</v>
      </c>
      <c r="K31" s="172" t="n">
        <v>6.065</v>
      </c>
      <c r="L31" s="172" t="n">
        <v>6.065</v>
      </c>
      <c r="M31" s="172" t="n">
        <v>6.065</v>
      </c>
      <c r="N31" s="172" t="n">
        <v>6.065</v>
      </c>
      <c r="O31" s="172" t="n">
        <v>6.065</v>
      </c>
      <c r="P31" s="172" t="n">
        <v>6.065</v>
      </c>
      <c r="Q31" s="172" t="n">
        <v>6.065</v>
      </c>
      <c r="R31" s="172" t="n">
        <v>6.065</v>
      </c>
      <c r="S31" s="172" t="n">
        <v>6.065</v>
      </c>
      <c r="T31" s="172" t="n">
        <v>6.065</v>
      </c>
      <c r="U31" s="172" t="n">
        <v>6.065</v>
      </c>
      <c r="V31" s="172" t="n">
        <v>6.065</v>
      </c>
      <c r="W31" s="172" t="n">
        <v>6.065</v>
      </c>
      <c r="X31" s="172" t="n">
        <v>6.065</v>
      </c>
      <c r="Y31" s="172" t="n">
        <v>6.065</v>
      </c>
      <c r="Z31" s="172" t="n">
        <v>6.065</v>
      </c>
      <c r="AA31" s="172" t="n">
        <v>6.065</v>
      </c>
      <c r="AB31" s="172" t="n">
        <v>6.065</v>
      </c>
      <c r="AC31" s="172" t="n">
        <v>6.065</v>
      </c>
      <c r="AD31" s="172" t="n">
        <v>6.065</v>
      </c>
      <c r="AE31" s="172" t="n">
        <v>6.065</v>
      </c>
      <c r="AF31" s="172" t="n">
        <v>6.065</v>
      </c>
      <c r="AG31" s="172" t="n">
        <v>6.065</v>
      </c>
      <c r="AH31" s="172" t="n">
        <v>6.065</v>
      </c>
      <c r="AI31" s="169" t="n">
        <v>0</v>
      </c>
    </row>
    <row r="32" ht="15" customHeight="1" s="159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2" t="n">
        <v>5.05386</v>
      </c>
      <c r="D32" s="172" t="n">
        <v>5.053543</v>
      </c>
      <c r="E32" s="172" t="n">
        <v>5.053223</v>
      </c>
      <c r="F32" s="172" t="n">
        <v>5.0529</v>
      </c>
      <c r="G32" s="172" t="n">
        <v>5.052573</v>
      </c>
      <c r="H32" s="172" t="n">
        <v>5.052236</v>
      </c>
      <c r="I32" s="172" t="n">
        <v>5.051097</v>
      </c>
      <c r="J32" s="172" t="n">
        <v>5.049826</v>
      </c>
      <c r="K32" s="172" t="n">
        <v>5.04855</v>
      </c>
      <c r="L32" s="172" t="n">
        <v>5.047413</v>
      </c>
      <c r="M32" s="172" t="n">
        <v>5.046274</v>
      </c>
      <c r="N32" s="172" t="n">
        <v>5.045039</v>
      </c>
      <c r="O32" s="172" t="n">
        <v>5.043882</v>
      </c>
      <c r="P32" s="172" t="n">
        <v>5.042722</v>
      </c>
      <c r="Q32" s="172" t="n">
        <v>5.041573</v>
      </c>
      <c r="R32" s="172" t="n">
        <v>5.040423</v>
      </c>
      <c r="S32" s="172" t="n">
        <v>5.03927</v>
      </c>
      <c r="T32" s="172" t="n">
        <v>5.038424</v>
      </c>
      <c r="U32" s="172" t="n">
        <v>5.037578</v>
      </c>
      <c r="V32" s="172" t="n">
        <v>5.036735</v>
      </c>
      <c r="W32" s="172" t="n">
        <v>5.035896</v>
      </c>
      <c r="X32" s="172" t="n">
        <v>5.035059</v>
      </c>
      <c r="Y32" s="172" t="n">
        <v>5.03436</v>
      </c>
      <c r="Z32" s="172" t="n">
        <v>5.033663</v>
      </c>
      <c r="AA32" s="172" t="n">
        <v>5.032969</v>
      </c>
      <c r="AB32" s="172" t="n">
        <v>5.032527</v>
      </c>
      <c r="AC32" s="172" t="n">
        <v>5.032016</v>
      </c>
      <c r="AD32" s="172" t="n">
        <v>5.031333</v>
      </c>
      <c r="AE32" s="172" t="n">
        <v>5.030649</v>
      </c>
      <c r="AF32" s="172" t="n">
        <v>5.029961</v>
      </c>
      <c r="AG32" s="172" t="n">
        <v>5.029273</v>
      </c>
      <c r="AH32" s="172" t="n">
        <v>5.028586</v>
      </c>
      <c r="AI32" s="169" t="n">
        <v>-0.000162</v>
      </c>
    </row>
    <row r="33" ht="15" customHeight="1" s="159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2" t="n">
        <v>5.053576</v>
      </c>
      <c r="D33" s="172" t="n">
        <v>5.053226</v>
      </c>
      <c r="E33" s="172" t="n">
        <v>5.052875</v>
      </c>
      <c r="F33" s="172" t="n">
        <v>5.052523</v>
      </c>
      <c r="G33" s="172" t="n">
        <v>5.052169</v>
      </c>
      <c r="H33" s="172" t="n">
        <v>5.051812</v>
      </c>
      <c r="I33" s="172" t="n">
        <v>5.050571</v>
      </c>
      <c r="J33" s="172" t="n">
        <v>5.049155</v>
      </c>
      <c r="K33" s="172" t="n">
        <v>5.047734</v>
      </c>
      <c r="L33" s="172" t="n">
        <v>5.046495</v>
      </c>
      <c r="M33" s="172" t="n">
        <v>5.045257</v>
      </c>
      <c r="N33" s="172" t="n">
        <v>5.043902</v>
      </c>
      <c r="O33" s="172" t="n">
        <v>5.042648</v>
      </c>
      <c r="P33" s="172" t="n">
        <v>5.041393</v>
      </c>
      <c r="Q33" s="172" t="n">
        <v>5.040156</v>
      </c>
      <c r="R33" s="172" t="n">
        <v>5.03892</v>
      </c>
      <c r="S33" s="172" t="n">
        <v>5.037684</v>
      </c>
      <c r="T33" s="172" t="n">
        <v>5.036742</v>
      </c>
      <c r="U33" s="172" t="n">
        <v>5.0358</v>
      </c>
      <c r="V33" s="172" t="n">
        <v>5.034862</v>
      </c>
      <c r="W33" s="172" t="n">
        <v>5.033928</v>
      </c>
      <c r="X33" s="172" t="n">
        <v>5.032997</v>
      </c>
      <c r="Y33" s="172" t="n">
        <v>5.032236</v>
      </c>
      <c r="Z33" s="172" t="n">
        <v>5.031476</v>
      </c>
      <c r="AA33" s="172" t="n">
        <v>5.030721</v>
      </c>
      <c r="AB33" s="172" t="n">
        <v>5.030283</v>
      </c>
      <c r="AC33" s="172" t="n">
        <v>5.029759</v>
      </c>
      <c r="AD33" s="172" t="n">
        <v>5.029016</v>
      </c>
      <c r="AE33" s="172" t="n">
        <v>5.028269</v>
      </c>
      <c r="AF33" s="172" t="n">
        <v>5.027519</v>
      </c>
      <c r="AG33" s="172" t="n">
        <v>5.026767</v>
      </c>
      <c r="AH33" s="172" t="n">
        <v>5.026019</v>
      </c>
      <c r="AI33" s="169" t="n">
        <v>-0.000176</v>
      </c>
    </row>
    <row r="34" ht="15" customHeight="1" s="159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2" t="n">
        <v>5.053392</v>
      </c>
      <c r="D34" s="172" t="n">
        <v>5.053022</v>
      </c>
      <c r="E34" s="172" t="n">
        <v>5.052651</v>
      </c>
      <c r="F34" s="172" t="n">
        <v>5.05228</v>
      </c>
      <c r="G34" s="172" t="n">
        <v>5.05191</v>
      </c>
      <c r="H34" s="172" t="n">
        <v>5.05154</v>
      </c>
      <c r="I34" s="172" t="n">
        <v>5.050274</v>
      </c>
      <c r="J34" s="172" t="n">
        <v>5.048923</v>
      </c>
      <c r="K34" s="172" t="n">
        <v>5.04757</v>
      </c>
      <c r="L34" s="172" t="n">
        <v>5.046304</v>
      </c>
      <c r="M34" s="172" t="n">
        <v>5.04504</v>
      </c>
      <c r="N34" s="172" t="n">
        <v>5.043721</v>
      </c>
      <c r="O34" s="172" t="n">
        <v>5.042451</v>
      </c>
      <c r="P34" s="172" t="n">
        <v>5.041181</v>
      </c>
      <c r="Q34" s="172" t="n">
        <v>5.039921</v>
      </c>
      <c r="R34" s="172" t="n">
        <v>5.038661</v>
      </c>
      <c r="S34" s="172" t="n">
        <v>5.037404</v>
      </c>
      <c r="T34" s="172" t="n">
        <v>5.03652</v>
      </c>
      <c r="U34" s="172" t="n">
        <v>5.035636</v>
      </c>
      <c r="V34" s="172" t="n">
        <v>5.034755</v>
      </c>
      <c r="W34" s="172" t="n">
        <v>5.033875</v>
      </c>
      <c r="X34" s="172" t="n">
        <v>5.032996</v>
      </c>
      <c r="Y34" s="172" t="n">
        <v>5.032218</v>
      </c>
      <c r="Z34" s="172" t="n">
        <v>5.03144</v>
      </c>
      <c r="AA34" s="172" t="n">
        <v>5.030665</v>
      </c>
      <c r="AB34" s="172" t="n">
        <v>5.030044</v>
      </c>
      <c r="AC34" s="172" t="n">
        <v>5.02938</v>
      </c>
      <c r="AD34" s="172" t="n">
        <v>5.028612</v>
      </c>
      <c r="AE34" s="172" t="n">
        <v>5.027842</v>
      </c>
      <c r="AF34" s="172" t="n">
        <v>5.027071</v>
      </c>
      <c r="AG34" s="172" t="n">
        <v>5.026297</v>
      </c>
      <c r="AH34" s="172" t="n">
        <v>5.025527</v>
      </c>
      <c r="AI34" s="169" t="n">
        <v>-0.000178</v>
      </c>
    </row>
    <row r="35" ht="15" customHeight="1" s="159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2" t="n">
        <v>5.22228</v>
      </c>
      <c r="D35" s="172" t="n">
        <v>5.22228</v>
      </c>
      <c r="E35" s="172" t="n">
        <v>5.22228</v>
      </c>
      <c r="F35" s="172" t="n">
        <v>5.22228</v>
      </c>
      <c r="G35" s="172" t="n">
        <v>5.22228</v>
      </c>
      <c r="H35" s="172" t="n">
        <v>5.22228</v>
      </c>
      <c r="I35" s="172" t="n">
        <v>5.22228</v>
      </c>
      <c r="J35" s="172" t="n">
        <v>5.22228</v>
      </c>
      <c r="K35" s="172" t="n">
        <v>5.22228</v>
      </c>
      <c r="L35" s="172" t="n">
        <v>5.22228</v>
      </c>
      <c r="M35" s="172" t="n">
        <v>5.22228</v>
      </c>
      <c r="N35" s="172" t="n">
        <v>5.22228</v>
      </c>
      <c r="O35" s="172" t="n">
        <v>5.22228</v>
      </c>
      <c r="P35" s="172" t="n">
        <v>5.22228</v>
      </c>
      <c r="Q35" s="172" t="n">
        <v>5.22228</v>
      </c>
      <c r="R35" s="172" t="n">
        <v>5.22228</v>
      </c>
      <c r="S35" s="172" t="n">
        <v>5.22228</v>
      </c>
      <c r="T35" s="172" t="n">
        <v>5.22228</v>
      </c>
      <c r="U35" s="172" t="n">
        <v>5.22228</v>
      </c>
      <c r="V35" s="172" t="n">
        <v>5.22228</v>
      </c>
      <c r="W35" s="172" t="n">
        <v>5.22228</v>
      </c>
      <c r="X35" s="172" t="n">
        <v>5.22228</v>
      </c>
      <c r="Y35" s="172" t="n">
        <v>5.22228</v>
      </c>
      <c r="Z35" s="172" t="n">
        <v>5.22228</v>
      </c>
      <c r="AA35" s="172" t="n">
        <v>5.22228</v>
      </c>
      <c r="AB35" s="172" t="n">
        <v>5.22228</v>
      </c>
      <c r="AC35" s="172" t="n">
        <v>5.22228</v>
      </c>
      <c r="AD35" s="172" t="n">
        <v>5.22228</v>
      </c>
      <c r="AE35" s="172" t="n">
        <v>5.22228</v>
      </c>
      <c r="AF35" s="172" t="n">
        <v>5.22228</v>
      </c>
      <c r="AG35" s="172" t="n">
        <v>5.22228</v>
      </c>
      <c r="AH35" s="172" t="n">
        <v>5.22228</v>
      </c>
      <c r="AI35" s="169" t="n">
        <v>0</v>
      </c>
    </row>
    <row r="36" ht="15" customHeight="1" s="159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2" t="n">
        <v>5.22228</v>
      </c>
      <c r="D36" s="172" t="n">
        <v>5.22228</v>
      </c>
      <c r="E36" s="172" t="n">
        <v>5.22228</v>
      </c>
      <c r="F36" s="172" t="n">
        <v>5.22228</v>
      </c>
      <c r="G36" s="172" t="n">
        <v>5.22228</v>
      </c>
      <c r="H36" s="172" t="n">
        <v>5.22228</v>
      </c>
      <c r="I36" s="172" t="n">
        <v>5.22228</v>
      </c>
      <c r="J36" s="172" t="n">
        <v>5.22228</v>
      </c>
      <c r="K36" s="172" t="n">
        <v>5.22228</v>
      </c>
      <c r="L36" s="172" t="n">
        <v>5.22228</v>
      </c>
      <c r="M36" s="172" t="n">
        <v>5.22228</v>
      </c>
      <c r="N36" s="172" t="n">
        <v>5.22228</v>
      </c>
      <c r="O36" s="172" t="n">
        <v>5.22228</v>
      </c>
      <c r="P36" s="172" t="n">
        <v>5.22228</v>
      </c>
      <c r="Q36" s="172" t="n">
        <v>5.22228</v>
      </c>
      <c r="R36" s="172" t="n">
        <v>5.22228</v>
      </c>
      <c r="S36" s="172" t="n">
        <v>5.22228</v>
      </c>
      <c r="T36" s="172" t="n">
        <v>5.22228</v>
      </c>
      <c r="U36" s="172" t="n">
        <v>5.22228</v>
      </c>
      <c r="V36" s="172" t="n">
        <v>5.22228</v>
      </c>
      <c r="W36" s="172" t="n">
        <v>5.22228</v>
      </c>
      <c r="X36" s="172" t="n">
        <v>5.22228</v>
      </c>
      <c r="Y36" s="172" t="n">
        <v>5.22228</v>
      </c>
      <c r="Z36" s="172" t="n">
        <v>5.22228</v>
      </c>
      <c r="AA36" s="172" t="n">
        <v>5.22228</v>
      </c>
      <c r="AB36" s="172" t="n">
        <v>5.22228</v>
      </c>
      <c r="AC36" s="172" t="n">
        <v>5.22228</v>
      </c>
      <c r="AD36" s="172" t="n">
        <v>5.22228</v>
      </c>
      <c r="AE36" s="172" t="n">
        <v>5.22228</v>
      </c>
      <c r="AF36" s="172" t="n">
        <v>5.22228</v>
      </c>
      <c r="AG36" s="172" t="n">
        <v>5.22228</v>
      </c>
      <c r="AH36" s="172" t="n">
        <v>5.22228</v>
      </c>
      <c r="AI36" s="169" t="n">
        <v>0</v>
      </c>
    </row>
    <row r="37" ht="15" customHeight="1" s="159">
      <c r="A37" s="21" t="inlineStr">
        <is>
          <t>CNV000:aa_PentanesPlus</t>
        </is>
      </c>
      <c r="B37" s="26" t="inlineStr">
        <is>
          <t xml:space="preserve">  Natural Gasoline</t>
        </is>
      </c>
      <c r="C37" s="172" t="n">
        <v>4.62</v>
      </c>
      <c r="D37" s="172" t="n">
        <v>4.62</v>
      </c>
      <c r="E37" s="172" t="n">
        <v>4.62</v>
      </c>
      <c r="F37" s="172" t="n">
        <v>4.62</v>
      </c>
      <c r="G37" s="172" t="n">
        <v>4.62</v>
      </c>
      <c r="H37" s="172" t="n">
        <v>4.62</v>
      </c>
      <c r="I37" s="172" t="n">
        <v>4.62</v>
      </c>
      <c r="J37" s="172" t="n">
        <v>4.62</v>
      </c>
      <c r="K37" s="172" t="n">
        <v>4.62</v>
      </c>
      <c r="L37" s="172" t="n">
        <v>4.62</v>
      </c>
      <c r="M37" s="172" t="n">
        <v>4.62</v>
      </c>
      <c r="N37" s="172" t="n">
        <v>4.62</v>
      </c>
      <c r="O37" s="172" t="n">
        <v>4.62</v>
      </c>
      <c r="P37" s="172" t="n">
        <v>4.62</v>
      </c>
      <c r="Q37" s="172" t="n">
        <v>4.62</v>
      </c>
      <c r="R37" s="172" t="n">
        <v>4.62</v>
      </c>
      <c r="S37" s="172" t="n">
        <v>4.62</v>
      </c>
      <c r="T37" s="172" t="n">
        <v>4.62</v>
      </c>
      <c r="U37" s="172" t="n">
        <v>4.62</v>
      </c>
      <c r="V37" s="172" t="n">
        <v>4.62</v>
      </c>
      <c r="W37" s="172" t="n">
        <v>4.62</v>
      </c>
      <c r="X37" s="172" t="n">
        <v>4.62</v>
      </c>
      <c r="Y37" s="172" t="n">
        <v>4.62</v>
      </c>
      <c r="Z37" s="172" t="n">
        <v>4.62</v>
      </c>
      <c r="AA37" s="172" t="n">
        <v>4.62</v>
      </c>
      <c r="AB37" s="172" t="n">
        <v>4.62</v>
      </c>
      <c r="AC37" s="172" t="n">
        <v>4.62</v>
      </c>
      <c r="AD37" s="172" t="n">
        <v>4.62</v>
      </c>
      <c r="AE37" s="172" t="n">
        <v>4.62</v>
      </c>
      <c r="AF37" s="172" t="n">
        <v>4.62</v>
      </c>
      <c r="AG37" s="172" t="n">
        <v>4.62</v>
      </c>
      <c r="AH37" s="172" t="n">
        <v>4.62</v>
      </c>
      <c r="AI37" s="169" t="n">
        <v>0</v>
      </c>
    </row>
    <row r="38" ht="15" customHeight="1" s="159">
      <c r="A38" s="21" t="inlineStr">
        <is>
          <t>CNV000:aa_OtherPetroleu</t>
        </is>
      </c>
      <c r="B38" s="26" t="inlineStr">
        <is>
          <t xml:space="preserve">  Other Petroleum</t>
        </is>
      </c>
      <c r="C38" s="172" t="n">
        <v>5.8</v>
      </c>
      <c r="D38" s="172" t="n">
        <v>5.8</v>
      </c>
      <c r="E38" s="172" t="n">
        <v>5.8</v>
      </c>
      <c r="F38" s="172" t="n">
        <v>5.8</v>
      </c>
      <c r="G38" s="172" t="n">
        <v>5.8</v>
      </c>
      <c r="H38" s="172" t="n">
        <v>5.8</v>
      </c>
      <c r="I38" s="172" t="n">
        <v>5.8</v>
      </c>
      <c r="J38" s="172" t="n">
        <v>5.8</v>
      </c>
      <c r="K38" s="172" t="n">
        <v>5.8</v>
      </c>
      <c r="L38" s="172" t="n">
        <v>5.8</v>
      </c>
      <c r="M38" s="172" t="n">
        <v>5.8</v>
      </c>
      <c r="N38" s="172" t="n">
        <v>5.8</v>
      </c>
      <c r="O38" s="172" t="n">
        <v>5.8</v>
      </c>
      <c r="P38" s="172" t="n">
        <v>5.8</v>
      </c>
      <c r="Q38" s="172" t="n">
        <v>5.8</v>
      </c>
      <c r="R38" s="172" t="n">
        <v>5.8</v>
      </c>
      <c r="S38" s="172" t="n">
        <v>5.8</v>
      </c>
      <c r="T38" s="172" t="n">
        <v>5.8</v>
      </c>
      <c r="U38" s="172" t="n">
        <v>5.8</v>
      </c>
      <c r="V38" s="172" t="n">
        <v>5.8</v>
      </c>
      <c r="W38" s="172" t="n">
        <v>5.8</v>
      </c>
      <c r="X38" s="172" t="n">
        <v>5.8</v>
      </c>
      <c r="Y38" s="172" t="n">
        <v>5.8</v>
      </c>
      <c r="Z38" s="172" t="n">
        <v>5.8</v>
      </c>
      <c r="AA38" s="172" t="n">
        <v>5.8</v>
      </c>
      <c r="AB38" s="172" t="n">
        <v>5.8</v>
      </c>
      <c r="AC38" s="172" t="n">
        <v>5.8</v>
      </c>
      <c r="AD38" s="172" t="n">
        <v>5.8</v>
      </c>
      <c r="AE38" s="172" t="n">
        <v>5.8</v>
      </c>
      <c r="AF38" s="172" t="n">
        <v>5.8</v>
      </c>
      <c r="AG38" s="172" t="n">
        <v>5.8</v>
      </c>
      <c r="AH38" s="172" t="n">
        <v>5.8</v>
      </c>
      <c r="AI38" s="169" t="n">
        <v>0</v>
      </c>
    </row>
    <row r="39" ht="15" customHeight="1" s="159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2" t="n">
        <v>5.435604</v>
      </c>
      <c r="D39" s="172" t="n">
        <v>5.435604</v>
      </c>
      <c r="E39" s="172" t="n">
        <v>5.435604</v>
      </c>
      <c r="F39" s="172" t="n">
        <v>5.435604</v>
      </c>
      <c r="G39" s="172" t="n">
        <v>5.435604</v>
      </c>
      <c r="H39" s="172" t="n">
        <v>5.435604</v>
      </c>
      <c r="I39" s="172" t="n">
        <v>5.435604</v>
      </c>
      <c r="J39" s="172" t="n">
        <v>5.435604</v>
      </c>
      <c r="K39" s="172" t="n">
        <v>5.435604</v>
      </c>
      <c r="L39" s="172" t="n">
        <v>5.435604</v>
      </c>
      <c r="M39" s="172" t="n">
        <v>5.435604</v>
      </c>
      <c r="N39" s="172" t="n">
        <v>5.435604</v>
      </c>
      <c r="O39" s="172" t="n">
        <v>5.435604</v>
      </c>
      <c r="P39" s="172" t="n">
        <v>5.435604</v>
      </c>
      <c r="Q39" s="172" t="n">
        <v>5.435604</v>
      </c>
      <c r="R39" s="172" t="n">
        <v>5.435604</v>
      </c>
      <c r="S39" s="172" t="n">
        <v>5.435604</v>
      </c>
      <c r="T39" s="172" t="n">
        <v>5.435604</v>
      </c>
      <c r="U39" s="172" t="n">
        <v>5.435604</v>
      </c>
      <c r="V39" s="172" t="n">
        <v>5.435604</v>
      </c>
      <c r="W39" s="172" t="n">
        <v>5.435604</v>
      </c>
      <c r="X39" s="172" t="n">
        <v>5.435604</v>
      </c>
      <c r="Y39" s="172" t="n">
        <v>5.435604</v>
      </c>
      <c r="Z39" s="172" t="n">
        <v>5.435604</v>
      </c>
      <c r="AA39" s="172" t="n">
        <v>5.435604</v>
      </c>
      <c r="AB39" s="172" t="n">
        <v>5.435604</v>
      </c>
      <c r="AC39" s="172" t="n">
        <v>5.435604</v>
      </c>
      <c r="AD39" s="172" t="n">
        <v>5.435604</v>
      </c>
      <c r="AE39" s="172" t="n">
        <v>5.435604</v>
      </c>
      <c r="AF39" s="172" t="n">
        <v>5.435604</v>
      </c>
      <c r="AG39" s="172" t="n">
        <v>5.435604</v>
      </c>
      <c r="AH39" s="172" t="n">
        <v>5.435604</v>
      </c>
      <c r="AI39" s="169" t="n">
        <v>0</v>
      </c>
    </row>
    <row r="40" ht="15" customHeight="1" s="159">
      <c r="A40" s="21" t="inlineStr">
        <is>
          <t>CNV000:aa_PetroleumCoke</t>
        </is>
      </c>
      <c r="B40" s="26" t="inlineStr">
        <is>
          <t xml:space="preserve">  Petroleum Coke</t>
        </is>
      </c>
      <c r="C40" s="172" t="n">
        <v>6.287</v>
      </c>
      <c r="D40" s="172" t="n">
        <v>6.287</v>
      </c>
      <c r="E40" s="172" t="n">
        <v>6.287</v>
      </c>
      <c r="F40" s="172" t="n">
        <v>6.287</v>
      </c>
      <c r="G40" s="172" t="n">
        <v>6.287</v>
      </c>
      <c r="H40" s="172" t="n">
        <v>6.287</v>
      </c>
      <c r="I40" s="172" t="n">
        <v>6.287</v>
      </c>
      <c r="J40" s="172" t="n">
        <v>6.287</v>
      </c>
      <c r="K40" s="172" t="n">
        <v>6.287</v>
      </c>
      <c r="L40" s="172" t="n">
        <v>6.287</v>
      </c>
      <c r="M40" s="172" t="n">
        <v>6.287</v>
      </c>
      <c r="N40" s="172" t="n">
        <v>6.287</v>
      </c>
      <c r="O40" s="172" t="n">
        <v>6.287</v>
      </c>
      <c r="P40" s="172" t="n">
        <v>6.287</v>
      </c>
      <c r="Q40" s="172" t="n">
        <v>6.287</v>
      </c>
      <c r="R40" s="172" t="n">
        <v>6.287</v>
      </c>
      <c r="S40" s="172" t="n">
        <v>6.287</v>
      </c>
      <c r="T40" s="172" t="n">
        <v>6.287</v>
      </c>
      <c r="U40" s="172" t="n">
        <v>6.287</v>
      </c>
      <c r="V40" s="172" t="n">
        <v>6.287</v>
      </c>
      <c r="W40" s="172" t="n">
        <v>6.287</v>
      </c>
      <c r="X40" s="172" t="n">
        <v>6.287</v>
      </c>
      <c r="Y40" s="172" t="n">
        <v>6.287</v>
      </c>
      <c r="Z40" s="172" t="n">
        <v>6.287</v>
      </c>
      <c r="AA40" s="172" t="n">
        <v>6.287</v>
      </c>
      <c r="AB40" s="172" t="n">
        <v>6.287</v>
      </c>
      <c r="AC40" s="172" t="n">
        <v>6.287</v>
      </c>
      <c r="AD40" s="172" t="n">
        <v>6.287</v>
      </c>
      <c r="AE40" s="172" t="n">
        <v>6.287</v>
      </c>
      <c r="AF40" s="172" t="n">
        <v>6.287</v>
      </c>
      <c r="AG40" s="172" t="n">
        <v>6.287</v>
      </c>
      <c r="AH40" s="172" t="n">
        <v>6.287</v>
      </c>
      <c r="AI40" s="169" t="n">
        <v>0</v>
      </c>
    </row>
    <row r="41" ht="15" customHeight="1" s="159">
      <c r="A41" s="21" t="inlineStr">
        <is>
          <t>CNV000:aa_ResidualFuel</t>
        </is>
      </c>
      <c r="B41" s="26" t="inlineStr">
        <is>
          <t xml:space="preserve">  Residual Fuel</t>
        </is>
      </c>
      <c r="C41" s="172" t="n">
        <v>6.287</v>
      </c>
      <c r="D41" s="172" t="n">
        <v>6.287</v>
      </c>
      <c r="E41" s="172" t="n">
        <v>6.287</v>
      </c>
      <c r="F41" s="172" t="n">
        <v>6.287</v>
      </c>
      <c r="G41" s="172" t="n">
        <v>6.287</v>
      </c>
      <c r="H41" s="172" t="n">
        <v>6.287</v>
      </c>
      <c r="I41" s="172" t="n">
        <v>6.287</v>
      </c>
      <c r="J41" s="172" t="n">
        <v>6.287</v>
      </c>
      <c r="K41" s="172" t="n">
        <v>6.287</v>
      </c>
      <c r="L41" s="172" t="n">
        <v>6.287</v>
      </c>
      <c r="M41" s="172" t="n">
        <v>6.287</v>
      </c>
      <c r="N41" s="172" t="n">
        <v>6.287</v>
      </c>
      <c r="O41" s="172" t="n">
        <v>6.287</v>
      </c>
      <c r="P41" s="172" t="n">
        <v>6.287</v>
      </c>
      <c r="Q41" s="172" t="n">
        <v>6.287</v>
      </c>
      <c r="R41" s="172" t="n">
        <v>6.287</v>
      </c>
      <c r="S41" s="172" t="n">
        <v>6.287</v>
      </c>
      <c r="T41" s="172" t="n">
        <v>6.287</v>
      </c>
      <c r="U41" s="172" t="n">
        <v>6.287</v>
      </c>
      <c r="V41" s="172" t="n">
        <v>6.287</v>
      </c>
      <c r="W41" s="172" t="n">
        <v>6.287</v>
      </c>
      <c r="X41" s="172" t="n">
        <v>6.287</v>
      </c>
      <c r="Y41" s="172" t="n">
        <v>6.287</v>
      </c>
      <c r="Z41" s="172" t="n">
        <v>6.287</v>
      </c>
      <c r="AA41" s="172" t="n">
        <v>6.287</v>
      </c>
      <c r="AB41" s="172" t="n">
        <v>6.287</v>
      </c>
      <c r="AC41" s="172" t="n">
        <v>6.287</v>
      </c>
      <c r="AD41" s="172" t="n">
        <v>6.287</v>
      </c>
      <c r="AE41" s="172" t="n">
        <v>6.287</v>
      </c>
      <c r="AF41" s="172" t="n">
        <v>6.287</v>
      </c>
      <c r="AG41" s="172" t="n">
        <v>6.287</v>
      </c>
      <c r="AH41" s="172" t="n">
        <v>6.287</v>
      </c>
      <c r="AI41" s="169" t="n">
        <v>0</v>
      </c>
    </row>
    <row r="42" ht="15" customHeight="1" s="159">
      <c r="A42" s="21" t="inlineStr">
        <is>
          <t>CNV000:aa_StillGas</t>
        </is>
      </c>
      <c r="B42" s="26" t="inlineStr">
        <is>
          <t xml:space="preserve">  Still Gas</t>
        </is>
      </c>
      <c r="C42" s="172" t="n">
        <v>6.287</v>
      </c>
      <c r="D42" s="172" t="n">
        <v>6.287</v>
      </c>
      <c r="E42" s="172" t="n">
        <v>6.287</v>
      </c>
      <c r="F42" s="172" t="n">
        <v>6.287</v>
      </c>
      <c r="G42" s="172" t="n">
        <v>6.287</v>
      </c>
      <c r="H42" s="172" t="n">
        <v>6.287</v>
      </c>
      <c r="I42" s="172" t="n">
        <v>6.287</v>
      </c>
      <c r="J42" s="172" t="n">
        <v>6.287</v>
      </c>
      <c r="K42" s="172" t="n">
        <v>6.287</v>
      </c>
      <c r="L42" s="172" t="n">
        <v>6.287</v>
      </c>
      <c r="M42" s="172" t="n">
        <v>6.287</v>
      </c>
      <c r="N42" s="172" t="n">
        <v>6.287</v>
      </c>
      <c r="O42" s="172" t="n">
        <v>6.287</v>
      </c>
      <c r="P42" s="172" t="n">
        <v>6.287</v>
      </c>
      <c r="Q42" s="172" t="n">
        <v>6.287</v>
      </c>
      <c r="R42" s="172" t="n">
        <v>6.287</v>
      </c>
      <c r="S42" s="172" t="n">
        <v>6.287</v>
      </c>
      <c r="T42" s="172" t="n">
        <v>6.287</v>
      </c>
      <c r="U42" s="172" t="n">
        <v>6.287</v>
      </c>
      <c r="V42" s="172" t="n">
        <v>6.287</v>
      </c>
      <c r="W42" s="172" t="n">
        <v>6.287</v>
      </c>
      <c r="X42" s="172" t="n">
        <v>6.287</v>
      </c>
      <c r="Y42" s="172" t="n">
        <v>6.287</v>
      </c>
      <c r="Z42" s="172" t="n">
        <v>6.287</v>
      </c>
      <c r="AA42" s="172" t="n">
        <v>6.287</v>
      </c>
      <c r="AB42" s="172" t="n">
        <v>6.287</v>
      </c>
      <c r="AC42" s="172" t="n">
        <v>6.287</v>
      </c>
      <c r="AD42" s="172" t="n">
        <v>6.287</v>
      </c>
      <c r="AE42" s="172" t="n">
        <v>6.287</v>
      </c>
      <c r="AF42" s="172" t="n">
        <v>6.287</v>
      </c>
      <c r="AG42" s="172" t="n">
        <v>6.287</v>
      </c>
      <c r="AH42" s="172" t="n">
        <v>6.287</v>
      </c>
      <c r="AI42" s="169" t="n">
        <v>0</v>
      </c>
    </row>
    <row r="43" ht="15" customHeight="1" s="159">
      <c r="A43" s="21" t="inlineStr">
        <is>
          <t>CNV000:aa_UnfinishOilIm</t>
        </is>
      </c>
      <c r="B43" s="26" t="inlineStr">
        <is>
          <t xml:space="preserve">  Unfinished Oils</t>
        </is>
      </c>
      <c r="C43" s="172" t="n">
        <v>6.153794</v>
      </c>
      <c r="D43" s="172" t="n">
        <v>6.194235</v>
      </c>
      <c r="E43" s="172" t="n">
        <v>6.189125</v>
      </c>
      <c r="F43" s="172" t="n">
        <v>6.185256</v>
      </c>
      <c r="G43" s="172" t="n">
        <v>6.178966</v>
      </c>
      <c r="H43" s="172" t="n">
        <v>6.172843</v>
      </c>
      <c r="I43" s="172" t="n">
        <v>6.165823</v>
      </c>
      <c r="J43" s="172" t="n">
        <v>6.157691</v>
      </c>
      <c r="K43" s="172" t="n">
        <v>6.15875</v>
      </c>
      <c r="L43" s="172" t="n">
        <v>6.159815</v>
      </c>
      <c r="M43" s="172" t="n">
        <v>6.160887</v>
      </c>
      <c r="N43" s="172" t="n">
        <v>6.162986</v>
      </c>
      <c r="O43" s="172" t="n">
        <v>6.163051</v>
      </c>
      <c r="P43" s="172" t="n">
        <v>6.164641</v>
      </c>
      <c r="Q43" s="172" t="n">
        <v>6.165243</v>
      </c>
      <c r="R43" s="172" t="n">
        <v>6.16635</v>
      </c>
      <c r="S43" s="172" t="n">
        <v>6.167464</v>
      </c>
      <c r="T43" s="172" t="n">
        <v>6.168586</v>
      </c>
      <c r="U43" s="172" t="n">
        <v>6.169715</v>
      </c>
      <c r="V43" s="172" t="n">
        <v>6.170851</v>
      </c>
      <c r="W43" s="172" t="n">
        <v>6.171995</v>
      </c>
      <c r="X43" s="172" t="n">
        <v>6.173145</v>
      </c>
      <c r="Y43" s="172" t="n">
        <v>6.174229</v>
      </c>
      <c r="Z43" s="172" t="n">
        <v>6.175396</v>
      </c>
      <c r="AA43" s="172" t="n">
        <v>6.176572</v>
      </c>
      <c r="AB43" s="172" t="n">
        <v>6.177754</v>
      </c>
      <c r="AC43" s="172" t="n">
        <v>6.178945</v>
      </c>
      <c r="AD43" s="172" t="n">
        <v>6.180144</v>
      </c>
      <c r="AE43" s="172" t="n">
        <v>6.181352</v>
      </c>
      <c r="AF43" s="172" t="n">
        <v>6.182567</v>
      </c>
      <c r="AG43" s="172" t="n">
        <v>6.183791</v>
      </c>
      <c r="AH43" s="172" t="n">
        <v>6.185023</v>
      </c>
      <c r="AI43" s="169" t="n">
        <v>0.000163</v>
      </c>
    </row>
    <row r="44" ht="15" customHeight="1" s="159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2" t="n">
        <v>5.122477</v>
      </c>
      <c r="D44" s="172" t="n">
        <v>5.07284</v>
      </c>
      <c r="E44" s="172" t="n">
        <v>5.112672</v>
      </c>
      <c r="F44" s="172" t="n">
        <v>5.107801</v>
      </c>
      <c r="G44" s="172" t="n">
        <v>5.106295</v>
      </c>
      <c r="H44" s="172" t="n">
        <v>5.102963</v>
      </c>
      <c r="I44" s="172" t="n">
        <v>5.10178</v>
      </c>
      <c r="J44" s="172" t="n">
        <v>5.100844</v>
      </c>
      <c r="K44" s="172" t="n">
        <v>5.097609</v>
      </c>
      <c r="L44" s="172" t="n">
        <v>5.097109</v>
      </c>
      <c r="M44" s="172" t="n">
        <v>5.095479</v>
      </c>
      <c r="N44" s="172" t="n">
        <v>5.094931</v>
      </c>
      <c r="O44" s="172" t="n">
        <v>5.093499</v>
      </c>
      <c r="P44" s="172" t="n">
        <v>5.092192</v>
      </c>
      <c r="Q44" s="172" t="n">
        <v>5.089801</v>
      </c>
      <c r="R44" s="172" t="n">
        <v>5.090094</v>
      </c>
      <c r="S44" s="172" t="n">
        <v>5.089013</v>
      </c>
      <c r="T44" s="172" t="n">
        <v>5.086925</v>
      </c>
      <c r="U44" s="172" t="n">
        <v>5.086362</v>
      </c>
      <c r="V44" s="172" t="n">
        <v>5.08569</v>
      </c>
      <c r="W44" s="172" t="n">
        <v>5.084962</v>
      </c>
      <c r="X44" s="172" t="n">
        <v>5.083045</v>
      </c>
      <c r="Y44" s="172" t="n">
        <v>5.083106</v>
      </c>
      <c r="Z44" s="172" t="n">
        <v>5.082249</v>
      </c>
      <c r="AA44" s="172" t="n">
        <v>5.082109</v>
      </c>
      <c r="AB44" s="172" t="n">
        <v>5.081768</v>
      </c>
      <c r="AC44" s="172" t="n">
        <v>5.082486</v>
      </c>
      <c r="AD44" s="172" t="n">
        <v>5.081576</v>
      </c>
      <c r="AE44" s="172" t="n">
        <v>5.081859</v>
      </c>
      <c r="AF44" s="172" t="n">
        <v>5.082116</v>
      </c>
      <c r="AG44" s="172" t="n">
        <v>5.081609</v>
      </c>
      <c r="AH44" s="172" t="n">
        <v>5.082578</v>
      </c>
      <c r="AI44" s="169" t="n">
        <v>-0.000252</v>
      </c>
    </row>
    <row r="45" ht="15" customHeight="1" s="159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2" t="n">
        <v>5.826358</v>
      </c>
      <c r="D45" s="172" t="n">
        <v>5.904189</v>
      </c>
      <c r="E45" s="172" t="n">
        <v>5.82424</v>
      </c>
      <c r="F45" s="172" t="n">
        <v>5.821894</v>
      </c>
      <c r="G45" s="172" t="n">
        <v>5.809876</v>
      </c>
      <c r="H45" s="172" t="n">
        <v>5.811993</v>
      </c>
      <c r="I45" s="172" t="n">
        <v>5.793793</v>
      </c>
      <c r="J45" s="172" t="n">
        <v>5.80597</v>
      </c>
      <c r="K45" s="172" t="n">
        <v>5.823914</v>
      </c>
      <c r="L45" s="172" t="n">
        <v>5.827754</v>
      </c>
      <c r="M45" s="172" t="n">
        <v>5.840784</v>
      </c>
      <c r="N45" s="172" t="n">
        <v>5.854877</v>
      </c>
      <c r="O45" s="172" t="n">
        <v>5.86724</v>
      </c>
      <c r="P45" s="172" t="n">
        <v>5.840265</v>
      </c>
      <c r="Q45" s="172" t="n">
        <v>5.778894</v>
      </c>
      <c r="R45" s="172" t="n">
        <v>5.729787</v>
      </c>
      <c r="S45" s="172" t="n">
        <v>5.704897</v>
      </c>
      <c r="T45" s="172" t="n">
        <v>5.651903</v>
      </c>
      <c r="U45" s="172" t="n">
        <v>5.600453</v>
      </c>
      <c r="V45" s="172" t="n">
        <v>5.545398</v>
      </c>
      <c r="W45" s="172" t="n">
        <v>5.511117</v>
      </c>
      <c r="X45" s="172" t="n">
        <v>5.486877</v>
      </c>
      <c r="Y45" s="172" t="n">
        <v>5.468671</v>
      </c>
      <c r="Z45" s="172" t="n">
        <v>5.439244</v>
      </c>
      <c r="AA45" s="172" t="n">
        <v>5.407942</v>
      </c>
      <c r="AB45" s="172" t="n">
        <v>5.361335</v>
      </c>
      <c r="AC45" s="172" t="n">
        <v>5.322887</v>
      </c>
      <c r="AD45" s="172" t="n">
        <v>5.269269</v>
      </c>
      <c r="AE45" s="172" t="n">
        <v>5.233726</v>
      </c>
      <c r="AF45" s="172" t="n">
        <v>5.201461</v>
      </c>
      <c r="AG45" s="172" t="n">
        <v>5.149251</v>
      </c>
      <c r="AH45" s="172" t="n">
        <v>5.068886</v>
      </c>
      <c r="AI45" s="169" t="n">
        <v>-0.004483</v>
      </c>
    </row>
    <row r="46" ht="15" customHeight="1" s="159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2" t="n">
        <v>5.100351</v>
      </c>
      <c r="D46" s="172" t="n">
        <v>5.19095</v>
      </c>
      <c r="E46" s="172" t="n">
        <v>5.138597</v>
      </c>
      <c r="F46" s="172" t="n">
        <v>5.089464</v>
      </c>
      <c r="G46" s="172" t="n">
        <v>5.104694</v>
      </c>
      <c r="H46" s="172" t="n">
        <v>5.134517</v>
      </c>
      <c r="I46" s="172" t="n">
        <v>5.106856</v>
      </c>
      <c r="J46" s="172" t="n">
        <v>5.100668</v>
      </c>
      <c r="K46" s="172" t="n">
        <v>5.076242</v>
      </c>
      <c r="L46" s="172" t="n">
        <v>5.06989</v>
      </c>
      <c r="M46" s="172" t="n">
        <v>5.063272</v>
      </c>
      <c r="N46" s="172" t="n">
        <v>5.057621</v>
      </c>
      <c r="O46" s="172" t="n">
        <v>5.072187</v>
      </c>
      <c r="P46" s="172" t="n">
        <v>5.077088</v>
      </c>
      <c r="Q46" s="172" t="n">
        <v>5.061696</v>
      </c>
      <c r="R46" s="172" t="n">
        <v>5.057065</v>
      </c>
      <c r="S46" s="172" t="n">
        <v>5.056965</v>
      </c>
      <c r="T46" s="172" t="n">
        <v>5.04183</v>
      </c>
      <c r="U46" s="172" t="n">
        <v>5.046306</v>
      </c>
      <c r="V46" s="172" t="n">
        <v>5.044818</v>
      </c>
      <c r="W46" s="172" t="n">
        <v>5.040044</v>
      </c>
      <c r="X46" s="172" t="n">
        <v>5.03599</v>
      </c>
      <c r="Y46" s="172" t="n">
        <v>5.040297</v>
      </c>
      <c r="Z46" s="172" t="n">
        <v>5.037262</v>
      </c>
      <c r="AA46" s="172" t="n">
        <v>5.031384</v>
      </c>
      <c r="AB46" s="172" t="n">
        <v>5.032802</v>
      </c>
      <c r="AC46" s="172" t="n">
        <v>5.03141</v>
      </c>
      <c r="AD46" s="172" t="n">
        <v>5.018684</v>
      </c>
      <c r="AE46" s="172" t="n">
        <v>5.01263</v>
      </c>
      <c r="AF46" s="172" t="n">
        <v>5.010322</v>
      </c>
      <c r="AG46" s="172" t="n">
        <v>5.002589</v>
      </c>
      <c r="AH46" s="172" t="n">
        <v>4.99248</v>
      </c>
      <c r="AI46" s="169" t="n">
        <v>-0.0006890000000000001</v>
      </c>
    </row>
    <row r="47" ht="15" customHeight="1" s="159">
      <c r="B47" s="25" t="inlineStr">
        <is>
          <t xml:space="preserve">  Crude Oil</t>
        </is>
      </c>
    </row>
    <row r="48" ht="15" customHeight="1" s="159">
      <c r="A48" s="21" t="inlineStr">
        <is>
          <t>CNV000:aa_CrudeOilProdu</t>
        </is>
      </c>
      <c r="B48" s="39" t="inlineStr">
        <is>
          <t xml:space="preserve">    Production</t>
        </is>
      </c>
      <c r="C48" s="172" t="n">
        <v>5.722563</v>
      </c>
      <c r="D48" s="172" t="n">
        <v>5.71352</v>
      </c>
      <c r="E48" s="172" t="n">
        <v>5.706669</v>
      </c>
      <c r="F48" s="172" t="n">
        <v>5.704025</v>
      </c>
      <c r="G48" s="172" t="n">
        <v>5.703377</v>
      </c>
      <c r="H48" s="172" t="n">
        <v>5.702897</v>
      </c>
      <c r="I48" s="172" t="n">
        <v>5.702689</v>
      </c>
      <c r="J48" s="172" t="n">
        <v>5.703732</v>
      </c>
      <c r="K48" s="172" t="n">
        <v>5.703641</v>
      </c>
      <c r="L48" s="172" t="n">
        <v>5.702661</v>
      </c>
      <c r="M48" s="172" t="n">
        <v>5.701635</v>
      </c>
      <c r="N48" s="172" t="n">
        <v>5.701475</v>
      </c>
      <c r="O48" s="172" t="n">
        <v>5.701417</v>
      </c>
      <c r="P48" s="172" t="n">
        <v>5.702262</v>
      </c>
      <c r="Q48" s="172" t="n">
        <v>5.701519</v>
      </c>
      <c r="R48" s="172" t="n">
        <v>5.700072</v>
      </c>
      <c r="S48" s="172" t="n">
        <v>5.698419</v>
      </c>
      <c r="T48" s="172" t="n">
        <v>5.694129</v>
      </c>
      <c r="U48" s="172" t="n">
        <v>5.690056</v>
      </c>
      <c r="V48" s="172" t="n">
        <v>5.687774</v>
      </c>
      <c r="W48" s="172" t="n">
        <v>5.685159</v>
      </c>
      <c r="X48" s="172" t="n">
        <v>5.686702</v>
      </c>
      <c r="Y48" s="172" t="n">
        <v>5.68638</v>
      </c>
      <c r="Z48" s="172" t="n">
        <v>5.684192</v>
      </c>
      <c r="AA48" s="172" t="n">
        <v>5.682661</v>
      </c>
      <c r="AB48" s="172" t="n">
        <v>5.681334</v>
      </c>
      <c r="AC48" s="172" t="n">
        <v>5.679041</v>
      </c>
      <c r="AD48" s="172" t="n">
        <v>5.680569</v>
      </c>
      <c r="AE48" s="172" t="n">
        <v>5.680705</v>
      </c>
      <c r="AF48" s="172" t="n">
        <v>5.679089</v>
      </c>
      <c r="AG48" s="172" t="n">
        <v>5.677174</v>
      </c>
      <c r="AH48" s="172" t="n">
        <v>5.679273</v>
      </c>
      <c r="AI48" s="169" t="n">
        <v>-0.000245</v>
      </c>
    </row>
    <row r="49" ht="15" customHeight="1" s="159">
      <c r="A49" s="21" t="inlineStr">
        <is>
          <t>CNV000:aa_CrudeOilImpor</t>
        </is>
      </c>
      <c r="B49" s="39" t="inlineStr">
        <is>
          <t xml:space="preserve">    Imports</t>
        </is>
      </c>
      <c r="C49" s="172" t="n">
        <v>6.130524</v>
      </c>
      <c r="D49" s="172" t="n">
        <v>6.084184</v>
      </c>
      <c r="E49" s="172" t="n">
        <v>6.111468</v>
      </c>
      <c r="F49" s="172" t="n">
        <v>6.113081</v>
      </c>
      <c r="G49" s="172" t="n">
        <v>6.118769</v>
      </c>
      <c r="H49" s="172" t="n">
        <v>6.122619</v>
      </c>
      <c r="I49" s="172" t="n">
        <v>6.115864</v>
      </c>
      <c r="J49" s="172" t="n">
        <v>6.119236</v>
      </c>
      <c r="K49" s="172" t="n">
        <v>6.096032</v>
      </c>
      <c r="L49" s="172" t="n">
        <v>6.129145</v>
      </c>
      <c r="M49" s="172" t="n">
        <v>6.131928</v>
      </c>
      <c r="N49" s="172" t="n">
        <v>6.116815</v>
      </c>
      <c r="O49" s="172" t="n">
        <v>6.120201</v>
      </c>
      <c r="P49" s="172" t="n">
        <v>6.13271</v>
      </c>
      <c r="Q49" s="172" t="n">
        <v>6.093342</v>
      </c>
      <c r="R49" s="172" t="n">
        <v>6.118341</v>
      </c>
      <c r="S49" s="172" t="n">
        <v>6.120753</v>
      </c>
      <c r="T49" s="172" t="n">
        <v>6.10043</v>
      </c>
      <c r="U49" s="172" t="n">
        <v>6.11171</v>
      </c>
      <c r="V49" s="172" t="n">
        <v>6.11305</v>
      </c>
      <c r="W49" s="172" t="n">
        <v>6.114948</v>
      </c>
      <c r="X49" s="172" t="n">
        <v>6.107969</v>
      </c>
      <c r="Y49" s="172" t="n">
        <v>6.109843</v>
      </c>
      <c r="Z49" s="172" t="n">
        <v>6.106906</v>
      </c>
      <c r="AA49" s="172" t="n">
        <v>6.11393</v>
      </c>
      <c r="AB49" s="172" t="n">
        <v>6.113346</v>
      </c>
      <c r="AC49" s="172" t="n">
        <v>6.122666</v>
      </c>
      <c r="AD49" s="172" t="n">
        <v>6.107781</v>
      </c>
      <c r="AE49" s="172" t="n">
        <v>6.121242</v>
      </c>
      <c r="AF49" s="172" t="n">
        <v>6.123178</v>
      </c>
      <c r="AG49" s="172" t="n">
        <v>6.124586</v>
      </c>
      <c r="AH49" s="172" t="n">
        <v>6.128642</v>
      </c>
      <c r="AI49" s="169" t="n">
        <v>-1e-05</v>
      </c>
    </row>
    <row r="50" ht="15" customHeight="1" s="159">
      <c r="A50" s="21" t="inlineStr">
        <is>
          <t>CNV000:aa_CrudeOilExpor</t>
        </is>
      </c>
      <c r="B50" s="26" t="inlineStr">
        <is>
          <t xml:space="preserve">    Exports</t>
        </is>
      </c>
      <c r="C50" s="172" t="n">
        <v>5.562288</v>
      </c>
      <c r="D50" s="172" t="n">
        <v>5.5691</v>
      </c>
      <c r="E50" s="172" t="n">
        <v>5.57022</v>
      </c>
      <c r="F50" s="172" t="n">
        <v>5.570899</v>
      </c>
      <c r="G50" s="172" t="n">
        <v>5.571483</v>
      </c>
      <c r="H50" s="172" t="n">
        <v>5.5738</v>
      </c>
      <c r="I50" s="172" t="n">
        <v>5.571373</v>
      </c>
      <c r="J50" s="172" t="n">
        <v>5.5732</v>
      </c>
      <c r="K50" s="172" t="n">
        <v>5.572146</v>
      </c>
      <c r="L50" s="172" t="n">
        <v>5.572308</v>
      </c>
      <c r="M50" s="172" t="n">
        <v>5.57198</v>
      </c>
      <c r="N50" s="172" t="n">
        <v>5.570947</v>
      </c>
      <c r="O50" s="172" t="n">
        <v>5.570102</v>
      </c>
      <c r="P50" s="172" t="n">
        <v>5.570592</v>
      </c>
      <c r="Q50" s="172" t="n">
        <v>5.570013</v>
      </c>
      <c r="R50" s="172" t="n">
        <v>5.571083</v>
      </c>
      <c r="S50" s="172" t="n">
        <v>5.570448</v>
      </c>
      <c r="T50" s="172" t="n">
        <v>5.569338</v>
      </c>
      <c r="U50" s="172" t="n">
        <v>5.570599</v>
      </c>
      <c r="V50" s="172" t="n">
        <v>5.568672</v>
      </c>
      <c r="W50" s="172" t="n">
        <v>5.567814</v>
      </c>
      <c r="X50" s="172" t="n">
        <v>5.576875</v>
      </c>
      <c r="Y50" s="172" t="n">
        <v>5.584314</v>
      </c>
      <c r="Z50" s="172" t="n">
        <v>5.579766</v>
      </c>
      <c r="AA50" s="172" t="n">
        <v>5.576231</v>
      </c>
      <c r="AB50" s="172" t="n">
        <v>5.572698</v>
      </c>
      <c r="AC50" s="172" t="n">
        <v>5.569394</v>
      </c>
      <c r="AD50" s="172" t="n">
        <v>5.564217</v>
      </c>
      <c r="AE50" s="172" t="n">
        <v>5.567464</v>
      </c>
      <c r="AF50" s="172" t="n">
        <v>5.567901</v>
      </c>
      <c r="AG50" s="172" t="n">
        <v>5.566223</v>
      </c>
      <c r="AH50" s="172" t="n">
        <v>5.551153</v>
      </c>
      <c r="AI50" s="169" t="n">
        <v>-6.499999999999999e-05</v>
      </c>
    </row>
    <row r="51" ht="15" customHeight="1" s="159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2" t="n">
        <v>3.682947</v>
      </c>
      <c r="D51" s="172" t="n">
        <v>3.663116</v>
      </c>
      <c r="E51" s="172" t="n">
        <v>3.653924</v>
      </c>
      <c r="F51" s="172" t="n">
        <v>3.661514</v>
      </c>
      <c r="G51" s="172" t="n">
        <v>3.659832</v>
      </c>
      <c r="H51" s="172" t="n">
        <v>3.655703</v>
      </c>
      <c r="I51" s="172" t="n">
        <v>3.65141</v>
      </c>
      <c r="J51" s="172" t="n">
        <v>3.647604</v>
      </c>
      <c r="K51" s="172" t="n">
        <v>3.643152</v>
      </c>
      <c r="L51" s="172" t="n">
        <v>3.640599</v>
      </c>
      <c r="M51" s="172" t="n">
        <v>3.638961</v>
      </c>
      <c r="N51" s="172" t="n">
        <v>3.63795</v>
      </c>
      <c r="O51" s="172" t="n">
        <v>3.636663</v>
      </c>
      <c r="P51" s="172" t="n">
        <v>3.637153</v>
      </c>
      <c r="Q51" s="172" t="n">
        <v>3.637112</v>
      </c>
      <c r="R51" s="172" t="n">
        <v>3.636421</v>
      </c>
      <c r="S51" s="172" t="n">
        <v>3.634947</v>
      </c>
      <c r="T51" s="172" t="n">
        <v>3.634929</v>
      </c>
      <c r="U51" s="172" t="n">
        <v>3.634116</v>
      </c>
      <c r="V51" s="172" t="n">
        <v>3.634389</v>
      </c>
      <c r="W51" s="172" t="n">
        <v>3.634512</v>
      </c>
      <c r="X51" s="172" t="n">
        <v>3.636323</v>
      </c>
      <c r="Y51" s="172" t="n">
        <v>3.636969</v>
      </c>
      <c r="Z51" s="172" t="n">
        <v>3.636831</v>
      </c>
      <c r="AA51" s="172" t="n">
        <v>3.637443</v>
      </c>
      <c r="AB51" s="172" t="n">
        <v>3.63772</v>
      </c>
      <c r="AC51" s="172" t="n">
        <v>3.638049</v>
      </c>
      <c r="AD51" s="172" t="n">
        <v>3.638009</v>
      </c>
      <c r="AE51" s="172" t="n">
        <v>3.637204</v>
      </c>
      <c r="AF51" s="172" t="n">
        <v>3.635921</v>
      </c>
      <c r="AG51" s="172" t="n">
        <v>3.635727</v>
      </c>
      <c r="AH51" s="172" t="n">
        <v>3.635125</v>
      </c>
      <c r="AI51" s="169" t="n">
        <v>-0.000422</v>
      </c>
    </row>
    <row r="53" ht="15" customHeight="1" s="159">
      <c r="B53" s="25" t="inlineStr">
        <is>
          <t>Natural Gas (thousand Btu per cubic foot)</t>
        </is>
      </c>
    </row>
    <row r="54" ht="15" customHeight="1" s="159">
      <c r="A54" s="21" t="inlineStr">
        <is>
          <t>CNV000:ba_Consumption</t>
        </is>
      </c>
      <c r="B54" s="26" t="inlineStr">
        <is>
          <t xml:space="preserve">  Consumption</t>
        </is>
      </c>
      <c r="C54" s="172" t="n">
        <v>1.036</v>
      </c>
      <c r="D54" s="172" t="n">
        <v>1.036</v>
      </c>
      <c r="E54" s="172" t="n">
        <v>1.036</v>
      </c>
      <c r="F54" s="172" t="n">
        <v>1.036</v>
      </c>
      <c r="G54" s="172" t="n">
        <v>1.036</v>
      </c>
      <c r="H54" s="172" t="n">
        <v>1.036</v>
      </c>
      <c r="I54" s="172" t="n">
        <v>1.036</v>
      </c>
      <c r="J54" s="172" t="n">
        <v>1.036</v>
      </c>
      <c r="K54" s="172" t="n">
        <v>1.036</v>
      </c>
      <c r="L54" s="172" t="n">
        <v>1.036</v>
      </c>
      <c r="M54" s="172" t="n">
        <v>1.036</v>
      </c>
      <c r="N54" s="172" t="n">
        <v>1.036</v>
      </c>
      <c r="O54" s="172" t="n">
        <v>1.036</v>
      </c>
      <c r="P54" s="172" t="n">
        <v>1.036</v>
      </c>
      <c r="Q54" s="172" t="n">
        <v>1.036</v>
      </c>
      <c r="R54" s="172" t="n">
        <v>1.036</v>
      </c>
      <c r="S54" s="172" t="n">
        <v>1.036</v>
      </c>
      <c r="T54" s="172" t="n">
        <v>1.036</v>
      </c>
      <c r="U54" s="172" t="n">
        <v>1.036</v>
      </c>
      <c r="V54" s="172" t="n">
        <v>1.036</v>
      </c>
      <c r="W54" s="172" t="n">
        <v>1.036</v>
      </c>
      <c r="X54" s="172" t="n">
        <v>1.036</v>
      </c>
      <c r="Y54" s="172" t="n">
        <v>1.036</v>
      </c>
      <c r="Z54" s="172" t="n">
        <v>1.036</v>
      </c>
      <c r="AA54" s="172" t="n">
        <v>1.036</v>
      </c>
      <c r="AB54" s="172" t="n">
        <v>1.036</v>
      </c>
      <c r="AC54" s="172" t="n">
        <v>1.036</v>
      </c>
      <c r="AD54" s="172" t="n">
        <v>1.036</v>
      </c>
      <c r="AE54" s="172" t="n">
        <v>1.036</v>
      </c>
      <c r="AF54" s="172" t="n">
        <v>1.036</v>
      </c>
      <c r="AG54" s="172" t="n">
        <v>1.036</v>
      </c>
      <c r="AH54" s="172" t="n">
        <v>1.036</v>
      </c>
      <c r="AI54" s="169" t="n">
        <v>0</v>
      </c>
    </row>
    <row r="55" ht="15" customHeight="1" s="159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2" t="n">
        <v>1.033</v>
      </c>
      <c r="D55" s="172" t="n">
        <v>1.033</v>
      </c>
      <c r="E55" s="172" t="n">
        <v>1.033</v>
      </c>
      <c r="F55" s="172" t="n">
        <v>1.033</v>
      </c>
      <c r="G55" s="172" t="n">
        <v>1.033</v>
      </c>
      <c r="H55" s="172" t="n">
        <v>1.033</v>
      </c>
      <c r="I55" s="172" t="n">
        <v>1.033</v>
      </c>
      <c r="J55" s="172" t="n">
        <v>1.033</v>
      </c>
      <c r="K55" s="172" t="n">
        <v>1.033</v>
      </c>
      <c r="L55" s="172" t="n">
        <v>1.033</v>
      </c>
      <c r="M55" s="172" t="n">
        <v>1.033</v>
      </c>
      <c r="N55" s="172" t="n">
        <v>1.033</v>
      </c>
      <c r="O55" s="172" t="n">
        <v>1.033</v>
      </c>
      <c r="P55" s="172" t="n">
        <v>1.033</v>
      </c>
      <c r="Q55" s="172" t="n">
        <v>1.033</v>
      </c>
      <c r="R55" s="172" t="n">
        <v>1.033</v>
      </c>
      <c r="S55" s="172" t="n">
        <v>1.033</v>
      </c>
      <c r="T55" s="172" t="n">
        <v>1.033</v>
      </c>
      <c r="U55" s="172" t="n">
        <v>1.033</v>
      </c>
      <c r="V55" s="172" t="n">
        <v>1.033</v>
      </c>
      <c r="W55" s="172" t="n">
        <v>1.033</v>
      </c>
      <c r="X55" s="172" t="n">
        <v>1.033</v>
      </c>
      <c r="Y55" s="172" t="n">
        <v>1.033</v>
      </c>
      <c r="Z55" s="172" t="n">
        <v>1.033</v>
      </c>
      <c r="AA55" s="172" t="n">
        <v>1.033</v>
      </c>
      <c r="AB55" s="172" t="n">
        <v>1.033</v>
      </c>
      <c r="AC55" s="172" t="n">
        <v>1.033</v>
      </c>
      <c r="AD55" s="172" t="n">
        <v>1.033</v>
      </c>
      <c r="AE55" s="172" t="n">
        <v>1.033</v>
      </c>
      <c r="AF55" s="172" t="n">
        <v>1.033</v>
      </c>
      <c r="AG55" s="172" t="n">
        <v>1.033</v>
      </c>
      <c r="AH55" s="172" t="n">
        <v>1.033</v>
      </c>
      <c r="AI55" s="169" t="n">
        <v>0</v>
      </c>
    </row>
    <row r="56" ht="15" customHeight="1" s="159">
      <c r="A56" s="21" t="inlineStr">
        <is>
          <t>CNV000:ba_Nonutility</t>
        </is>
      </c>
      <c r="B56" s="26" t="inlineStr">
        <is>
          <t xml:space="preserve">    End-use Sector</t>
        </is>
      </c>
      <c r="C56" s="172" t="n">
        <v>1.038</v>
      </c>
      <c r="D56" s="172" t="n">
        <v>1.038</v>
      </c>
      <c r="E56" s="172" t="n">
        <v>1.038</v>
      </c>
      <c r="F56" s="172" t="n">
        <v>1.038</v>
      </c>
      <c r="G56" s="172" t="n">
        <v>1.038</v>
      </c>
      <c r="H56" s="172" t="n">
        <v>1.038</v>
      </c>
      <c r="I56" s="172" t="n">
        <v>1.038</v>
      </c>
      <c r="J56" s="172" t="n">
        <v>1.038</v>
      </c>
      <c r="K56" s="172" t="n">
        <v>1.038</v>
      </c>
      <c r="L56" s="172" t="n">
        <v>1.038</v>
      </c>
      <c r="M56" s="172" t="n">
        <v>1.038</v>
      </c>
      <c r="N56" s="172" t="n">
        <v>1.038</v>
      </c>
      <c r="O56" s="172" t="n">
        <v>1.038</v>
      </c>
      <c r="P56" s="172" t="n">
        <v>1.038</v>
      </c>
      <c r="Q56" s="172" t="n">
        <v>1.038</v>
      </c>
      <c r="R56" s="172" t="n">
        <v>1.038</v>
      </c>
      <c r="S56" s="172" t="n">
        <v>1.038</v>
      </c>
      <c r="T56" s="172" t="n">
        <v>1.038</v>
      </c>
      <c r="U56" s="172" t="n">
        <v>1.038</v>
      </c>
      <c r="V56" s="172" t="n">
        <v>1.038</v>
      </c>
      <c r="W56" s="172" t="n">
        <v>1.038</v>
      </c>
      <c r="X56" s="172" t="n">
        <v>1.038</v>
      </c>
      <c r="Y56" s="172" t="n">
        <v>1.038</v>
      </c>
      <c r="Z56" s="172" t="n">
        <v>1.038</v>
      </c>
      <c r="AA56" s="172" t="n">
        <v>1.038</v>
      </c>
      <c r="AB56" s="172" t="n">
        <v>1.038</v>
      </c>
      <c r="AC56" s="172" t="n">
        <v>1.038</v>
      </c>
      <c r="AD56" s="172" t="n">
        <v>1.038</v>
      </c>
      <c r="AE56" s="172" t="n">
        <v>1.038</v>
      </c>
      <c r="AF56" s="172" t="n">
        <v>1.038</v>
      </c>
      <c r="AG56" s="172" t="n">
        <v>1.038</v>
      </c>
      <c r="AH56" s="172" t="n">
        <v>1.038</v>
      </c>
      <c r="AI56" s="169" t="n">
        <v>0</v>
      </c>
    </row>
    <row r="57" ht="15" customHeight="1" s="159">
      <c r="A57" s="21" t="inlineStr">
        <is>
          <t>CNV000:ba_Production</t>
        </is>
      </c>
      <c r="B57" s="26" t="inlineStr">
        <is>
          <t xml:space="preserve">  Production</t>
        </is>
      </c>
      <c r="C57" s="172" t="n">
        <v>1.036</v>
      </c>
      <c r="D57" s="172" t="n">
        <v>1.036</v>
      </c>
      <c r="E57" s="172" t="n">
        <v>1.036</v>
      </c>
      <c r="F57" s="172" t="n">
        <v>1.036</v>
      </c>
      <c r="G57" s="172" t="n">
        <v>1.036</v>
      </c>
      <c r="H57" s="172" t="n">
        <v>1.036</v>
      </c>
      <c r="I57" s="172" t="n">
        <v>1.036</v>
      </c>
      <c r="J57" s="172" t="n">
        <v>1.036</v>
      </c>
      <c r="K57" s="172" t="n">
        <v>1.036</v>
      </c>
      <c r="L57" s="172" t="n">
        <v>1.036</v>
      </c>
      <c r="M57" s="172" t="n">
        <v>1.036</v>
      </c>
      <c r="N57" s="172" t="n">
        <v>1.036</v>
      </c>
      <c r="O57" s="172" t="n">
        <v>1.036</v>
      </c>
      <c r="P57" s="172" t="n">
        <v>1.036</v>
      </c>
      <c r="Q57" s="172" t="n">
        <v>1.036</v>
      </c>
      <c r="R57" s="172" t="n">
        <v>1.036</v>
      </c>
      <c r="S57" s="172" t="n">
        <v>1.036</v>
      </c>
      <c r="T57" s="172" t="n">
        <v>1.036</v>
      </c>
      <c r="U57" s="172" t="n">
        <v>1.036</v>
      </c>
      <c r="V57" s="172" t="n">
        <v>1.036</v>
      </c>
      <c r="W57" s="172" t="n">
        <v>1.036</v>
      </c>
      <c r="X57" s="172" t="n">
        <v>1.036</v>
      </c>
      <c r="Y57" s="172" t="n">
        <v>1.036</v>
      </c>
      <c r="Z57" s="172" t="n">
        <v>1.036</v>
      </c>
      <c r="AA57" s="172" t="n">
        <v>1.036</v>
      </c>
      <c r="AB57" s="172" t="n">
        <v>1.036</v>
      </c>
      <c r="AC57" s="172" t="n">
        <v>1.036</v>
      </c>
      <c r="AD57" s="172" t="n">
        <v>1.036</v>
      </c>
      <c r="AE57" s="172" t="n">
        <v>1.036</v>
      </c>
      <c r="AF57" s="172" t="n">
        <v>1.036</v>
      </c>
      <c r="AG57" s="172" t="n">
        <v>1.036</v>
      </c>
      <c r="AH57" s="172" t="n">
        <v>1.036</v>
      </c>
      <c r="AI57" s="169" t="n">
        <v>0</v>
      </c>
    </row>
    <row r="58" ht="15" customHeight="1" s="159">
      <c r="A58" s="21" t="inlineStr">
        <is>
          <t>CNV000:ba_Imports</t>
        </is>
      </c>
      <c r="B58" s="26" t="inlineStr">
        <is>
          <t xml:space="preserve">  Imports</t>
        </is>
      </c>
      <c r="C58" s="172" t="n">
        <v>1.025</v>
      </c>
      <c r="D58" s="172" t="n">
        <v>1.025</v>
      </c>
      <c r="E58" s="172" t="n">
        <v>1.025</v>
      </c>
      <c r="F58" s="172" t="n">
        <v>1.025</v>
      </c>
      <c r="G58" s="172" t="n">
        <v>1.025</v>
      </c>
      <c r="H58" s="172" t="n">
        <v>1.025</v>
      </c>
      <c r="I58" s="172" t="n">
        <v>1.025</v>
      </c>
      <c r="J58" s="172" t="n">
        <v>1.025</v>
      </c>
      <c r="K58" s="172" t="n">
        <v>1.025</v>
      </c>
      <c r="L58" s="172" t="n">
        <v>1.025</v>
      </c>
      <c r="M58" s="172" t="n">
        <v>1.025</v>
      </c>
      <c r="N58" s="172" t="n">
        <v>1.025</v>
      </c>
      <c r="O58" s="172" t="n">
        <v>1.025</v>
      </c>
      <c r="P58" s="172" t="n">
        <v>1.025</v>
      </c>
      <c r="Q58" s="172" t="n">
        <v>1.025</v>
      </c>
      <c r="R58" s="172" t="n">
        <v>1.025</v>
      </c>
      <c r="S58" s="172" t="n">
        <v>1.025</v>
      </c>
      <c r="T58" s="172" t="n">
        <v>1.025</v>
      </c>
      <c r="U58" s="172" t="n">
        <v>1.025</v>
      </c>
      <c r="V58" s="172" t="n">
        <v>1.025</v>
      </c>
      <c r="W58" s="172" t="n">
        <v>1.025</v>
      </c>
      <c r="X58" s="172" t="n">
        <v>1.025</v>
      </c>
      <c r="Y58" s="172" t="n">
        <v>1.025</v>
      </c>
      <c r="Z58" s="172" t="n">
        <v>1.025</v>
      </c>
      <c r="AA58" s="172" t="n">
        <v>1.025</v>
      </c>
      <c r="AB58" s="172" t="n">
        <v>1.025</v>
      </c>
      <c r="AC58" s="172" t="n">
        <v>1.025</v>
      </c>
      <c r="AD58" s="172" t="n">
        <v>1.025</v>
      </c>
      <c r="AE58" s="172" t="n">
        <v>1.025</v>
      </c>
      <c r="AF58" s="172" t="n">
        <v>1.025</v>
      </c>
      <c r="AG58" s="172" t="n">
        <v>1.025</v>
      </c>
      <c r="AH58" s="172" t="n">
        <v>1.025</v>
      </c>
      <c r="AI58" s="169" t="n">
        <v>0</v>
      </c>
    </row>
    <row r="59" ht="15" customHeight="1" s="159">
      <c r="A59" s="21" t="inlineStr">
        <is>
          <t>CNV000:ba_Exports</t>
        </is>
      </c>
      <c r="B59" s="26" t="inlineStr">
        <is>
          <t xml:space="preserve">  Exports</t>
        </is>
      </c>
      <c r="C59" s="172" t="n">
        <v>1.009</v>
      </c>
      <c r="D59" s="172" t="n">
        <v>1.009</v>
      </c>
      <c r="E59" s="172" t="n">
        <v>1.009</v>
      </c>
      <c r="F59" s="172" t="n">
        <v>1.009</v>
      </c>
      <c r="G59" s="172" t="n">
        <v>1.009</v>
      </c>
      <c r="H59" s="172" t="n">
        <v>1.009</v>
      </c>
      <c r="I59" s="172" t="n">
        <v>1.009</v>
      </c>
      <c r="J59" s="172" t="n">
        <v>1.009</v>
      </c>
      <c r="K59" s="172" t="n">
        <v>1.009</v>
      </c>
      <c r="L59" s="172" t="n">
        <v>1.009</v>
      </c>
      <c r="M59" s="172" t="n">
        <v>1.009</v>
      </c>
      <c r="N59" s="172" t="n">
        <v>1.009</v>
      </c>
      <c r="O59" s="172" t="n">
        <v>1.009</v>
      </c>
      <c r="P59" s="172" t="n">
        <v>1.009</v>
      </c>
      <c r="Q59" s="172" t="n">
        <v>1.009</v>
      </c>
      <c r="R59" s="172" t="n">
        <v>1.009</v>
      </c>
      <c r="S59" s="172" t="n">
        <v>1.009</v>
      </c>
      <c r="T59" s="172" t="n">
        <v>1.009</v>
      </c>
      <c r="U59" s="172" t="n">
        <v>1.009</v>
      </c>
      <c r="V59" s="172" t="n">
        <v>1.009</v>
      </c>
      <c r="W59" s="172" t="n">
        <v>1.009</v>
      </c>
      <c r="X59" s="172" t="n">
        <v>1.009</v>
      </c>
      <c r="Y59" s="172" t="n">
        <v>1.009</v>
      </c>
      <c r="Z59" s="172" t="n">
        <v>1.009</v>
      </c>
      <c r="AA59" s="172" t="n">
        <v>1.009</v>
      </c>
      <c r="AB59" s="172" t="n">
        <v>1.009</v>
      </c>
      <c r="AC59" s="172" t="n">
        <v>1.009</v>
      </c>
      <c r="AD59" s="172" t="n">
        <v>1.009</v>
      </c>
      <c r="AE59" s="172" t="n">
        <v>1.009</v>
      </c>
      <c r="AF59" s="172" t="n">
        <v>1.009</v>
      </c>
      <c r="AG59" s="172" t="n">
        <v>1.009</v>
      </c>
      <c r="AH59" s="172" t="n">
        <v>1.009</v>
      </c>
      <c r="AI59" s="169" t="n">
        <v>0</v>
      </c>
    </row>
    <row r="60" ht="15" customHeight="1" s="159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2" t="n">
        <v>0.96</v>
      </c>
      <c r="D60" s="172" t="n">
        <v>0.96</v>
      </c>
      <c r="E60" s="172" t="n">
        <v>0.96</v>
      </c>
      <c r="F60" s="172" t="n">
        <v>0.96</v>
      </c>
      <c r="G60" s="172" t="n">
        <v>0.96</v>
      </c>
      <c r="H60" s="172" t="n">
        <v>0.96</v>
      </c>
      <c r="I60" s="172" t="n">
        <v>0.96</v>
      </c>
      <c r="J60" s="172" t="n">
        <v>0.96</v>
      </c>
      <c r="K60" s="172" t="n">
        <v>0.96</v>
      </c>
      <c r="L60" s="172" t="n">
        <v>0.96</v>
      </c>
      <c r="M60" s="172" t="n">
        <v>0.96</v>
      </c>
      <c r="N60" s="172" t="n">
        <v>0.96</v>
      </c>
      <c r="O60" s="172" t="n">
        <v>0.96</v>
      </c>
      <c r="P60" s="172" t="n">
        <v>0.96</v>
      </c>
      <c r="Q60" s="172" t="n">
        <v>0.96</v>
      </c>
      <c r="R60" s="172" t="n">
        <v>0.96</v>
      </c>
      <c r="S60" s="172" t="n">
        <v>0.96</v>
      </c>
      <c r="T60" s="172" t="n">
        <v>0.96</v>
      </c>
      <c r="U60" s="172" t="n">
        <v>0.96</v>
      </c>
      <c r="V60" s="172" t="n">
        <v>0.96</v>
      </c>
      <c r="W60" s="172" t="n">
        <v>0.96</v>
      </c>
      <c r="X60" s="172" t="n">
        <v>0.96</v>
      </c>
      <c r="Y60" s="172" t="n">
        <v>0.96</v>
      </c>
      <c r="Z60" s="172" t="n">
        <v>0.96</v>
      </c>
      <c r="AA60" s="172" t="n">
        <v>0.96</v>
      </c>
      <c r="AB60" s="172" t="n">
        <v>0.96</v>
      </c>
      <c r="AC60" s="172" t="n">
        <v>0.96</v>
      </c>
      <c r="AD60" s="172" t="n">
        <v>0.96</v>
      </c>
      <c r="AE60" s="172" t="n">
        <v>0.96</v>
      </c>
      <c r="AF60" s="172" t="n">
        <v>0.96</v>
      </c>
      <c r="AG60" s="172" t="n">
        <v>0.96</v>
      </c>
      <c r="AH60" s="172" t="n">
        <v>0.96</v>
      </c>
      <c r="AI60" s="169" t="n">
        <v>0</v>
      </c>
    </row>
    <row r="62" ht="15" customHeight="1" s="159">
      <c r="B62" s="25" t="inlineStr">
        <is>
          <t>Coal (million Btu per short ton)</t>
        </is>
      </c>
    </row>
    <row r="63" ht="15" customHeight="1" s="159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69" t="n">
        <v>0.001661</v>
      </c>
    </row>
    <row r="64" ht="15" customHeight="1" s="159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69" t="n">
        <v>-0.000505</v>
      </c>
    </row>
    <row r="65" ht="15" customHeight="1" s="159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69" t="n">
        <v>-0.000306</v>
      </c>
    </row>
    <row r="66" ht="15" customHeight="1" s="159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69" t="n">
        <v>0.001355</v>
      </c>
    </row>
    <row r="67" ht="15" customHeight="1" s="159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69" t="n">
        <v>-0.001231</v>
      </c>
    </row>
    <row r="68" ht="15" customHeight="1" s="159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69" t="n">
        <v>-0.000234</v>
      </c>
    </row>
    <row r="69" ht="15" customHeight="1" s="159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69" t="n">
        <v>-0.000168</v>
      </c>
    </row>
    <row r="70" ht="15" customHeight="1" s="159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69" t="n">
        <v>0.001503</v>
      </c>
    </row>
    <row r="71" ht="15" customHeight="1" s="159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69" t="n">
        <v>0.001061</v>
      </c>
    </row>
    <row r="72" ht="15" customHeight="1" s="159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69" t="n">
        <v>-0.000569</v>
      </c>
    </row>
    <row r="73" ht="15" customHeight="1" s="159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69" t="inlineStr">
        <is>
          <t>- -</t>
        </is>
      </c>
    </row>
    <row r="74" ht="15" customHeight="1" s="159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69" t="n">
        <v>0</v>
      </c>
    </row>
    <row r="76" ht="15" customHeight="1" s="159">
      <c r="B76" s="25" t="inlineStr">
        <is>
          <t>Approximate Heat Rates and Heat Content</t>
        </is>
      </c>
    </row>
    <row r="77" ht="15" customHeight="1" s="159">
      <c r="B77" s="25" t="inlineStr">
        <is>
          <t>(Btu per kilowatthour)</t>
        </is>
      </c>
    </row>
    <row r="78" ht="15" customHeight="1" s="159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69" t="n">
        <v>0</v>
      </c>
    </row>
    <row r="79" ht="15" customHeight="1" s="159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69" t="n">
        <v>-0.005053</v>
      </c>
    </row>
    <row r="80" ht="15" customHeight="1" s="159">
      <c r="B80" s="162" t="inlineStr">
        <is>
          <t xml:space="preserve">   1/ Includes ethane, natural gasoline, and refinery olefins.</t>
        </is>
      </c>
      <c r="C80" s="163" t="n"/>
      <c r="D80" s="163" t="n"/>
      <c r="E80" s="163" t="n"/>
      <c r="F80" s="163" t="n"/>
      <c r="G80" s="163" t="n"/>
      <c r="H80" s="163" t="n"/>
      <c r="I80" s="163" t="n"/>
      <c r="J80" s="163" t="n"/>
      <c r="K80" s="163" t="n"/>
      <c r="L80" s="163" t="n"/>
      <c r="M80" s="163" t="n"/>
      <c r="N80" s="163" t="n"/>
      <c r="O80" s="163" t="n"/>
      <c r="P80" s="163" t="n"/>
      <c r="Q80" s="163" t="n"/>
      <c r="R80" s="163" t="n"/>
      <c r="S80" s="163" t="n"/>
      <c r="T80" s="163" t="n"/>
      <c r="U80" s="163" t="n"/>
      <c r="V80" s="163" t="n"/>
      <c r="W80" s="163" t="n"/>
      <c r="X80" s="163" t="n"/>
      <c r="Y80" s="163" t="n"/>
      <c r="Z80" s="163" t="n"/>
      <c r="AA80" s="163" t="n"/>
      <c r="AB80" s="163" t="n"/>
      <c r="AC80" s="163" t="n"/>
      <c r="AD80" s="163" t="n"/>
      <c r="AE80" s="163" t="n"/>
      <c r="AF80" s="163" t="n"/>
      <c r="AG80" s="163" t="n"/>
      <c r="AH80" s="163" t="n"/>
      <c r="AI80" s="163" t="n"/>
    </row>
    <row r="81" ht="15" customHeight="1" s="159">
      <c r="B81" s="19" t="inlineStr">
        <is>
          <t xml:space="preserve">   2/ Includes all electricity-only and combined heat and power plants that have a regulatory status.</t>
        </is>
      </c>
    </row>
    <row r="82" ht="15" customHeight="1" s="159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59">
      <c r="B83" s="19" t="inlineStr">
        <is>
          <t xml:space="preserve">   - - = Not applicable.</t>
        </is>
      </c>
    </row>
    <row r="84" ht="15" customHeight="1" s="159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59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29"/>
    <col width="9.1640625" customWidth="1" style="60" min="30" max="16384"/>
  </cols>
  <sheetData>
    <row r="2" ht="16" customHeight="1" s="159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59"/>
    <row r="6" hidden="1" s="159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59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59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59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59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59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59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59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59"/>
    <row r="15" hidden="1" s="159"/>
    <row r="16" ht="14" customHeight="1" s="159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59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3" t="inlineStr">
        <is>
          <t>Coking Coal</t>
        </is>
      </c>
      <c r="B19" s="174" t="n">
        <v>0</v>
      </c>
      <c r="C19" s="174" t="n">
        <v>0</v>
      </c>
      <c r="D19" s="174" t="n">
        <v>0</v>
      </c>
      <c r="E19" s="174" t="n">
        <v>0.9900519152026845</v>
      </c>
      <c r="F19" s="174" t="n">
        <v>8.91730418497275</v>
      </c>
      <c r="G19" s="174" t="n">
        <v>37.76336139052773</v>
      </c>
      <c r="H19" s="174" t="n">
        <v>24.0773765245242</v>
      </c>
      <c r="I19" s="174" t="n">
        <v>0</v>
      </c>
      <c r="J19" s="174" t="n">
        <v>10.9113118775623</v>
      </c>
      <c r="K19" s="174" t="n">
        <v>40.07727003199125</v>
      </c>
      <c r="L19" s="174" t="n">
        <v>53.5437090664351</v>
      </c>
      <c r="M19" s="174" t="n">
        <v>24.76439499051094</v>
      </c>
      <c r="N19" s="174" t="n">
        <v>40.2979528593163</v>
      </c>
      <c r="O19" s="174" t="n">
        <v>51.8886576622416</v>
      </c>
      <c r="P19" s="174" t="n">
        <v>167.7675714419388</v>
      </c>
      <c r="Q19" s="174" t="n">
        <v>80.44112990510735</v>
      </c>
      <c r="R19" s="174" t="n">
        <v>62.87465486204508</v>
      </c>
      <c r="S19" s="174" t="n">
        <v>2.320314918286954</v>
      </c>
      <c r="T19" s="174" t="n">
        <v>29.16020741690249</v>
      </c>
      <c r="U19" s="174" t="n">
        <v>6.384914340017417</v>
      </c>
      <c r="V19" s="174" t="n">
        <v>64.75700410595033</v>
      </c>
      <c r="W19" s="174" t="n">
        <v>60.84118508593644</v>
      </c>
      <c r="X19" s="174" t="n">
        <v>132.4827913669318</v>
      </c>
      <c r="Y19" s="174" t="n">
        <v>119.3475608128145</v>
      </c>
      <c r="Z19" s="174" t="n">
        <v>48.77632174792018</v>
      </c>
      <c r="AA19" s="174" t="n">
        <v>121.817526454253</v>
      </c>
      <c r="AB19" s="174" t="n">
        <v>88.62264778274556</v>
      </c>
      <c r="AC19" s="174" t="n">
        <v>111.828615377909</v>
      </c>
      <c r="AD19" s="174" t="n">
        <v>124.727608675136</v>
      </c>
      <c r="AE19" s="174" t="n"/>
      <c r="AF19" s="175" t="n"/>
    </row>
    <row r="20">
      <c r="A20" s="173" t="inlineStr">
        <is>
          <t>Other Coal</t>
        </is>
      </c>
      <c r="B20" s="174" t="n">
        <v>1648.662876207083</v>
      </c>
      <c r="C20" s="174" t="n">
        <v>1611.182102739059</v>
      </c>
      <c r="D20" s="174" t="n">
        <v>1564.111447693696</v>
      </c>
      <c r="E20" s="174" t="n">
        <v>1594.948920973089</v>
      </c>
      <c r="F20" s="174" t="n">
        <v>1605.776275195158</v>
      </c>
      <c r="G20" s="174" t="n">
        <v>1538.237008089479</v>
      </c>
      <c r="H20" s="174" t="n">
        <v>1466.310357169848</v>
      </c>
      <c r="I20" s="174" t="n">
        <v>1468.794975502362</v>
      </c>
      <c r="J20" s="174" t="n">
        <v>1481.189009807098</v>
      </c>
      <c r="K20" s="174" t="n">
        <v>1383.855577687002</v>
      </c>
      <c r="L20" s="174" t="n">
        <v>1361.141973120053</v>
      </c>
      <c r="M20" s="174" t="n">
        <v>1369.744149618447</v>
      </c>
      <c r="N20" s="174" t="n">
        <v>1255.702850327064</v>
      </c>
      <c r="O20" s="174" t="n">
        <v>1260.68702591584</v>
      </c>
      <c r="P20" s="174" t="n">
        <v>1273.928168329413</v>
      </c>
      <c r="Q20" s="174" t="n">
        <v>1231.048506113816</v>
      </c>
      <c r="R20" s="174" t="n">
        <v>1200.66983827585</v>
      </c>
      <c r="S20" s="174" t="n">
        <v>1142.709432773478</v>
      </c>
      <c r="T20" s="174" t="n">
        <v>1093.366909470688</v>
      </c>
      <c r="U20" s="174" t="n">
        <v>889.174122029673</v>
      </c>
      <c r="V20" s="174" t="n">
        <v>961.9078304991132</v>
      </c>
      <c r="W20" s="174" t="n">
        <v>876.427230484892</v>
      </c>
      <c r="X20" s="174" t="n">
        <v>792.6378490485666</v>
      </c>
      <c r="Y20" s="174" t="n">
        <v>810.3061994687445</v>
      </c>
      <c r="Z20" s="174" t="n">
        <v>809.3512102362608</v>
      </c>
      <c r="AA20" s="174" t="n">
        <v>705.9710267771045</v>
      </c>
      <c r="AB20" s="174" t="n">
        <v>630.5580507975623</v>
      </c>
      <c r="AC20" s="174" t="n">
        <v>580.1232976582239</v>
      </c>
      <c r="AD20" s="174" t="n">
        <v>531.1227052091349</v>
      </c>
      <c r="AE20" s="174" t="n"/>
      <c r="AF20" s="175" t="n"/>
    </row>
    <row r="21" customFormat="1" s="90">
      <c r="A21" s="176" t="inlineStr">
        <is>
          <t>Coke Imports</t>
        </is>
      </c>
      <c r="B21" s="174" t="n"/>
      <c r="C21" s="174" t="n"/>
      <c r="D21" s="174" t="n"/>
      <c r="E21" s="174" t="n"/>
      <c r="F21" s="174" t="n"/>
      <c r="G21" s="174" t="n"/>
      <c r="H21" s="174" t="n"/>
      <c r="I21" s="174" t="n"/>
      <c r="J21" s="174" t="n"/>
      <c r="K21" s="174" t="n"/>
      <c r="L21" s="174" t="n"/>
      <c r="M21" s="174" t="n"/>
      <c r="N21" s="174" t="n"/>
      <c r="O21" s="174" t="n"/>
      <c r="P21" s="174" t="n"/>
      <c r="Q21" s="174" t="n"/>
      <c r="R21" s="174" t="n"/>
      <c r="S21" s="174" t="n"/>
      <c r="T21" s="174" t="n"/>
      <c r="U21" s="174" t="n"/>
      <c r="V21" s="174" t="n"/>
      <c r="W21" s="174" t="n"/>
      <c r="X21" s="174" t="n"/>
      <c r="Y21" s="174" t="n"/>
      <c r="Z21" s="174" t="n"/>
      <c r="AA21" s="174" t="n"/>
      <c r="AB21" s="177" t="n"/>
      <c r="AC21" s="177" t="n"/>
      <c r="AD21" s="177" t="n"/>
      <c r="AE21" s="177" t="n"/>
      <c r="AF21" s="178" t="n"/>
    </row>
    <row r="22">
      <c r="A22" s="173" t="inlineStr">
        <is>
          <t>Natural Gas</t>
        </is>
      </c>
      <c r="B22" s="174" t="n">
        <v>8013.706817411778</v>
      </c>
      <c r="C22" s="174" t="n">
        <v>8128.445618984475</v>
      </c>
      <c r="D22" s="174" t="n">
        <v>8443.76746154626</v>
      </c>
      <c r="E22" s="174" t="n">
        <v>8599.296642615702</v>
      </c>
      <c r="F22" s="174" t="n">
        <v>8643.964102949314</v>
      </c>
      <c r="G22" s="174" t="n">
        <v>9093.422489070917</v>
      </c>
      <c r="H22" s="174" t="n">
        <v>9408.944972087344</v>
      </c>
      <c r="I22" s="174" t="n">
        <v>9438.852023655563</v>
      </c>
      <c r="J22" s="174" t="n">
        <v>9252.095504274514</v>
      </c>
      <c r="K22" s="174" t="n">
        <v>8837.932171083246</v>
      </c>
      <c r="L22" s="174" t="n">
        <v>9057.67718143471</v>
      </c>
      <c r="M22" s="174" t="n">
        <v>8340.59107809373</v>
      </c>
      <c r="N22" s="174" t="n">
        <v>8467.068260787182</v>
      </c>
      <c r="O22" s="174" t="n">
        <v>8190.180979735813</v>
      </c>
      <c r="P22" s="174" t="n">
        <v>8220.014877328069</v>
      </c>
      <c r="Q22" s="174" t="n">
        <v>7599.889320576597</v>
      </c>
      <c r="R22" s="174" t="n">
        <v>7556.352391028016</v>
      </c>
      <c r="S22" s="174" t="n">
        <v>7754.758931183914</v>
      </c>
      <c r="T22" s="174" t="n">
        <v>7804.832135571481</v>
      </c>
      <c r="U22" s="174" t="n">
        <v>7358.64089245089</v>
      </c>
      <c r="V22" s="174" t="n">
        <v>7995.09685832349</v>
      </c>
      <c r="W22" s="174" t="n">
        <v>8185.306827915429</v>
      </c>
      <c r="X22" s="174" t="n">
        <v>8514.776442618546</v>
      </c>
      <c r="Y22" s="174" t="n">
        <v>8836.971456269603</v>
      </c>
      <c r="Z22" s="174" t="n">
        <v>9148.224948152685</v>
      </c>
      <c r="AA22" s="174" t="n">
        <v>9110.121494952216</v>
      </c>
      <c r="AB22" s="174" t="n">
        <v>9306.446039080183</v>
      </c>
      <c r="AC22" s="174" t="n">
        <v>9511.958417415168</v>
      </c>
      <c r="AD22" s="174" t="n">
        <v>10059.70265152512</v>
      </c>
      <c r="AE22" s="174" t="n"/>
      <c r="AF22" s="175" t="n"/>
    </row>
    <row r="23">
      <c r="A23" s="173" t="inlineStr">
        <is>
          <t>Asphalt and Road Oil</t>
        </is>
      </c>
      <c r="B23" s="174" t="n">
        <v>1170.193</v>
      </c>
      <c r="C23" s="174" t="n">
        <v>1076.535</v>
      </c>
      <c r="D23" s="174" t="n">
        <v>1102.22</v>
      </c>
      <c r="E23" s="174" t="n">
        <v>1149.02</v>
      </c>
      <c r="F23" s="174" t="n">
        <v>1172.917</v>
      </c>
      <c r="G23" s="174" t="n">
        <v>1178.175</v>
      </c>
      <c r="H23" s="174" t="n">
        <v>1175.932</v>
      </c>
      <c r="I23" s="174" t="n">
        <v>1223.566</v>
      </c>
      <c r="J23" s="174" t="n">
        <v>1262.552</v>
      </c>
      <c r="K23" s="174" t="n">
        <v>1324.413</v>
      </c>
      <c r="L23" s="174" t="n">
        <v>1275.678</v>
      </c>
      <c r="M23" s="174" t="n">
        <v>1256.865</v>
      </c>
      <c r="N23" s="174" t="n">
        <v>1239.957</v>
      </c>
      <c r="O23" s="174" t="n">
        <v>1219.538</v>
      </c>
      <c r="P23" s="174" t="n">
        <v>1303.848</v>
      </c>
      <c r="Q23" s="174" t="n">
        <v>1323.238</v>
      </c>
      <c r="R23" s="174" t="n">
        <v>1261.166</v>
      </c>
      <c r="S23" s="174" t="n">
        <v>1197.039</v>
      </c>
      <c r="T23" s="174" t="n">
        <v>1011.971</v>
      </c>
      <c r="U23" s="174" t="n">
        <v>873.083</v>
      </c>
      <c r="V23" s="174" t="n">
        <v>877.768</v>
      </c>
      <c r="W23" s="174" t="n">
        <v>859.489</v>
      </c>
      <c r="X23" s="174" t="n">
        <v>826.697</v>
      </c>
      <c r="Y23" s="174" t="n">
        <v>783.347</v>
      </c>
      <c r="Z23" s="174" t="n">
        <v>792.636</v>
      </c>
      <c r="AA23" s="174" t="n">
        <v>831.66</v>
      </c>
      <c r="AB23" s="174" t="n">
        <v>853.366</v>
      </c>
      <c r="AC23" s="174" t="n">
        <v>849.182</v>
      </c>
      <c r="AD23" s="174" t="n">
        <v>792.763</v>
      </c>
      <c r="AE23" s="174" t="n"/>
      <c r="AF23" s="175" t="n"/>
    </row>
    <row r="24" customFormat="1" s="94">
      <c r="A24" s="179" t="inlineStr">
        <is>
          <t>Aviation Gasoline</t>
        </is>
      </c>
      <c r="B24" s="174" t="n">
        <v>44.978</v>
      </c>
      <c r="C24" s="174" t="n">
        <v>41.722</v>
      </c>
      <c r="D24" s="174" t="n">
        <v>41.055</v>
      </c>
      <c r="E24" s="174" t="n">
        <v>38.395</v>
      </c>
      <c r="F24" s="174" t="n">
        <v>38.138</v>
      </c>
      <c r="G24" s="174" t="n">
        <v>39.581</v>
      </c>
      <c r="H24" s="174" t="n">
        <v>37.355</v>
      </c>
      <c r="I24" s="174" t="n">
        <v>39.697</v>
      </c>
      <c r="J24" s="174" t="n">
        <v>35.498</v>
      </c>
      <c r="K24" s="174" t="n">
        <v>39.172</v>
      </c>
      <c r="L24" s="174" t="n">
        <v>36.285</v>
      </c>
      <c r="M24" s="174" t="n">
        <v>34.937</v>
      </c>
      <c r="N24" s="174" t="n">
        <v>33.731</v>
      </c>
      <c r="O24" s="174" t="n">
        <v>30.222</v>
      </c>
      <c r="P24" s="174" t="n">
        <v>31.242</v>
      </c>
      <c r="Q24" s="174" t="n">
        <v>35.366</v>
      </c>
      <c r="R24" s="174" t="n">
        <v>33.448</v>
      </c>
      <c r="S24" s="174" t="n">
        <v>31.59</v>
      </c>
      <c r="T24" s="174" t="n">
        <v>28.284</v>
      </c>
      <c r="U24" s="174" t="n">
        <v>26.558</v>
      </c>
      <c r="V24" s="174" t="n">
        <v>27.047</v>
      </c>
      <c r="W24" s="174" t="n">
        <v>27.057</v>
      </c>
      <c r="X24" s="174" t="n">
        <v>25.114</v>
      </c>
      <c r="Y24" s="174" t="n">
        <v>22.358</v>
      </c>
      <c r="Z24" s="174" t="n">
        <v>21.696</v>
      </c>
      <c r="AA24" s="174" t="n">
        <v>21.14099999999999</v>
      </c>
      <c r="AB24" s="180" t="n">
        <v>20.465</v>
      </c>
      <c r="AC24" s="180" t="n">
        <v>20.949</v>
      </c>
      <c r="AD24" s="180" t="n">
        <v>22.393</v>
      </c>
      <c r="AE24" s="180" t="n"/>
      <c r="AF24" s="181" t="n"/>
    </row>
    <row r="25">
      <c r="A25" s="173" t="inlineStr">
        <is>
          <t>Distillate Fuel</t>
        </is>
      </c>
      <c r="B25" s="174" t="n">
        <v>3712.801049404762</v>
      </c>
      <c r="C25" s="174" t="n">
        <v>3598.967235119047</v>
      </c>
      <c r="D25" s="174" t="n">
        <v>3811.646583928571</v>
      </c>
      <c r="E25" s="174" t="n">
        <v>4036.036401785715</v>
      </c>
      <c r="F25" s="174" t="n">
        <v>4304.447195714286</v>
      </c>
      <c r="G25" s="174" t="n">
        <v>4505.128555714286</v>
      </c>
      <c r="H25" s="174" t="n">
        <v>4709.048468571429</v>
      </c>
      <c r="I25" s="174" t="n">
        <v>4923.432741428572</v>
      </c>
      <c r="J25" s="174" t="n">
        <v>5108.711385119048</v>
      </c>
      <c r="K25" s="174" t="n">
        <v>5359.362870452381</v>
      </c>
      <c r="L25" s="174" t="n">
        <v>5522.566978029531</v>
      </c>
      <c r="M25" s="174" t="n">
        <v>5483.696750714286</v>
      </c>
      <c r="N25" s="174" t="n">
        <v>5672.564864999998</v>
      </c>
      <c r="O25" s="174" t="n">
        <v>5808.780173428572</v>
      </c>
      <c r="P25" s="174" t="n">
        <v>6053.967829238094</v>
      </c>
      <c r="Q25" s="174" t="n">
        <v>6313.103765619047</v>
      </c>
      <c r="R25" s="174" t="n">
        <v>6453.469323333333</v>
      </c>
      <c r="S25" s="174" t="n">
        <v>6504.945853714285</v>
      </c>
      <c r="T25" s="174" t="n">
        <v>6180.980990206192</v>
      </c>
      <c r="U25" s="174" t="n">
        <v>5563.378478295786</v>
      </c>
      <c r="V25" s="174" t="n">
        <v>5810.055744601285</v>
      </c>
      <c r="W25" s="174" t="n">
        <v>5833.785443142477</v>
      </c>
      <c r="X25" s="174" t="n">
        <v>5801.624356695667</v>
      </c>
      <c r="Y25" s="174" t="n">
        <v>5828.098839163237</v>
      </c>
      <c r="Z25" s="174" t="n">
        <v>6030.622770094828</v>
      </c>
      <c r="AA25" s="174" t="n">
        <v>6227.853026052216</v>
      </c>
      <c r="AB25" s="174" t="n">
        <v>6190.935203012886</v>
      </c>
      <c r="AC25" s="174" t="n">
        <v>6384.827773802921</v>
      </c>
      <c r="AD25" s="174" t="n">
        <v>6550.793054597372</v>
      </c>
      <c r="AE25" s="174" t="n"/>
      <c r="AF25" s="175" t="n"/>
    </row>
    <row r="26">
      <c r="A26" s="179" t="inlineStr">
        <is>
          <t>Jet Fuel</t>
        </is>
      </c>
      <c r="B26" s="174" t="n">
        <v>3129.488</v>
      </c>
      <c r="C26" s="174" t="n">
        <v>3025.004</v>
      </c>
      <c r="D26" s="174" t="n">
        <v>3001.329</v>
      </c>
      <c r="E26" s="174" t="n">
        <v>3028.006</v>
      </c>
      <c r="F26" s="174" t="n">
        <v>3154.499</v>
      </c>
      <c r="G26" s="174" t="n">
        <v>3132.196</v>
      </c>
      <c r="H26" s="174" t="n">
        <v>3274.237</v>
      </c>
      <c r="I26" s="174" t="n">
        <v>3308.167</v>
      </c>
      <c r="J26" s="174" t="n">
        <v>3356.783</v>
      </c>
      <c r="K26" s="174" t="n">
        <v>3461.783</v>
      </c>
      <c r="L26" s="174" t="n">
        <v>3580.349999999999</v>
      </c>
      <c r="M26" s="174" t="n">
        <v>3425.986</v>
      </c>
      <c r="N26" s="174" t="n">
        <v>3340.318</v>
      </c>
      <c r="O26" s="174" t="n">
        <v>3265.457</v>
      </c>
      <c r="P26" s="174" t="n">
        <v>3382.53</v>
      </c>
      <c r="Q26" s="174" t="n">
        <v>3474.754</v>
      </c>
      <c r="R26" s="174" t="n">
        <v>3379.381</v>
      </c>
      <c r="S26" s="174" t="n">
        <v>3357.609</v>
      </c>
      <c r="T26" s="174" t="n">
        <v>3192.838999999999</v>
      </c>
      <c r="U26" s="174" t="n">
        <v>2883.277</v>
      </c>
      <c r="V26" s="174" t="n">
        <v>2962.869</v>
      </c>
      <c r="W26" s="174" t="n">
        <v>2949.818</v>
      </c>
      <c r="X26" s="174" t="n">
        <v>2901.434</v>
      </c>
      <c r="Y26" s="174" t="n">
        <v>2968.559</v>
      </c>
      <c r="Z26" s="174" t="n">
        <v>3042.089</v>
      </c>
      <c r="AA26" s="174" t="n">
        <v>3204.165</v>
      </c>
      <c r="AB26" s="174" t="n">
        <v>3349.876999999999</v>
      </c>
      <c r="AC26" s="174" t="n">
        <v>3481.346</v>
      </c>
      <c r="AD26" s="174" t="n">
        <v>3532.757</v>
      </c>
      <c r="AE26" s="174" t="n"/>
      <c r="AF26" s="175" t="n"/>
    </row>
    <row r="27">
      <c r="A27" s="173" t="inlineStr">
        <is>
          <t>Kerosene</t>
        </is>
      </c>
      <c r="B27" s="174" t="n">
        <v>12.274</v>
      </c>
      <c r="C27" s="174" t="n">
        <v>11.382</v>
      </c>
      <c r="D27" s="174" t="n">
        <v>9.789999999999997</v>
      </c>
      <c r="E27" s="174" t="n">
        <v>13.053</v>
      </c>
      <c r="F27" s="174" t="n">
        <v>16.912</v>
      </c>
      <c r="G27" s="174" t="n">
        <v>15.444</v>
      </c>
      <c r="H27" s="174" t="n">
        <v>18.301</v>
      </c>
      <c r="I27" s="174" t="n">
        <v>18.812</v>
      </c>
      <c r="J27" s="174" t="n">
        <v>22.071</v>
      </c>
      <c r="K27" s="174" t="n">
        <v>12.84</v>
      </c>
      <c r="L27" s="174" t="n">
        <v>15.64</v>
      </c>
      <c r="M27" s="174" t="n">
        <v>23.223</v>
      </c>
      <c r="N27" s="174" t="n">
        <v>13.808</v>
      </c>
      <c r="O27" s="174" t="n">
        <v>24.113</v>
      </c>
      <c r="P27" s="174" t="n">
        <v>28.219</v>
      </c>
      <c r="Q27" s="174" t="n">
        <v>39.076</v>
      </c>
      <c r="R27" s="174" t="n">
        <v>29.576</v>
      </c>
      <c r="S27" s="174" t="n">
        <v>13.422</v>
      </c>
      <c r="T27" s="174" t="n">
        <v>3.83</v>
      </c>
      <c r="U27" s="174" t="n">
        <v>4.399</v>
      </c>
      <c r="V27" s="174" t="n">
        <v>7.318</v>
      </c>
      <c r="W27" s="174" t="n">
        <v>3.615</v>
      </c>
      <c r="X27" s="174" t="n">
        <v>2.008</v>
      </c>
      <c r="Y27" s="174" t="n">
        <v>1.477</v>
      </c>
      <c r="Z27" s="174" t="n">
        <v>2.829</v>
      </c>
      <c r="AA27" s="174" t="n">
        <v>1.728</v>
      </c>
      <c r="AB27" s="174" t="n">
        <v>2.266</v>
      </c>
      <c r="AC27" s="174" t="n">
        <v>1.115</v>
      </c>
      <c r="AD27" s="174" t="n">
        <v>1.165</v>
      </c>
      <c r="AE27" s="174" t="n"/>
      <c r="AF27" s="175" t="n"/>
    </row>
    <row r="28">
      <c r="A28" s="173" t="inlineStr">
        <is>
          <t>LPG</t>
        </is>
      </c>
      <c r="B28" s="174" t="n">
        <v>1529.326302654</v>
      </c>
      <c r="C28" s="174" t="n">
        <v>1662.542914624</v>
      </c>
      <c r="D28" s="174" t="n">
        <v>1774.584744773</v>
      </c>
      <c r="E28" s="174" t="n">
        <v>1703.870114736</v>
      </c>
      <c r="F28" s="174" t="n">
        <v>1911.182812939</v>
      </c>
      <c r="G28" s="174" t="n">
        <v>1929.459552923</v>
      </c>
      <c r="H28" s="174" t="n">
        <v>1987.131927932</v>
      </c>
      <c r="I28" s="174" t="n">
        <v>2035.417639889</v>
      </c>
      <c r="J28" s="174" t="n">
        <v>1953.941975594</v>
      </c>
      <c r="K28" s="174" t="n">
        <v>2145.680834743</v>
      </c>
      <c r="L28" s="174" t="n">
        <v>2153.046369928</v>
      </c>
      <c r="M28" s="174" t="n">
        <v>1947.469666355</v>
      </c>
      <c r="N28" s="174" t="n">
        <v>2088.493158765</v>
      </c>
      <c r="O28" s="174" t="n">
        <v>1963.430224948</v>
      </c>
      <c r="P28" s="174" t="n">
        <v>2068.813421624</v>
      </c>
      <c r="Q28" s="174" t="n">
        <v>1941.334783683</v>
      </c>
      <c r="R28" s="174" t="n">
        <v>2030.245257243</v>
      </c>
      <c r="S28" s="174" t="n">
        <v>2026.896728841</v>
      </c>
      <c r="T28" s="174" t="n">
        <v>1750.339128134</v>
      </c>
      <c r="U28" s="174" t="n">
        <v>1863.969982933</v>
      </c>
      <c r="V28" s="174" t="n">
        <v>2051.440521111</v>
      </c>
      <c r="W28" s="174" t="n">
        <v>2101.701353696</v>
      </c>
      <c r="X28" s="174" t="n">
        <v>2269.883561042</v>
      </c>
      <c r="Y28" s="174" t="n">
        <v>2449.713053127</v>
      </c>
      <c r="Z28" s="174" t="n">
        <v>2320.173564055</v>
      </c>
      <c r="AA28" s="174" t="n">
        <v>2462.714545509</v>
      </c>
      <c r="AB28" s="174" t="n">
        <v>2478.099042262</v>
      </c>
      <c r="AC28" s="174" t="n">
        <v>2513.586681085</v>
      </c>
      <c r="AD28" s="174" t="n">
        <v>2813.765347457</v>
      </c>
      <c r="AE28" s="174" t="n"/>
      <c r="AF28" s="175" t="n"/>
    </row>
    <row r="29">
      <c r="A29" s="173" t="inlineStr">
        <is>
          <t>Lubricants</t>
        </is>
      </c>
      <c r="B29" s="174" t="n">
        <v>186.343</v>
      </c>
      <c r="C29" s="174" t="n">
        <v>166.703</v>
      </c>
      <c r="D29" s="174" t="n">
        <v>169.96</v>
      </c>
      <c r="E29" s="174" t="n">
        <v>173.064</v>
      </c>
      <c r="F29" s="174" t="n">
        <v>180.886</v>
      </c>
      <c r="G29" s="174" t="n">
        <v>177.78</v>
      </c>
      <c r="H29" s="174" t="n">
        <v>172.534</v>
      </c>
      <c r="I29" s="174" t="n">
        <v>182.262</v>
      </c>
      <c r="J29" s="174" t="n">
        <v>190.802</v>
      </c>
      <c r="K29" s="174" t="n">
        <v>192.799</v>
      </c>
      <c r="L29" s="174" t="n">
        <v>189.907</v>
      </c>
      <c r="M29" s="174" t="n">
        <v>173.997</v>
      </c>
      <c r="N29" s="174" t="n">
        <v>171.935</v>
      </c>
      <c r="O29" s="174" t="n">
        <v>158.957</v>
      </c>
      <c r="P29" s="174" t="n">
        <v>161.04</v>
      </c>
      <c r="Q29" s="174" t="n">
        <v>160.199</v>
      </c>
      <c r="R29" s="174" t="n">
        <v>156.078</v>
      </c>
      <c r="S29" s="174" t="n">
        <v>161.177</v>
      </c>
      <c r="T29" s="174" t="n">
        <v>149.635</v>
      </c>
      <c r="U29" s="174" t="n">
        <v>134.533</v>
      </c>
      <c r="V29" s="174" t="n">
        <v>135.879</v>
      </c>
      <c r="W29" s="174" t="n">
        <v>127.396</v>
      </c>
      <c r="X29" s="174" t="n">
        <v>118.313</v>
      </c>
      <c r="Y29" s="174" t="n">
        <v>125.091</v>
      </c>
      <c r="Z29" s="174" t="n">
        <v>130.663</v>
      </c>
      <c r="AA29" s="174" t="n">
        <v>142.136</v>
      </c>
      <c r="AB29" s="174" t="n">
        <v>135.14</v>
      </c>
      <c r="AC29" s="174" t="n">
        <v>124.894</v>
      </c>
      <c r="AD29" s="174" t="n">
        <v>121.194</v>
      </c>
      <c r="AE29" s="174" t="n"/>
      <c r="AF29" s="175" t="n"/>
    </row>
    <row r="30">
      <c r="A30" s="173" t="inlineStr">
        <is>
          <t>Motor Gasoline</t>
        </is>
      </c>
      <c r="B30" s="174" t="n">
        <v>254.7798147690334</v>
      </c>
      <c r="C30" s="174" t="n">
        <v>366.9061898815953</v>
      </c>
      <c r="D30" s="174" t="n">
        <v>247.2610767996885</v>
      </c>
      <c r="E30" s="174" t="n">
        <v>249.9282910209284</v>
      </c>
      <c r="F30" s="174" t="n">
        <v>247.5973839308425</v>
      </c>
      <c r="G30" s="174" t="n">
        <v>373.1931316973461</v>
      </c>
      <c r="H30" s="174" t="n">
        <v>319.9668526201099</v>
      </c>
      <c r="I30" s="174" t="n">
        <v>290.6313939408089</v>
      </c>
      <c r="J30" s="174" t="n">
        <v>300.0957020260495</v>
      </c>
      <c r="K30" s="174" t="n">
        <v>150.3408352911991</v>
      </c>
      <c r="L30" s="174" t="n">
        <v>252.6878818444713</v>
      </c>
      <c r="M30" s="174" t="n">
        <v>381.9878263929234</v>
      </c>
      <c r="N30" s="174" t="n">
        <v>455.5467899041735</v>
      </c>
      <c r="O30" s="174" t="n">
        <v>464.3384443356492</v>
      </c>
      <c r="P30" s="174" t="n">
        <v>574.3186694172982</v>
      </c>
      <c r="Q30" s="174" t="n">
        <v>697.146798611255</v>
      </c>
      <c r="R30" s="174" t="n">
        <v>930.2675629658311</v>
      </c>
      <c r="S30" s="174" t="n">
        <v>862.8156330633045</v>
      </c>
      <c r="T30" s="174" t="n">
        <v>755.8861924099872</v>
      </c>
      <c r="U30" s="174" t="n">
        <v>635.5006323355539</v>
      </c>
      <c r="V30" s="174" t="n">
        <v>559.7398511426885</v>
      </c>
      <c r="W30" s="174" t="n">
        <v>455.9184700602175</v>
      </c>
      <c r="X30" s="174" t="n">
        <v>432.1579428640853</v>
      </c>
      <c r="Y30" s="174" t="n">
        <v>606.1723876362857</v>
      </c>
      <c r="Z30" s="174" t="n">
        <v>205.6455489496283</v>
      </c>
      <c r="AA30" s="174" t="n">
        <v>321.3759828338324</v>
      </c>
      <c r="AB30" s="174" t="n">
        <v>287.2497802433473</v>
      </c>
      <c r="AC30" s="174" t="n">
        <v>295.7313989813695</v>
      </c>
      <c r="AD30" s="174" t="n">
        <v>205.1217512932567</v>
      </c>
      <c r="AE30" s="174" t="n"/>
      <c r="AF30" s="175" t="n"/>
    </row>
    <row r="31">
      <c r="A31" s="173" t="inlineStr">
        <is>
          <t>Residual Fuel</t>
        </is>
      </c>
      <c r="B31" s="174" t="n">
        <v>364.1479342881755</v>
      </c>
      <c r="C31" s="174" t="n">
        <v>270.890686</v>
      </c>
      <c r="D31" s="174" t="n">
        <v>323.907686</v>
      </c>
      <c r="E31" s="174" t="n">
        <v>382.900686</v>
      </c>
      <c r="F31" s="174" t="n">
        <v>368.358946</v>
      </c>
      <c r="G31" s="174" t="n">
        <v>286.168946</v>
      </c>
      <c r="H31" s="174" t="n">
        <v>284.672946</v>
      </c>
      <c r="I31" s="174" t="n">
        <v>240.078946</v>
      </c>
      <c r="J31" s="174" t="n">
        <v>173.258</v>
      </c>
      <c r="K31" s="174" t="n">
        <v>150.89</v>
      </c>
      <c r="L31" s="174" t="n">
        <v>184.055</v>
      </c>
      <c r="M31" s="174" t="n">
        <v>146.669</v>
      </c>
      <c r="N31" s="174" t="n">
        <v>146.098</v>
      </c>
      <c r="O31" s="174" t="n">
        <v>176.43</v>
      </c>
      <c r="P31" s="174" t="n">
        <v>204.698</v>
      </c>
      <c r="Q31" s="174" t="n">
        <v>237.378</v>
      </c>
      <c r="R31" s="174" t="n">
        <v>176.394</v>
      </c>
      <c r="S31" s="174" t="n">
        <v>130.369</v>
      </c>
      <c r="T31" s="174" t="n">
        <v>131.477</v>
      </c>
      <c r="U31" s="174" t="n">
        <v>67.26900000000001</v>
      </c>
      <c r="V31" s="174" t="n">
        <v>32.18299999999998</v>
      </c>
      <c r="W31" s="174" t="n">
        <v>46.90700000000001</v>
      </c>
      <c r="X31" s="174" t="n">
        <v>0</v>
      </c>
      <c r="Y31" s="174" t="n">
        <v>0</v>
      </c>
      <c r="Z31" s="174" t="n">
        <v>0</v>
      </c>
      <c r="AA31" s="174" t="n">
        <v>0</v>
      </c>
      <c r="AB31" s="174" t="n">
        <v>0</v>
      </c>
      <c r="AC31" s="174" t="n">
        <v>0</v>
      </c>
      <c r="AD31" s="174" t="n">
        <v>0</v>
      </c>
      <c r="AE31" s="174" t="n"/>
      <c r="AF31" s="175" t="n"/>
    </row>
    <row r="32">
      <c r="A32" s="173" t="inlineStr">
        <is>
          <t>Other Petroleum</t>
        </is>
      </c>
      <c r="B32" s="182" t="n"/>
      <c r="C32" s="182" t="n"/>
      <c r="D32" s="182" t="n"/>
      <c r="E32" s="182" t="n"/>
      <c r="F32" s="182" t="n"/>
      <c r="G32" s="182" t="n"/>
      <c r="H32" s="182" t="n"/>
      <c r="I32" s="182" t="n"/>
      <c r="J32" s="182" t="n"/>
      <c r="K32" s="182" t="n"/>
      <c r="L32" s="182" t="n"/>
      <c r="M32" s="182" t="n"/>
      <c r="N32" s="182" t="n"/>
      <c r="O32" s="182" t="n"/>
      <c r="P32" s="182" t="n"/>
      <c r="Q32" s="182" t="n"/>
      <c r="R32" s="182" t="n"/>
      <c r="S32" s="182" t="n"/>
      <c r="T32" s="182" t="n"/>
      <c r="U32" s="182" t="n"/>
      <c r="V32" s="182" t="n"/>
      <c r="W32" s="182" t="n"/>
      <c r="X32" s="182" t="n"/>
      <c r="Y32" s="182" t="n"/>
      <c r="Z32" s="182" t="n"/>
      <c r="AA32" s="182" t="n"/>
      <c r="AB32" s="182" t="n"/>
      <c r="AC32" s="182" t="n"/>
      <c r="AD32" s="182" t="n"/>
      <c r="AE32" s="182" t="n"/>
      <c r="AF32" s="183" t="n"/>
    </row>
    <row r="33">
      <c r="A33" s="184" t="inlineStr">
        <is>
          <t>AvGas Blend Components</t>
        </is>
      </c>
      <c r="B33" s="174" t="n">
        <v>0.237256</v>
      </c>
      <c r="C33" s="174" t="n">
        <v>-0.08076800000000001</v>
      </c>
      <c r="D33" s="174" t="n">
        <v>0.156488</v>
      </c>
      <c r="E33" s="174" t="n">
        <v>0.146392</v>
      </c>
      <c r="F33" s="174" t="n">
        <v>6.097983999999999</v>
      </c>
      <c r="G33" s="174" t="n">
        <v>5.290304</v>
      </c>
      <c r="H33" s="174" t="n">
        <v>6.951096</v>
      </c>
      <c r="I33" s="174" t="n">
        <v>9.056111999999999</v>
      </c>
      <c r="J33" s="174" t="n">
        <v>4.003063999999999</v>
      </c>
      <c r="K33" s="174" t="n">
        <v>6.395816</v>
      </c>
      <c r="L33" s="174" t="n">
        <v>3.816288</v>
      </c>
      <c r="M33" s="174" t="n">
        <v>6.072743999999999</v>
      </c>
      <c r="N33" s="174" t="n">
        <v>7.516472</v>
      </c>
      <c r="O33" s="174" t="n">
        <v>7.471039999999999</v>
      </c>
      <c r="P33" s="174" t="n">
        <v>10.615944</v>
      </c>
      <c r="Q33" s="174" t="n">
        <v>8.324152</v>
      </c>
      <c r="R33" s="174" t="n">
        <v>0.641096</v>
      </c>
      <c r="S33" s="174" t="n">
        <v>1.781944</v>
      </c>
      <c r="T33" s="174" t="n">
        <v>0.095912</v>
      </c>
      <c r="U33" s="174" t="n">
        <v>-0.802632</v>
      </c>
      <c r="V33" s="174" t="n">
        <v>-0.242304</v>
      </c>
      <c r="W33" s="174" t="n">
        <v>0.010096</v>
      </c>
      <c r="X33" s="174" t="n">
        <v>-0.005048</v>
      </c>
      <c r="Y33" s="174" t="n">
        <v>-0.3786</v>
      </c>
      <c r="Z33" s="174" t="n">
        <v>-0.141344</v>
      </c>
      <c r="AA33" s="174" t="n">
        <v>-0.348312</v>
      </c>
      <c r="AB33" s="174" t="n">
        <v>-0.292784</v>
      </c>
      <c r="AC33" s="174" t="n">
        <v>-0.191824</v>
      </c>
      <c r="AD33" s="174" t="n">
        <v>-1.554784</v>
      </c>
      <c r="AE33" s="174" t="n"/>
      <c r="AF33" s="175" t="n"/>
    </row>
    <row r="34">
      <c r="A34" s="184" t="inlineStr">
        <is>
          <t>Crude Oil</t>
        </is>
      </c>
      <c r="B34" s="174" t="n">
        <v>50.8834</v>
      </c>
      <c r="C34" s="174" t="n">
        <v>38.947</v>
      </c>
      <c r="D34" s="174" t="n">
        <v>27.3644</v>
      </c>
      <c r="E34" s="174" t="n">
        <v>21.1526</v>
      </c>
      <c r="F34" s="174" t="n">
        <v>18.6818</v>
      </c>
      <c r="G34" s="174" t="n">
        <v>14.5348</v>
      </c>
      <c r="H34" s="174" t="n">
        <v>13.7286</v>
      </c>
      <c r="I34" s="174" t="n">
        <v>4.6226</v>
      </c>
      <c r="J34" s="174" t="n">
        <v>0</v>
      </c>
      <c r="K34" s="174" t="n">
        <v>0</v>
      </c>
      <c r="L34" s="174" t="n">
        <v>0</v>
      </c>
      <c r="M34" s="174" t="n">
        <v>0</v>
      </c>
      <c r="N34" s="174" t="n">
        <v>0</v>
      </c>
      <c r="O34" s="174" t="n">
        <v>0</v>
      </c>
      <c r="P34" s="174" t="n">
        <v>0</v>
      </c>
      <c r="Q34" s="174" t="n">
        <v>0</v>
      </c>
      <c r="R34" s="174" t="n">
        <v>0</v>
      </c>
      <c r="S34" s="174" t="n">
        <v>0</v>
      </c>
      <c r="T34" s="174" t="n">
        <v>0</v>
      </c>
      <c r="U34" s="174" t="n">
        <v>0</v>
      </c>
      <c r="V34" s="174" t="n">
        <v>0</v>
      </c>
      <c r="W34" s="174" t="n">
        <v>0</v>
      </c>
      <c r="X34" s="174" t="n">
        <v>0</v>
      </c>
      <c r="Y34" s="174" t="n">
        <v>0</v>
      </c>
      <c r="Z34" s="174" t="n">
        <v>0</v>
      </c>
      <c r="AA34" s="174" t="n">
        <v>0</v>
      </c>
      <c r="AB34" s="174" t="n">
        <v>0</v>
      </c>
      <c r="AC34" s="174" t="n">
        <v>0</v>
      </c>
      <c r="AD34" s="174" t="n">
        <v>0</v>
      </c>
      <c r="AE34" s="174" t="n"/>
      <c r="AF34" s="175" t="n"/>
    </row>
    <row r="35">
      <c r="A35" s="184" t="inlineStr">
        <is>
          <t>MoGas Blend Components</t>
        </is>
      </c>
      <c r="B35" s="174" t="n">
        <v>53.696166</v>
      </c>
      <c r="C35" s="174" t="n">
        <v>-25.918302</v>
      </c>
      <c r="D35" s="174" t="n">
        <v>75.68522400000001</v>
      </c>
      <c r="E35" s="174" t="n">
        <v>0</v>
      </c>
      <c r="F35" s="174" t="n">
        <v>0</v>
      </c>
      <c r="G35" s="174" t="n">
        <v>0</v>
      </c>
      <c r="H35" s="174" t="n">
        <v>0</v>
      </c>
      <c r="I35" s="174" t="n">
        <v>0</v>
      </c>
      <c r="J35" s="174" t="n">
        <v>0</v>
      </c>
      <c r="K35" s="174" t="n">
        <v>0</v>
      </c>
      <c r="L35" s="174" t="n">
        <v>0</v>
      </c>
      <c r="M35" s="174" t="n">
        <v>0</v>
      </c>
      <c r="N35" s="174" t="n">
        <v>0</v>
      </c>
      <c r="O35" s="174" t="n">
        <v>0</v>
      </c>
      <c r="P35" s="174" t="n">
        <v>0</v>
      </c>
      <c r="Q35" s="174" t="n">
        <v>0</v>
      </c>
      <c r="R35" s="174" t="n">
        <v>0</v>
      </c>
      <c r="S35" s="174" t="n">
        <v>0</v>
      </c>
      <c r="T35" s="174" t="n">
        <v>0</v>
      </c>
      <c r="U35" s="174" t="n">
        <v>0</v>
      </c>
      <c r="V35" s="174" t="n">
        <v>0</v>
      </c>
      <c r="W35" s="174" t="n">
        <v>0</v>
      </c>
      <c r="X35" s="174" t="n">
        <v>0</v>
      </c>
      <c r="Y35" s="174" t="n">
        <v>0</v>
      </c>
      <c r="Z35" s="174" t="n">
        <v>0</v>
      </c>
      <c r="AA35" s="174" t="n">
        <v>0</v>
      </c>
      <c r="AB35" s="174" t="n">
        <v>0</v>
      </c>
      <c r="AC35" s="174" t="n">
        <v>0</v>
      </c>
      <c r="AD35" s="174" t="n">
        <v>0</v>
      </c>
      <c r="AE35" s="174" t="n"/>
      <c r="AF35" s="175" t="n"/>
    </row>
    <row r="36">
      <c r="A36" s="184" t="inlineStr">
        <is>
          <t>Misc. Petro Products</t>
        </is>
      </c>
      <c r="B36" s="174" t="n">
        <v>137.834676</v>
      </c>
      <c r="C36" s="174" t="n">
        <v>152.626068</v>
      </c>
      <c r="D36" s="174" t="n">
        <v>100.062144</v>
      </c>
      <c r="E36" s="174" t="n">
        <v>94.718232</v>
      </c>
      <c r="F36" s="174" t="n">
        <v>105.852348</v>
      </c>
      <c r="G36" s="174" t="n">
        <v>97.123572</v>
      </c>
      <c r="H36" s="174" t="n">
        <v>89.03235599999999</v>
      </c>
      <c r="I36" s="174" t="n">
        <v>97.74954</v>
      </c>
      <c r="J36" s="174" t="n">
        <v>118.986084</v>
      </c>
      <c r="K36" s="174" t="n">
        <v>111.909168</v>
      </c>
      <c r="L36" s="174" t="n">
        <v>119.206332</v>
      </c>
      <c r="M36" s="174" t="n">
        <v>124.9038</v>
      </c>
      <c r="N36" s="174" t="n">
        <v>134.1774</v>
      </c>
      <c r="O36" s="174" t="n">
        <v>125.964468</v>
      </c>
      <c r="P36" s="174" t="n">
        <v>113.421924</v>
      </c>
      <c r="Q36" s="174" t="n">
        <v>112.791278628</v>
      </c>
      <c r="R36" s="174" t="n">
        <v>136.03287348</v>
      </c>
      <c r="S36" s="174" t="n">
        <v>133.47382356</v>
      </c>
      <c r="T36" s="174" t="n">
        <v>142.028916624</v>
      </c>
      <c r="U36" s="174" t="n">
        <v>151.825634604</v>
      </c>
      <c r="V36" s="174" t="n">
        <v>158.69992824</v>
      </c>
      <c r="W36" s="174" t="n">
        <v>164.74156272</v>
      </c>
      <c r="X36" s="174" t="n">
        <v>161.582447124</v>
      </c>
      <c r="Y36" s="174" t="n">
        <v>171.1615311</v>
      </c>
      <c r="Z36" s="174" t="n">
        <v>182.740437936</v>
      </c>
      <c r="AA36" s="174" t="n">
        <v>188.926108812</v>
      </c>
      <c r="AB36" s="174" t="n">
        <v>191.341313604</v>
      </c>
      <c r="AC36" s="174" t="n">
        <v>198.810323208</v>
      </c>
      <c r="AD36" s="174" t="n">
        <v>197.967787668</v>
      </c>
      <c r="AE36" s="174" t="n"/>
      <c r="AF36" s="175" t="n"/>
    </row>
    <row r="37">
      <c r="A37" s="184" t="inlineStr">
        <is>
          <t>Feedstocks, Naphtha less than 401 F</t>
        </is>
      </c>
      <c r="B37" s="174" t="n">
        <v>347.800704</v>
      </c>
      <c r="C37" s="174" t="n">
        <v>298.947072</v>
      </c>
      <c r="D37" s="174" t="n">
        <v>377.126528</v>
      </c>
      <c r="E37" s="174" t="n">
        <v>350.59264</v>
      </c>
      <c r="F37" s="174" t="n">
        <v>398.338944</v>
      </c>
      <c r="G37" s="174" t="n">
        <v>372.9648639999999</v>
      </c>
      <c r="H37" s="174" t="n">
        <v>479.310336</v>
      </c>
      <c r="I37" s="174" t="n">
        <v>536.377088</v>
      </c>
      <c r="J37" s="174" t="n">
        <v>583.992192</v>
      </c>
      <c r="K37" s="174" t="n">
        <v>502.07616</v>
      </c>
      <c r="L37" s="174" t="n">
        <v>613.533184</v>
      </c>
      <c r="M37" s="174" t="n">
        <v>493.716096</v>
      </c>
      <c r="N37" s="174" t="n">
        <v>582.5542399999999</v>
      </c>
      <c r="O37" s="174" t="n">
        <v>612.955904</v>
      </c>
      <c r="P37" s="174" t="n">
        <v>749.430144</v>
      </c>
      <c r="Q37" s="174" t="n">
        <v>698.66624</v>
      </c>
      <c r="R37" s="174" t="n">
        <v>628.8520959999998</v>
      </c>
      <c r="S37" s="174" t="n">
        <v>562.4543999999999</v>
      </c>
      <c r="T37" s="174" t="n">
        <v>477.1744</v>
      </c>
      <c r="U37" s="174" t="n">
        <v>471.868672</v>
      </c>
      <c r="V37" s="174" t="n">
        <v>490.572544</v>
      </c>
      <c r="W37" s="174" t="n">
        <v>487.318784</v>
      </c>
      <c r="X37" s="174" t="n">
        <v>453.920512</v>
      </c>
      <c r="Y37" s="174" t="n">
        <v>517.835904</v>
      </c>
      <c r="Z37" s="174" t="n">
        <v>442.605824</v>
      </c>
      <c r="AA37" s="174" t="n">
        <v>428.058368</v>
      </c>
      <c r="AB37" s="174" t="n">
        <v>420.02368</v>
      </c>
      <c r="AC37" s="174" t="n">
        <v>436.177024</v>
      </c>
      <c r="AD37" s="174" t="n">
        <v>447.087616</v>
      </c>
      <c r="AE37" s="174" t="n"/>
      <c r="AF37" s="175" t="n"/>
    </row>
    <row r="38">
      <c r="A38" s="184" t="inlineStr">
        <is>
          <t>Feedstocks, Other Oils greater than 401 F</t>
        </is>
      </c>
      <c r="B38" s="174" t="n">
        <v>753.9239250000001</v>
      </c>
      <c r="C38" s="174" t="n">
        <v>827.295625</v>
      </c>
      <c r="D38" s="174" t="n">
        <v>814.515575</v>
      </c>
      <c r="E38" s="174" t="n">
        <v>844.07745</v>
      </c>
      <c r="F38" s="174" t="n">
        <v>838.642725</v>
      </c>
      <c r="G38" s="174" t="n">
        <v>801.013225</v>
      </c>
      <c r="H38" s="174" t="n">
        <v>729.645325</v>
      </c>
      <c r="I38" s="174" t="n">
        <v>861.243725</v>
      </c>
      <c r="J38" s="174" t="n">
        <v>818.6688</v>
      </c>
      <c r="K38" s="174" t="n">
        <v>811.1428999999999</v>
      </c>
      <c r="L38" s="174" t="n">
        <v>722.1543749999998</v>
      </c>
      <c r="M38" s="174" t="n">
        <v>662.45395</v>
      </c>
      <c r="N38" s="174" t="n">
        <v>632.064925</v>
      </c>
      <c r="O38" s="174" t="n">
        <v>699.3786250000001</v>
      </c>
      <c r="P38" s="174" t="n">
        <v>779.48985</v>
      </c>
      <c r="Q38" s="174" t="n">
        <v>707.98215</v>
      </c>
      <c r="R38" s="174" t="n">
        <v>790.6389</v>
      </c>
      <c r="S38" s="174" t="n">
        <v>744.091325</v>
      </c>
      <c r="T38" s="174" t="n">
        <v>647.7633</v>
      </c>
      <c r="U38" s="174" t="n">
        <v>424.776475</v>
      </c>
      <c r="V38" s="174" t="n">
        <v>452.52095</v>
      </c>
      <c r="W38" s="174" t="n">
        <v>388.5275</v>
      </c>
      <c r="X38" s="174" t="n">
        <v>287.2424</v>
      </c>
      <c r="Y38" s="174" t="n">
        <v>223.918825</v>
      </c>
      <c r="Z38" s="174" t="n">
        <v>247.22465</v>
      </c>
      <c r="AA38" s="174" t="n">
        <v>229.039</v>
      </c>
      <c r="AB38" s="174" t="n">
        <v>222.45675</v>
      </c>
      <c r="AC38" s="174" t="n">
        <v>262.92885</v>
      </c>
      <c r="AD38" s="174" t="n">
        <v>239.0813</v>
      </c>
      <c r="AE38" s="174" t="n"/>
      <c r="AF38" s="175" t="n"/>
    </row>
    <row r="39">
      <c r="A39" s="184" t="inlineStr">
        <is>
          <t>Pentanes Plus</t>
        </is>
      </c>
      <c r="B39" s="174" t="n">
        <v>251.291477999</v>
      </c>
      <c r="C39" s="174" t="n">
        <v>295.162320001</v>
      </c>
      <c r="D39" s="174" t="n">
        <v>323.80197</v>
      </c>
      <c r="E39" s="174" t="n">
        <v>333.578873999</v>
      </c>
      <c r="F39" s="174" t="n">
        <v>340.048884</v>
      </c>
      <c r="G39" s="174" t="n">
        <v>339.241872</v>
      </c>
      <c r="H39" s="174" t="n">
        <v>356.374643999</v>
      </c>
      <c r="I39" s="174" t="n">
        <v>330.197772001</v>
      </c>
      <c r="J39" s="174" t="n">
        <v>295.157682001</v>
      </c>
      <c r="K39" s="174" t="n">
        <v>366.3973619989999</v>
      </c>
      <c r="L39" s="174" t="n">
        <v>344.496726</v>
      </c>
      <c r="M39" s="174" t="n">
        <v>264.20367</v>
      </c>
      <c r="N39" s="174" t="n">
        <v>224.715738</v>
      </c>
      <c r="O39" s="174" t="n">
        <v>221.6964</v>
      </c>
      <c r="P39" s="174" t="n">
        <v>223.310424</v>
      </c>
      <c r="Q39" s="174" t="n">
        <v>197.005918878</v>
      </c>
      <c r="R39" s="174" t="n">
        <v>140.650545582</v>
      </c>
      <c r="S39" s="174" t="n">
        <v>180.06334662</v>
      </c>
      <c r="T39" s="174" t="n">
        <v>153.640883244</v>
      </c>
      <c r="U39" s="174" t="n">
        <v>128.031011382</v>
      </c>
      <c r="V39" s="174" t="n">
        <v>156.10362414</v>
      </c>
      <c r="W39" s="174" t="n">
        <v>54.890164164</v>
      </c>
      <c r="X39" s="174" t="n">
        <v>84.751528296</v>
      </c>
      <c r="Y39" s="174" t="n">
        <v>94.58656498800001</v>
      </c>
      <c r="Z39" s="174" t="n">
        <v>88.73629846199999</v>
      </c>
      <c r="AA39" s="174" t="n">
        <v>161.092586238</v>
      </c>
      <c r="AB39" s="174" t="n">
        <v>112.595756658</v>
      </c>
      <c r="AC39" s="174" t="n">
        <v>173.416777236</v>
      </c>
      <c r="AD39" s="174" t="n">
        <v>224.56171002</v>
      </c>
      <c r="AE39" s="174" t="n"/>
      <c r="AF39" s="175" t="n"/>
    </row>
    <row r="40">
      <c r="A40" s="184" t="inlineStr">
        <is>
          <t>Petroleum Coke</t>
        </is>
      </c>
      <c r="B40" s="174" t="n">
        <v>714.215</v>
      </c>
      <c r="C40" s="174" t="n">
        <v>692.649</v>
      </c>
      <c r="D40" s="174" t="n">
        <v>797.706</v>
      </c>
      <c r="E40" s="174" t="n">
        <v>725.296</v>
      </c>
      <c r="F40" s="174" t="n">
        <v>723.1579999999999</v>
      </c>
      <c r="G40" s="174" t="n">
        <v>721.294</v>
      </c>
      <c r="H40" s="174" t="n">
        <v>756.838</v>
      </c>
      <c r="I40" s="174" t="n">
        <v>727.41</v>
      </c>
      <c r="J40" s="174" t="n">
        <v>858.485</v>
      </c>
      <c r="K40" s="174" t="n">
        <v>935.764</v>
      </c>
      <c r="L40" s="174" t="n">
        <v>796.0689999999998</v>
      </c>
      <c r="M40" s="174" t="n">
        <v>857.575</v>
      </c>
      <c r="N40" s="174" t="n">
        <v>842.082</v>
      </c>
      <c r="O40" s="174" t="n">
        <v>824.688</v>
      </c>
      <c r="P40" s="174" t="n">
        <v>936.764</v>
      </c>
      <c r="Q40" s="174" t="n">
        <v>893.533</v>
      </c>
      <c r="R40" s="174" t="n">
        <v>937.85</v>
      </c>
      <c r="S40" s="174" t="n">
        <v>909.5359999999998</v>
      </c>
      <c r="T40" s="174" t="n">
        <v>870.15</v>
      </c>
      <c r="U40" s="174" t="n">
        <v>804.675</v>
      </c>
      <c r="V40" s="174" t="n">
        <v>693.9849999999999</v>
      </c>
      <c r="W40" s="174" t="n">
        <v>662.696</v>
      </c>
      <c r="X40" s="174" t="n">
        <v>716.7469999999998</v>
      </c>
      <c r="Y40" s="174" t="n">
        <v>663.261</v>
      </c>
      <c r="Z40" s="174" t="n">
        <v>653.4640000000001</v>
      </c>
      <c r="AA40" s="174" t="n">
        <v>663.2859999999999</v>
      </c>
      <c r="AB40" s="174" t="n">
        <v>652.6879999999999</v>
      </c>
      <c r="AC40" s="174" t="n">
        <v>610.071</v>
      </c>
      <c r="AD40" s="174" t="n">
        <v>628.623</v>
      </c>
      <c r="AE40" s="174" t="n"/>
      <c r="AF40" s="175" t="n"/>
    </row>
    <row r="41">
      <c r="A41" s="184" t="inlineStr">
        <is>
          <t>Still Gas</t>
        </is>
      </c>
      <c r="B41" s="174" t="n">
        <v>1473.21</v>
      </c>
      <c r="C41" s="174" t="n">
        <v>1426.554</v>
      </c>
      <c r="D41" s="174" t="n">
        <v>1446.96</v>
      </c>
      <c r="E41" s="174" t="n">
        <v>1430.19</v>
      </c>
      <c r="F41" s="174" t="n">
        <v>1439.406</v>
      </c>
      <c r="G41" s="174" t="n">
        <v>1417.452</v>
      </c>
      <c r="H41" s="174" t="n">
        <v>1437.09</v>
      </c>
      <c r="I41" s="174" t="n">
        <v>1447.104</v>
      </c>
      <c r="J41" s="174" t="n">
        <v>1437.234</v>
      </c>
      <c r="K41" s="174" t="n">
        <v>1437.12</v>
      </c>
      <c r="L41" s="174" t="n">
        <v>1448.19</v>
      </c>
      <c r="M41" s="174" t="n">
        <v>1466.592</v>
      </c>
      <c r="N41" s="174" t="n">
        <v>1461.102</v>
      </c>
      <c r="O41" s="174" t="n">
        <v>1536.306</v>
      </c>
      <c r="P41" s="174" t="n">
        <v>1546.134</v>
      </c>
      <c r="Q41" s="174" t="n">
        <v>1497.084</v>
      </c>
      <c r="R41" s="174" t="n">
        <v>1553.358</v>
      </c>
      <c r="S41" s="174" t="n">
        <v>1526.856</v>
      </c>
      <c r="T41" s="174" t="n">
        <v>1470.3</v>
      </c>
      <c r="U41" s="174" t="n">
        <v>1455.018</v>
      </c>
      <c r="V41" s="174" t="n">
        <v>1471.812</v>
      </c>
      <c r="W41" s="174" t="n">
        <v>1486.974</v>
      </c>
      <c r="X41" s="174" t="n">
        <v>1480.818</v>
      </c>
      <c r="Y41" s="174" t="n">
        <v>1537.296</v>
      </c>
      <c r="Z41" s="174" t="n">
        <v>1516.944</v>
      </c>
      <c r="AA41" s="174" t="n">
        <v>1495.026</v>
      </c>
      <c r="AB41" s="174" t="n">
        <v>1604.700167</v>
      </c>
      <c r="AC41" s="174" t="n">
        <v>1582.821407</v>
      </c>
      <c r="AD41" s="174" t="n">
        <v>1612.156549</v>
      </c>
      <c r="AE41" s="174" t="n"/>
      <c r="AF41" s="175" t="n"/>
    </row>
    <row r="42">
      <c r="A42" s="184" t="inlineStr">
        <is>
          <t>Special Naphthas</t>
        </is>
      </c>
      <c r="B42" s="174" t="n">
        <v>107.090688</v>
      </c>
      <c r="C42" s="174" t="n">
        <v>87.987968</v>
      </c>
      <c r="D42" s="174" t="n">
        <v>104.5664</v>
      </c>
      <c r="E42" s="174" t="n">
        <v>104.582144</v>
      </c>
      <c r="F42" s="174" t="n">
        <v>81.050112</v>
      </c>
      <c r="G42" s="174" t="n">
        <v>70.82176</v>
      </c>
      <c r="H42" s="174" t="n">
        <v>74.542592</v>
      </c>
      <c r="I42" s="174" t="n">
        <v>72.26496</v>
      </c>
      <c r="J42" s="174" t="n">
        <v>107.274368</v>
      </c>
      <c r="K42" s="174" t="n">
        <v>145.39584</v>
      </c>
      <c r="L42" s="174" t="n">
        <v>97.37663999999999</v>
      </c>
      <c r="M42" s="174" t="n">
        <v>78.489088</v>
      </c>
      <c r="N42" s="174" t="n">
        <v>102.38848</v>
      </c>
      <c r="O42" s="174" t="n">
        <v>80.483328</v>
      </c>
      <c r="P42" s="174" t="n">
        <v>51.042048</v>
      </c>
      <c r="Q42" s="174" t="n">
        <v>62.512239488</v>
      </c>
      <c r="R42" s="174" t="n">
        <v>70.05048768</v>
      </c>
      <c r="S42" s="174" t="n">
        <v>78.037613056</v>
      </c>
      <c r="T42" s="174" t="n">
        <v>84.88506176</v>
      </c>
      <c r="U42" s="174" t="n">
        <v>46.170030464</v>
      </c>
      <c r="V42" s="174" t="n">
        <v>26.102455168</v>
      </c>
      <c r="W42" s="174" t="n">
        <v>22.614177792</v>
      </c>
      <c r="X42" s="174" t="n">
        <v>14.715166336</v>
      </c>
      <c r="Y42" s="174" t="n">
        <v>100.016384</v>
      </c>
      <c r="Z42" s="174" t="n">
        <v>106.119808</v>
      </c>
      <c r="AA42" s="174" t="n">
        <v>99.26591999999999</v>
      </c>
      <c r="AB42" s="174" t="n">
        <v>93.577088</v>
      </c>
      <c r="AC42" s="174" t="n">
        <v>100.336512</v>
      </c>
      <c r="AD42" s="174" t="n">
        <v>92.04991999999999</v>
      </c>
      <c r="AE42" s="174" t="n"/>
      <c r="AF42" s="175" t="n"/>
    </row>
    <row r="43">
      <c r="A43" s="184" t="inlineStr">
        <is>
          <t>Unfinished Oils</t>
        </is>
      </c>
      <c r="B43" s="174" t="n">
        <v>-368.961325</v>
      </c>
      <c r="C43" s="174" t="n">
        <v>-450.2259</v>
      </c>
      <c r="D43" s="174" t="n">
        <v>-354.829875</v>
      </c>
      <c r="E43" s="174" t="n">
        <v>-396.0068</v>
      </c>
      <c r="F43" s="174" t="n">
        <v>-279.2272</v>
      </c>
      <c r="G43" s="174" t="n">
        <v>-320.8992499999999</v>
      </c>
      <c r="H43" s="174" t="n">
        <v>-112.836075</v>
      </c>
      <c r="I43" s="174" t="n">
        <v>-102.875325</v>
      </c>
      <c r="J43" s="174" t="n">
        <v>-313.9442</v>
      </c>
      <c r="K43" s="174" t="n">
        <v>-287.912275</v>
      </c>
      <c r="L43" s="174" t="n">
        <v>-401.150275</v>
      </c>
      <c r="M43" s="174" t="n">
        <v>-75.4221</v>
      </c>
      <c r="N43" s="174" t="n">
        <v>-135.6759</v>
      </c>
      <c r="O43" s="174" t="n">
        <v>-50.3979</v>
      </c>
      <c r="P43" s="174" t="n">
        <v>-75.55024999999999</v>
      </c>
      <c r="Q43" s="174" t="n">
        <v>2.784349999999999</v>
      </c>
      <c r="R43" s="174" t="n">
        <v>70.33687500000001</v>
      </c>
      <c r="S43" s="174" t="n">
        <v>65.187575</v>
      </c>
      <c r="T43" s="174" t="n">
        <v>-53.71815</v>
      </c>
      <c r="U43" s="174" t="n">
        <v>-77.792875</v>
      </c>
      <c r="V43" s="174" t="n">
        <v>27.96</v>
      </c>
      <c r="W43" s="174" t="n">
        <v>56.123875</v>
      </c>
      <c r="X43" s="174" t="n">
        <v>60.084875</v>
      </c>
      <c r="Y43" s="174" t="n">
        <v>16.7130667</v>
      </c>
      <c r="Z43" s="174" t="n">
        <v>-80.589975925</v>
      </c>
      <c r="AA43" s="174" t="n">
        <v>-17.7906917</v>
      </c>
      <c r="AB43" s="174" t="n">
        <v>8.578978449999999</v>
      </c>
      <c r="AC43" s="174" t="n">
        <v>76.367841175</v>
      </c>
      <c r="AD43" s="174" t="n">
        <v>30.862160625</v>
      </c>
      <c r="AE43" s="174" t="n"/>
      <c r="AF43" s="175" t="n"/>
    </row>
    <row r="44" ht="14" customHeight="1" s="159" thickBot="1">
      <c r="A44" s="185" t="inlineStr">
        <is>
          <t>Waxes</t>
        </is>
      </c>
      <c r="B44" s="186" t="n">
        <v>33.299518</v>
      </c>
      <c r="C44" s="186" t="n">
        <v>35.126728</v>
      </c>
      <c r="D44" s="186" t="n">
        <v>37.258473</v>
      </c>
      <c r="E44" s="186" t="n">
        <v>40.026973</v>
      </c>
      <c r="F44" s="186" t="n">
        <v>40.58621</v>
      </c>
      <c r="G44" s="186" t="n">
        <v>40.591747</v>
      </c>
      <c r="H44" s="186" t="n">
        <v>48.664693</v>
      </c>
      <c r="I44" s="186" t="n">
        <v>43.7423</v>
      </c>
      <c r="J44" s="186" t="n">
        <v>42.369124</v>
      </c>
      <c r="K44" s="186" t="n">
        <v>37.435657</v>
      </c>
      <c r="L44" s="186" t="n">
        <v>33.083575</v>
      </c>
      <c r="M44" s="186" t="n">
        <v>36.333794</v>
      </c>
      <c r="N44" s="186" t="n">
        <v>32.16997</v>
      </c>
      <c r="O44" s="186" t="n">
        <v>31.045959</v>
      </c>
      <c r="P44" s="186" t="n">
        <v>30.769109</v>
      </c>
      <c r="Q44" s="174" t="n">
        <v>31.367453831</v>
      </c>
      <c r="R44" s="174" t="n">
        <v>26.145730611</v>
      </c>
      <c r="S44" s="174" t="n">
        <v>21.886576082</v>
      </c>
      <c r="T44" s="174" t="n">
        <v>19.14223955</v>
      </c>
      <c r="U44" s="174" t="n">
        <v>12.222667261</v>
      </c>
      <c r="V44" s="174" t="n">
        <v>17.082724715</v>
      </c>
      <c r="W44" s="174" t="n">
        <v>15.074953145</v>
      </c>
      <c r="X44" s="174" t="n">
        <v>15.291095477</v>
      </c>
      <c r="Y44" s="174" t="n">
        <v>16.488781799</v>
      </c>
      <c r="Z44" s="174" t="n">
        <v>14.783479928</v>
      </c>
      <c r="AA44" s="174" t="n">
        <v>12.357388008</v>
      </c>
      <c r="AB44" s="186" t="n">
        <v>12.84910683</v>
      </c>
      <c r="AC44" s="186" t="n">
        <v>10.161640825</v>
      </c>
      <c r="AD44" s="186" t="n">
        <v>12.411722589</v>
      </c>
      <c r="AE44" s="186" t="n"/>
      <c r="AF44" s="187" t="n"/>
    </row>
    <row r="45" ht="14" customHeight="1" s="159" thickBot="1">
      <c r="A45" s="82" t="inlineStr">
        <is>
          <t>U.S. Transportation Sector fuel consumption (TBtu)</t>
        </is>
      </c>
      <c r="B45" s="188" t="n"/>
      <c r="C45" s="188" t="n"/>
      <c r="D45" s="188" t="n"/>
      <c r="E45" s="188" t="n"/>
      <c r="F45" s="188" t="n"/>
      <c r="G45" s="188" t="n"/>
      <c r="H45" s="188" t="n"/>
      <c r="I45" s="188" t="n"/>
      <c r="J45" s="188" t="n"/>
      <c r="K45" s="188" t="n"/>
      <c r="L45" s="188" t="n"/>
      <c r="M45" s="188" t="n"/>
      <c r="N45" s="188" t="n"/>
      <c r="O45" s="188" t="n"/>
      <c r="P45" s="188" t="n"/>
      <c r="Q45" s="189" t="n"/>
      <c r="R45" s="190" t="n"/>
      <c r="S45" s="189" t="n"/>
      <c r="T45" s="190" t="n"/>
      <c r="U45" s="189" t="n"/>
      <c r="V45" s="190" t="n"/>
      <c r="W45" s="189" t="n"/>
      <c r="X45" s="190" t="n"/>
      <c r="Y45" s="189" t="n"/>
      <c r="Z45" s="190" t="n"/>
      <c r="AA45" s="189" t="n"/>
      <c r="AB45" s="190" t="n"/>
      <c r="AC45" s="189" t="n"/>
      <c r="AD45" s="190" t="n"/>
      <c r="AE45" s="189" t="n"/>
      <c r="AF45" s="190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59" thickBot="1">
      <c r="A47" s="75" t="inlineStr">
        <is>
          <t>Lubricants</t>
        </is>
      </c>
      <c r="B47" s="104" t="n">
        <v>176</v>
      </c>
      <c r="C47" s="104" t="n">
        <v>157.45</v>
      </c>
      <c r="D47" s="104" t="n">
        <v>160.527</v>
      </c>
      <c r="E47" s="104" t="n">
        <v>163.458</v>
      </c>
      <c r="F47" s="104" t="n">
        <v>170.846</v>
      </c>
      <c r="G47" s="104" t="n">
        <v>167.913</v>
      </c>
      <c r="H47" s="104" t="n">
        <v>162.957</v>
      </c>
      <c r="I47" s="104" t="n">
        <v>172.146</v>
      </c>
      <c r="J47" s="104" t="n">
        <v>180.212</v>
      </c>
      <c r="K47" s="104" t="n">
        <v>182.097</v>
      </c>
      <c r="L47" s="104" t="n">
        <v>179.366</v>
      </c>
      <c r="M47" s="104" t="n">
        <v>164.339</v>
      </c>
      <c r="N47" s="104" t="n">
        <v>162.392</v>
      </c>
      <c r="O47" s="104" t="n">
        <v>150.134</v>
      </c>
      <c r="P47" s="104" t="n">
        <v>152.102</v>
      </c>
      <c r="Q47" s="104" t="n">
        <v>151.307</v>
      </c>
      <c r="R47" s="104" t="n">
        <v>147.414</v>
      </c>
      <c r="S47" s="104" t="n">
        <v>152.231</v>
      </c>
      <c r="T47" s="104" t="n">
        <v>141.33</v>
      </c>
      <c r="U47" s="104" t="n">
        <v>127.065</v>
      </c>
      <c r="V47" s="104" t="n">
        <v>154.773</v>
      </c>
      <c r="W47" s="104" t="n">
        <v>148.372</v>
      </c>
      <c r="X47" s="104" t="n">
        <v>135.408</v>
      </c>
      <c r="Y47" s="104" t="n">
        <v>143.361</v>
      </c>
      <c r="Z47" s="104" t="n">
        <v>149.361</v>
      </c>
      <c r="AA47" s="104" t="n">
        <v>162.81</v>
      </c>
      <c r="AB47" s="104" t="n">
        <v>154.36</v>
      </c>
      <c r="AC47" s="104" t="n">
        <v>141.985</v>
      </c>
      <c r="AD47" s="104" t="n">
        <v>137.779</v>
      </c>
      <c r="AE47" s="104" t="n"/>
      <c r="AF47" s="105" t="n"/>
    </row>
    <row r="48">
      <c r="Q48" s="106" t="n"/>
      <c r="R48" s="107" t="n"/>
      <c r="S48" s="107" t="n"/>
      <c r="T48" s="107" t="n"/>
      <c r="U48" s="107" t="n"/>
      <c r="V48" s="107" t="n"/>
      <c r="W48" s="107" t="n"/>
      <c r="X48" s="107" t="n"/>
      <c r="Y48" s="107" t="n"/>
      <c r="Z48" s="107" t="n"/>
      <c r="AA48" s="107" t="n"/>
      <c r="AB48" s="107" t="n"/>
      <c r="AC48" s="107" t="n"/>
      <c r="AD48" s="107" t="n"/>
      <c r="AE48" s="107" t="n"/>
      <c r="AF48" s="107" t="n"/>
    </row>
    <row r="49" ht="14" customHeight="1" s="159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59" thickBot="1">
      <c r="A50" s="108" t="inlineStr">
        <is>
          <t>U.S. Non-Energy Consumption Industrial Sector (Tbtu)</t>
        </is>
      </c>
      <c r="B50" s="109" t="n"/>
      <c r="C50" s="109" t="n"/>
      <c r="D50" s="109" t="n"/>
      <c r="E50" s="109" t="n"/>
      <c r="F50" s="109" t="n"/>
      <c r="G50" s="109" t="n"/>
      <c r="H50" s="109" t="n"/>
      <c r="I50" s="109" t="n"/>
      <c r="J50" s="109" t="n"/>
      <c r="K50" s="109" t="n"/>
      <c r="L50" s="109" t="n"/>
      <c r="M50" s="109" t="n"/>
      <c r="N50" s="109" t="n"/>
      <c r="O50" s="109" t="n"/>
      <c r="P50" s="109" t="n"/>
      <c r="Q50" s="110" t="n"/>
      <c r="R50" s="109" t="n"/>
      <c r="S50" s="110" t="n"/>
      <c r="T50" s="109" t="n"/>
      <c r="U50" s="110" t="n"/>
      <c r="V50" s="109" t="n"/>
      <c r="W50" s="110" t="n"/>
      <c r="X50" s="109" t="n"/>
      <c r="Y50" s="110" t="n"/>
      <c r="Z50" s="109" t="n"/>
      <c r="AA50" s="110" t="n"/>
      <c r="AB50" s="109" t="n"/>
      <c r="AC50" s="110" t="n"/>
      <c r="AD50" s="109" t="n"/>
      <c r="AE50" s="110" t="n"/>
      <c r="AF50" s="111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112" t="n">
        <v>2020</v>
      </c>
    </row>
    <row r="52">
      <c r="A52" s="113" t="inlineStr">
        <is>
          <t>Coking Coal</t>
        </is>
      </c>
      <c r="B52" s="174" t="n">
        <v>0</v>
      </c>
      <c r="C52" s="174" t="n">
        <v>0</v>
      </c>
      <c r="D52" s="174" t="n">
        <v>0</v>
      </c>
      <c r="E52" s="174" t="n">
        <v>0.9900519152026845</v>
      </c>
      <c r="F52" s="174" t="n">
        <v>8.91730418497275</v>
      </c>
      <c r="G52" s="174" t="n">
        <v>37.76336139052773</v>
      </c>
      <c r="H52" s="174" t="n">
        <v>24.0773765245242</v>
      </c>
      <c r="I52" s="174" t="n">
        <v>0</v>
      </c>
      <c r="J52" s="174" t="n">
        <v>10.9113118775623</v>
      </c>
      <c r="K52" s="174" t="n">
        <v>40.07727003199125</v>
      </c>
      <c r="L52" s="174" t="n">
        <v>53.5437090664351</v>
      </c>
      <c r="M52" s="174" t="n">
        <v>24.76439499051094</v>
      </c>
      <c r="N52" s="174" t="n">
        <v>40.2979528593163</v>
      </c>
      <c r="O52" s="174" t="n">
        <v>51.8886576622416</v>
      </c>
      <c r="P52" s="174" t="n">
        <v>167.7675714419388</v>
      </c>
      <c r="Q52" s="174" t="n">
        <v>80.44112990510735</v>
      </c>
      <c r="R52" s="174" t="n">
        <v>62.87465486204508</v>
      </c>
      <c r="S52" s="174" t="n">
        <v>2.320314918286954</v>
      </c>
      <c r="T52" s="174" t="n">
        <v>29.16020741690249</v>
      </c>
      <c r="U52" s="174" t="n">
        <v>6.384914340017417</v>
      </c>
      <c r="V52" s="174" t="n">
        <v>64.75700410595033</v>
      </c>
      <c r="W52" s="174" t="n">
        <v>60.84118508593644</v>
      </c>
      <c r="X52" s="174" t="n">
        <v>132.4827913669318</v>
      </c>
      <c r="Y52" s="174" t="n">
        <v>119.3475608128145</v>
      </c>
      <c r="Z52" s="174" t="n">
        <v>48.77632174792018</v>
      </c>
      <c r="AA52" s="174" t="n">
        <v>121.817526454253</v>
      </c>
      <c r="AB52" s="114" t="n">
        <v>88.62264778274556</v>
      </c>
      <c r="AC52" s="114" t="n">
        <v>111.828615377909</v>
      </c>
      <c r="AD52" s="114" t="n">
        <v>124.727608675136</v>
      </c>
      <c r="AE52" s="114" t="n"/>
      <c r="AF52" s="115" t="n"/>
    </row>
    <row r="53">
      <c r="A53" s="113" t="inlineStr">
        <is>
          <t>Other Coal</t>
        </is>
      </c>
      <c r="B53" s="174" t="n">
        <v>8.214140317832706</v>
      </c>
      <c r="C53" s="174" t="n">
        <v>8.493790796050904</v>
      </c>
      <c r="D53" s="174" t="n">
        <v>9.541295129715662</v>
      </c>
      <c r="E53" s="174" t="n">
        <v>9.97262044357762</v>
      </c>
      <c r="F53" s="174" t="n">
        <v>10.92058816635116</v>
      </c>
      <c r="G53" s="174" t="n">
        <v>11.29503541684671</v>
      </c>
      <c r="H53" s="174" t="n">
        <v>11.43723057526274</v>
      </c>
      <c r="I53" s="174" t="n">
        <v>11.15758009704454</v>
      </c>
      <c r="J53" s="174" t="n">
        <v>10.42764495050892</v>
      </c>
      <c r="K53" s="174" t="n">
        <v>11.10070203367813</v>
      </c>
      <c r="L53" s="174" t="n">
        <v>12.38519829803628</v>
      </c>
      <c r="M53" s="174" t="n">
        <v>11.29503541684671</v>
      </c>
      <c r="N53" s="174" t="n">
        <v>12.0439299178378</v>
      </c>
      <c r="O53" s="174" t="n">
        <v>11.90647459803564</v>
      </c>
      <c r="P53" s="174" t="n">
        <v>11.90647459803564</v>
      </c>
      <c r="Q53" s="174" t="n">
        <v>11.90647459803564</v>
      </c>
      <c r="R53" s="174" t="n">
        <v>11.90647459803564</v>
      </c>
      <c r="S53" s="174" t="n">
        <v>11.90647459803564</v>
      </c>
      <c r="T53" s="174" t="n">
        <v>11.90647459803564</v>
      </c>
      <c r="U53" s="174" t="n">
        <v>11.90647459803564</v>
      </c>
      <c r="V53" s="174" t="n">
        <v>10.33284817823157</v>
      </c>
      <c r="W53" s="174" t="n">
        <v>10.33284817823157</v>
      </c>
      <c r="X53" s="174" t="n">
        <v>10.33284817823157</v>
      </c>
      <c r="Y53" s="174" t="n">
        <v>10.33284817823157</v>
      </c>
      <c r="Z53" s="174" t="n">
        <v>10.33284817823157</v>
      </c>
      <c r="AA53" s="174" t="n">
        <v>10.33284817823157</v>
      </c>
      <c r="AB53" s="114" t="n">
        <v>10.33284817823157</v>
      </c>
      <c r="AC53" s="114" t="n">
        <v>10.33284817823157</v>
      </c>
      <c r="AD53" s="114" t="n">
        <v>10.33284817823157</v>
      </c>
      <c r="AE53" s="114" t="n"/>
      <c r="AF53" s="115" t="n"/>
    </row>
    <row r="54">
      <c r="A54" s="116" t="inlineStr">
        <is>
          <t>Natural Gas</t>
        </is>
      </c>
      <c r="B54" s="174" t="n">
        <v>281.5946912379561</v>
      </c>
      <c r="C54" s="174" t="n">
        <v>275.7645110865595</v>
      </c>
      <c r="D54" s="174" t="n">
        <v>294.6837662115324</v>
      </c>
      <c r="E54" s="174" t="n">
        <v>305.4177663468656</v>
      </c>
      <c r="F54" s="174" t="n">
        <v>328.8532258932721</v>
      </c>
      <c r="G54" s="174" t="n">
        <v>348.0414494000062</v>
      </c>
      <c r="H54" s="174" t="n">
        <v>364.9016030735389</v>
      </c>
      <c r="I54" s="174" t="n">
        <v>378.7015379964989</v>
      </c>
      <c r="J54" s="174" t="n">
        <v>408.3828513578776</v>
      </c>
      <c r="K54" s="174" t="n">
        <v>396.393961507084</v>
      </c>
      <c r="L54" s="174" t="n">
        <v>385.0082992536779</v>
      </c>
      <c r="M54" s="174" t="n">
        <v>387.9072873561164</v>
      </c>
      <c r="N54" s="174" t="n">
        <v>366.0528488572415</v>
      </c>
      <c r="O54" s="174" t="n">
        <v>318.1380830337533</v>
      </c>
      <c r="P54" s="174" t="n">
        <v>275.5771218510029</v>
      </c>
      <c r="Q54" s="174" t="n">
        <v>260.8550111218092</v>
      </c>
      <c r="R54" s="174" t="n">
        <v>228.2403852059215</v>
      </c>
      <c r="S54" s="174" t="n">
        <v>222.3906350135193</v>
      </c>
      <c r="T54" s="174" t="n">
        <v>226.8066748061299</v>
      </c>
      <c r="U54" s="174" t="n">
        <v>219.4526862211835</v>
      </c>
      <c r="V54" s="174" t="n">
        <v>296.9646528904759</v>
      </c>
      <c r="W54" s="174" t="n">
        <v>295.0617830119265</v>
      </c>
      <c r="X54" s="174" t="n">
        <v>291.550762055567</v>
      </c>
      <c r="Y54" s="174" t="n">
        <v>296.7587534078465</v>
      </c>
      <c r="Z54" s="174" t="n">
        <v>323.4871446060215</v>
      </c>
      <c r="AA54" s="174" t="n">
        <v>321.9462061228219</v>
      </c>
      <c r="AB54" s="114" t="n">
        <v>308.9325876192342</v>
      </c>
      <c r="AC54" s="114" t="n">
        <v>307.6050983452824</v>
      </c>
      <c r="AD54" s="114" t="n">
        <v>304.6626792656268</v>
      </c>
      <c r="AE54" s="114" t="n"/>
      <c r="AF54" s="115" t="n"/>
    </row>
    <row r="55">
      <c r="A55" s="113" t="inlineStr">
        <is>
          <t>Asphalt and Road Oil</t>
        </is>
      </c>
      <c r="B55" s="174" t="n">
        <v>1170.193</v>
      </c>
      <c r="C55" s="174" t="n">
        <v>1076.535</v>
      </c>
      <c r="D55" s="174" t="n">
        <v>1102.22</v>
      </c>
      <c r="E55" s="174" t="n">
        <v>1149.02</v>
      </c>
      <c r="F55" s="174" t="n">
        <v>1172.917</v>
      </c>
      <c r="G55" s="174" t="n">
        <v>1178.175</v>
      </c>
      <c r="H55" s="174" t="n">
        <v>1175.932</v>
      </c>
      <c r="I55" s="174" t="n">
        <v>1223.566</v>
      </c>
      <c r="J55" s="174" t="n">
        <v>1262.552</v>
      </c>
      <c r="K55" s="174" t="n">
        <v>1324.413</v>
      </c>
      <c r="L55" s="174" t="n">
        <v>1275.678</v>
      </c>
      <c r="M55" s="174" t="n">
        <v>1256.865</v>
      </c>
      <c r="N55" s="174" t="n">
        <v>1239.957</v>
      </c>
      <c r="O55" s="174" t="n">
        <v>1219.538</v>
      </c>
      <c r="P55" s="174" t="n">
        <v>1303.848</v>
      </c>
      <c r="Q55" s="174" t="n">
        <v>1323.238</v>
      </c>
      <c r="R55" s="174" t="n">
        <v>1261.166</v>
      </c>
      <c r="S55" s="174" t="n">
        <v>1197.039</v>
      </c>
      <c r="T55" s="174" t="n">
        <v>1011.971</v>
      </c>
      <c r="U55" s="174" t="n">
        <v>873.083</v>
      </c>
      <c r="V55" s="174" t="n">
        <v>877.768</v>
      </c>
      <c r="W55" s="174" t="n">
        <v>859.489</v>
      </c>
      <c r="X55" s="174" t="n">
        <v>826.697</v>
      </c>
      <c r="Y55" s="174" t="n">
        <v>783.347</v>
      </c>
      <c r="Z55" s="174" t="n">
        <v>792.636</v>
      </c>
      <c r="AA55" s="174" t="n">
        <v>831.66</v>
      </c>
      <c r="AB55" s="114" t="n">
        <v>853.366</v>
      </c>
      <c r="AC55" s="114" t="n">
        <v>849.182</v>
      </c>
      <c r="AD55" s="114" t="n">
        <v>792.763</v>
      </c>
      <c r="AE55" s="114" t="n"/>
      <c r="AF55" s="115" t="n"/>
    </row>
    <row r="56">
      <c r="A56" s="113" t="inlineStr">
        <is>
          <t>LPG</t>
        </is>
      </c>
      <c r="B56" s="174" t="n">
        <v>1120.53517124451</v>
      </c>
      <c r="C56" s="174" t="n">
        <v>1279.915027647956</v>
      </c>
      <c r="D56" s="174" t="n">
        <v>1301.210856082183</v>
      </c>
      <c r="E56" s="174" t="n">
        <v>1247.469118736874</v>
      </c>
      <c r="F56" s="174" t="n">
        <v>1452.927421133747</v>
      </c>
      <c r="G56" s="174" t="n">
        <v>1503.730179406032</v>
      </c>
      <c r="H56" s="174" t="n">
        <v>1566.421290127455</v>
      </c>
      <c r="I56" s="174" t="n">
        <v>1573.881171184366</v>
      </c>
      <c r="J56" s="174" t="n">
        <v>1681.290408438313</v>
      </c>
      <c r="K56" s="174" t="n">
        <v>1756.826593655456</v>
      </c>
      <c r="L56" s="174" t="n">
        <v>1697.451906683565</v>
      </c>
      <c r="M56" s="174" t="n">
        <v>1628.57964977529</v>
      </c>
      <c r="N56" s="174" t="n">
        <v>1708.609954570549</v>
      </c>
      <c r="O56" s="174" t="n">
        <v>1588.396722700945</v>
      </c>
      <c r="P56" s="174" t="n">
        <v>1617.030781775311</v>
      </c>
      <c r="Q56" s="174" t="n">
        <v>1609.991513934657</v>
      </c>
      <c r="R56" s="174" t="n">
        <v>1702.357512543775</v>
      </c>
      <c r="S56" s="174" t="n">
        <v>1659.286644570613</v>
      </c>
      <c r="T56" s="174" t="n">
        <v>1559.878863983895</v>
      </c>
      <c r="U56" s="174" t="n">
        <v>1663.755045111874</v>
      </c>
      <c r="V56" s="174" t="n">
        <v>1833.894760561243</v>
      </c>
      <c r="W56" s="174" t="n">
        <v>1865.571747503552</v>
      </c>
      <c r="X56" s="174" t="n">
        <v>1883.312177182414</v>
      </c>
      <c r="Y56" s="174" t="n">
        <v>2062.867747345382</v>
      </c>
      <c r="Z56" s="174" t="n">
        <v>2109.770998285372</v>
      </c>
      <c r="AA56" s="174" t="n">
        <v>2157.478457155247</v>
      </c>
      <c r="AB56" s="114" t="n">
        <v>2119.020264580482</v>
      </c>
      <c r="AC56" s="114" t="n">
        <v>2187.662156071742</v>
      </c>
      <c r="AD56" s="114" t="n">
        <v>2485.540359051439</v>
      </c>
      <c r="AE56" s="114" t="n"/>
      <c r="AF56" s="115" t="n"/>
    </row>
    <row r="57">
      <c r="A57" s="113" t="inlineStr">
        <is>
          <t>Lubricants</t>
        </is>
      </c>
      <c r="B57" s="174" t="n">
        <v>186.343</v>
      </c>
      <c r="C57" s="174" t="n">
        <v>166.703</v>
      </c>
      <c r="D57" s="174" t="n">
        <v>169.96</v>
      </c>
      <c r="E57" s="174" t="n">
        <v>173.064</v>
      </c>
      <c r="F57" s="174" t="n">
        <v>180.886</v>
      </c>
      <c r="G57" s="174" t="n">
        <v>177.78</v>
      </c>
      <c r="H57" s="174" t="n">
        <v>172.534</v>
      </c>
      <c r="I57" s="174" t="n">
        <v>182.262</v>
      </c>
      <c r="J57" s="174" t="n">
        <v>190.802</v>
      </c>
      <c r="K57" s="174" t="n">
        <v>192.799</v>
      </c>
      <c r="L57" s="174" t="n">
        <v>189.907</v>
      </c>
      <c r="M57" s="174" t="n">
        <v>173.997</v>
      </c>
      <c r="N57" s="174" t="n">
        <v>171.935</v>
      </c>
      <c r="O57" s="174" t="n">
        <v>158.957</v>
      </c>
      <c r="P57" s="174" t="n">
        <v>161.04</v>
      </c>
      <c r="Q57" s="174" t="n">
        <v>160.199</v>
      </c>
      <c r="R57" s="174" t="n">
        <v>156.078</v>
      </c>
      <c r="S57" s="174" t="n">
        <v>161.177</v>
      </c>
      <c r="T57" s="174" t="n">
        <v>149.635</v>
      </c>
      <c r="U57" s="174" t="n">
        <v>134.533</v>
      </c>
      <c r="V57" s="174" t="n">
        <v>135.879</v>
      </c>
      <c r="W57" s="174" t="n">
        <v>127.396</v>
      </c>
      <c r="X57" s="174" t="n">
        <v>118.313</v>
      </c>
      <c r="Y57" s="174" t="n">
        <v>125.091</v>
      </c>
      <c r="Z57" s="174" t="n">
        <v>130.663</v>
      </c>
      <c r="AA57" s="174" t="n">
        <v>142.136</v>
      </c>
      <c r="AB57" s="114" t="n">
        <v>135.14</v>
      </c>
      <c r="AC57" s="114" t="n">
        <v>124.894</v>
      </c>
      <c r="AD57" s="114" t="n">
        <v>121.194</v>
      </c>
      <c r="AE57" s="114" t="n"/>
      <c r="AF57" s="115" t="n"/>
    </row>
    <row r="58">
      <c r="A58" s="113" t="inlineStr">
        <is>
          <t>Pentanes Plus</t>
        </is>
      </c>
      <c r="B58" s="174" t="n">
        <v>117.6278961891049</v>
      </c>
      <c r="C58" s="174" t="n">
        <v>137.6636358869803</v>
      </c>
      <c r="D58" s="174" t="n">
        <v>151.996873961166</v>
      </c>
      <c r="E58" s="174" t="n">
        <v>154.7539273757339</v>
      </c>
      <c r="F58" s="174" t="n">
        <v>160.2637934833664</v>
      </c>
      <c r="G58" s="174" t="n">
        <v>161.0414287908466</v>
      </c>
      <c r="H58" s="174" t="n">
        <v>169.2578343153002</v>
      </c>
      <c r="I58" s="174" t="n">
        <v>155.9578094085793</v>
      </c>
      <c r="J58" s="174" t="n">
        <v>142.2492543820254</v>
      </c>
      <c r="K58" s="174" t="n">
        <v>176.7664933823965</v>
      </c>
      <c r="L58" s="174" t="n">
        <v>166.1846922982461</v>
      </c>
      <c r="M58" s="174" t="n">
        <v>130.6013743738013</v>
      </c>
      <c r="N58" s="174" t="n">
        <v>108.6521308363239</v>
      </c>
      <c r="O58" s="174" t="n">
        <v>103.8463380008499</v>
      </c>
      <c r="P58" s="174" t="n">
        <v>102.7074807462137</v>
      </c>
      <c r="Q58" s="174" t="n">
        <v>95.50525093964778</v>
      </c>
      <c r="R58" s="174" t="n">
        <v>68.89035769144428</v>
      </c>
      <c r="S58" s="174" t="n">
        <v>86.55284702896542</v>
      </c>
      <c r="T58" s="174" t="n">
        <v>74.95178557694244</v>
      </c>
      <c r="U58" s="174" t="n">
        <v>61.02204550696713</v>
      </c>
      <c r="V58" s="174" t="n">
        <v>75.27747286134135</v>
      </c>
      <c r="W58" s="174" t="n">
        <v>26.36131261198805</v>
      </c>
      <c r="X58" s="174" t="n">
        <v>40.25120630093089</v>
      </c>
      <c r="Y58" s="174" t="n">
        <v>45.42357017311192</v>
      </c>
      <c r="Z58" s="174" t="n">
        <v>43.47963525618783</v>
      </c>
      <c r="AA58" s="174" t="n">
        <v>78.36917184312624</v>
      </c>
      <c r="AB58" s="114" t="n">
        <v>53.07897993202358</v>
      </c>
      <c r="AC58" s="114" t="n">
        <v>81.54561755450084</v>
      </c>
      <c r="AD58" s="114" t="n">
        <v>104.8483475602262</v>
      </c>
      <c r="AE58" s="114" t="n"/>
      <c r="AF58" s="115" t="n"/>
    </row>
    <row r="59">
      <c r="A59" s="113" t="inlineStr">
        <is>
          <t>Feedstocks, Naphtha less than 401 F</t>
        </is>
      </c>
      <c r="B59" s="174" t="n">
        <v>326.2589763553753</v>
      </c>
      <c r="C59" s="174" t="n">
        <v>279.3846664067888</v>
      </c>
      <c r="D59" s="174" t="n">
        <v>354.7970599345244</v>
      </c>
      <c r="E59" s="174" t="n">
        <v>325.8537636956519</v>
      </c>
      <c r="F59" s="174" t="n">
        <v>376.3040549624424</v>
      </c>
      <c r="G59" s="174" t="n">
        <v>354.9649433986129</v>
      </c>
      <c r="H59" s="174" t="n">
        <v>456.4095995298936</v>
      </c>
      <c r="I59" s="174" t="n">
        <v>507.8371895732458</v>
      </c>
      <c r="J59" s="174" t="n">
        <v>564.5389665295951</v>
      </c>
      <c r="K59" s="174" t="n">
        <v>485.8720694105798</v>
      </c>
      <c r="L59" s="174" t="n">
        <v>593.6731842286108</v>
      </c>
      <c r="M59" s="174" t="n">
        <v>489.9008963217015</v>
      </c>
      <c r="N59" s="174" t="n">
        <v>565.0344641696588</v>
      </c>
      <c r="O59" s="174" t="n">
        <v>575.4010276047298</v>
      </c>
      <c r="P59" s="174" t="n">
        <v>690.3697010886917</v>
      </c>
      <c r="Q59" s="174" t="n">
        <v>679.5028271034993</v>
      </c>
      <c r="R59" s="174" t="n">
        <v>618.1074601891271</v>
      </c>
      <c r="S59" s="174" t="n">
        <v>542.2570663451093</v>
      </c>
      <c r="T59" s="174" t="n">
        <v>467.0859945807441</v>
      </c>
      <c r="U59" s="174" t="n">
        <v>450.9542756083896</v>
      </c>
      <c r="V59" s="174" t="n">
        <v>474.5126649895861</v>
      </c>
      <c r="W59" s="174" t="n">
        <v>469.381030599</v>
      </c>
      <c r="X59" s="174" t="n">
        <v>432.2290865104988</v>
      </c>
      <c r="Y59" s="174" t="n">
        <v>498.7512692318972</v>
      </c>
      <c r="Z59" s="174" t="n">
        <v>435.231444270861</v>
      </c>
      <c r="AA59" s="174" t="n">
        <v>417.8204903378713</v>
      </c>
      <c r="AB59" s="114" t="n">
        <v>396.8860630865046</v>
      </c>
      <c r="AC59" s="114" t="n">
        <v>411.0916926327134</v>
      </c>
      <c r="AD59" s="114" t="n">
        <v>418.2936241116298</v>
      </c>
      <c r="AE59" s="114" t="n"/>
      <c r="AF59" s="115" t="n"/>
    </row>
    <row r="60">
      <c r="A60" s="113" t="inlineStr">
        <is>
          <t>Feedstocks, Other Oils greater than 401 F</t>
        </is>
      </c>
      <c r="B60" s="174" t="n">
        <v>662.1189183963671</v>
      </c>
      <c r="C60" s="174" t="n">
        <v>742.8920004434435</v>
      </c>
      <c r="D60" s="174" t="n">
        <v>671.9824724531568</v>
      </c>
      <c r="E60" s="174" t="n">
        <v>666.0750527887413</v>
      </c>
      <c r="F60" s="174" t="n">
        <v>641.0494693799305</v>
      </c>
      <c r="G60" s="174" t="n">
        <v>599.6736119393939</v>
      </c>
      <c r="H60" s="174" t="n">
        <v>523.2487330088416</v>
      </c>
      <c r="I60" s="174" t="n">
        <v>641.1606204352036</v>
      </c>
      <c r="J60" s="174" t="n">
        <v>617.3269107157263</v>
      </c>
      <c r="K60" s="174" t="n">
        <v>637.557533671771</v>
      </c>
      <c r="L60" s="174" t="n">
        <v>533.7520403996189</v>
      </c>
      <c r="M60" s="174" t="n">
        <v>506.6606444406236</v>
      </c>
      <c r="N60" s="174" t="n">
        <v>436.5373712602927</v>
      </c>
      <c r="O60" s="174" t="n">
        <v>482.9261227337704</v>
      </c>
      <c r="P60" s="174" t="n">
        <v>528.9779335689407</v>
      </c>
      <c r="Q60" s="174" t="n">
        <v>499.4504712629908</v>
      </c>
      <c r="R60" s="174" t="n">
        <v>573.3676989706861</v>
      </c>
      <c r="S60" s="174" t="n">
        <v>668.7594182819092</v>
      </c>
      <c r="T60" s="174" t="n">
        <v>598.9331927981071</v>
      </c>
      <c r="U60" s="174" t="n">
        <v>392.7338733667255</v>
      </c>
      <c r="V60" s="174" t="n">
        <v>433.1540905301528</v>
      </c>
      <c r="W60" s="174" t="n">
        <v>368.1530131508066</v>
      </c>
      <c r="X60" s="174" t="n">
        <v>267.39668662002</v>
      </c>
      <c r="Y60" s="174" t="n">
        <v>209.1076007198142</v>
      </c>
      <c r="Z60" s="174" t="n">
        <v>236.2149378838122</v>
      </c>
      <c r="AA60" s="174" t="n">
        <v>216.7795336811947</v>
      </c>
      <c r="AB60" s="114" t="n">
        <v>203.9649040826216</v>
      </c>
      <c r="AC60" s="114" t="n">
        <v>241.8000340247721</v>
      </c>
      <c r="AD60" s="114" t="n">
        <v>217.6985052494564</v>
      </c>
      <c r="AE60" s="114" t="n"/>
      <c r="AF60" s="115" t="n"/>
    </row>
    <row r="61">
      <c r="A61" s="113" t="inlineStr">
        <is>
          <t>Still Gas</t>
        </is>
      </c>
      <c r="B61" s="174" t="n">
        <v>36.72600000000009</v>
      </c>
      <c r="C61" s="174" t="n">
        <v>40.63200000000001</v>
      </c>
      <c r="D61" s="174" t="n">
        <v>28.54200000000003</v>
      </c>
      <c r="E61" s="174" t="n">
        <v>45.63000000000009</v>
      </c>
      <c r="F61" s="174" t="n">
        <v>35.37000000000004</v>
      </c>
      <c r="G61" s="174" t="n">
        <v>47.9039999999998</v>
      </c>
      <c r="H61" s="174" t="n">
        <v>2.159999999999985</v>
      </c>
      <c r="I61" s="174" t="n">
        <v>12.11399999999998</v>
      </c>
      <c r="J61" s="174" t="n">
        <v>6.203999999999915</v>
      </c>
      <c r="K61" s="174" t="n">
        <v>23.02200000000004</v>
      </c>
      <c r="L61" s="174" t="n">
        <v>16.98000000000011</v>
      </c>
      <c r="M61" s="174" t="n">
        <v>49.26599999999993</v>
      </c>
      <c r="N61" s="174" t="n">
        <v>61.72200000000002</v>
      </c>
      <c r="O61" s="174" t="n">
        <v>59.0159999999999</v>
      </c>
      <c r="P61" s="174" t="n">
        <v>62.85600000000009</v>
      </c>
      <c r="Q61" s="174" t="n">
        <v>67.66800000000008</v>
      </c>
      <c r="R61" s="174" t="n">
        <v>57.20999999999978</v>
      </c>
      <c r="S61" s="174" t="n">
        <v>44.21999999999995</v>
      </c>
      <c r="T61" s="174" t="n">
        <v>47.33400000000002</v>
      </c>
      <c r="U61" s="174" t="n">
        <v>133.8719999999998</v>
      </c>
      <c r="V61" s="174" t="n">
        <v>147.7706931281221</v>
      </c>
      <c r="W61" s="174" t="n">
        <v>163.56714</v>
      </c>
      <c r="X61" s="174" t="n">
        <v>160.6196967433178</v>
      </c>
      <c r="Y61" s="174" t="n">
        <v>166.7456887508901</v>
      </c>
      <c r="Z61" s="174" t="n">
        <v>164.5381709680701</v>
      </c>
      <c r="AA61" s="174" t="n">
        <v>162.1607940633997</v>
      </c>
      <c r="AB61" s="114" t="n">
        <v>166.1111575485759</v>
      </c>
      <c r="AC61" s="114" t="n">
        <v>163.8463692572394</v>
      </c>
      <c r="AD61" s="114" t="n">
        <v>166.8830078110832</v>
      </c>
      <c r="AE61" s="114" t="n"/>
      <c r="AF61" s="115" t="n"/>
    </row>
    <row r="62">
      <c r="A62" s="113" t="inlineStr">
        <is>
          <t>Petroleum Coke</t>
        </is>
      </c>
      <c r="B62" s="174" t="n">
        <v>27.15451565304842</v>
      </c>
      <c r="C62" s="174" t="n">
        <v>10.9250987023957</v>
      </c>
      <c r="D62" s="174" t="n">
        <v>75.39514159376232</v>
      </c>
      <c r="E62" s="174" t="n">
        <v>21.21642791617003</v>
      </c>
      <c r="F62" s="174" t="n">
        <v>42.15107893782267</v>
      </c>
      <c r="G62" s="174" t="n">
        <v>33.51969472929913</v>
      </c>
      <c r="H62" s="174" t="n">
        <v>27.51922421200226</v>
      </c>
      <c r="I62" s="174" t="n">
        <v>0</v>
      </c>
      <c r="J62" s="174" t="n">
        <v>55.99348962005787</v>
      </c>
      <c r="K62" s="174" t="n">
        <v>120.5327943552705</v>
      </c>
      <c r="L62" s="174" t="n">
        <v>7.191659836500321</v>
      </c>
      <c r="M62" s="174" t="n">
        <v>96.41743051335763</v>
      </c>
      <c r="N62" s="174" t="n">
        <v>65.58134704522281</v>
      </c>
      <c r="O62" s="174" t="n">
        <v>40.44391190506087</v>
      </c>
      <c r="P62" s="174" t="n">
        <v>135.0790956138909</v>
      </c>
      <c r="Q62" s="174" t="n">
        <v>105.1838584292724</v>
      </c>
      <c r="R62" s="174" t="n">
        <v>134.2470307994001</v>
      </c>
      <c r="S62" s="174" t="n">
        <v>117.8260018695373</v>
      </c>
      <c r="T62" s="174" t="n">
        <v>138.9202367170466</v>
      </c>
      <c r="U62" s="174" t="n">
        <v>108.3972635357017</v>
      </c>
      <c r="V62" s="174" t="n">
        <v>0</v>
      </c>
      <c r="W62" s="174" t="n">
        <v>0</v>
      </c>
      <c r="X62" s="174" t="n">
        <v>0</v>
      </c>
      <c r="Y62" s="174" t="n">
        <v>0</v>
      </c>
      <c r="Z62" s="174" t="n">
        <v>0</v>
      </c>
      <c r="AA62" s="174" t="n">
        <v>0</v>
      </c>
      <c r="AB62" s="114" t="n">
        <v>0</v>
      </c>
      <c r="AC62" s="114" t="n">
        <v>0</v>
      </c>
      <c r="AD62" s="114" t="n">
        <v>0</v>
      </c>
      <c r="AE62" s="114" t="n"/>
      <c r="AF62" s="115" t="n"/>
    </row>
    <row r="63">
      <c r="A63" s="113" t="inlineStr">
        <is>
          <t>Special Naphthas</t>
        </is>
      </c>
      <c r="B63" s="174" t="n">
        <v>100.8566248767212</v>
      </c>
      <c r="C63" s="174" t="n">
        <v>82.57643070517456</v>
      </c>
      <c r="D63" s="174" t="n">
        <v>98.74733961723243</v>
      </c>
      <c r="E63" s="174" t="n">
        <v>97.64622315707867</v>
      </c>
      <c r="F63" s="174" t="n">
        <v>76.83624201037215</v>
      </c>
      <c r="G63" s="174" t="n">
        <v>67.60929209532378</v>
      </c>
      <c r="H63" s="174" t="n">
        <v>71.19520012586931</v>
      </c>
      <c r="I63" s="174" t="n">
        <v>68.65103292821688</v>
      </c>
      <c r="J63" s="174" t="n">
        <v>103.9158323916878</v>
      </c>
      <c r="K63" s="174" t="n">
        <v>140.985455473948</v>
      </c>
      <c r="L63" s="174" t="n">
        <v>94.4140921086622</v>
      </c>
      <c r="M63" s="174" t="n">
        <v>77.91903047593345</v>
      </c>
      <c r="N63" s="174" t="n">
        <v>99.49438564625433</v>
      </c>
      <c r="O63" s="174" t="n">
        <v>75.84872601418475</v>
      </c>
      <c r="P63" s="174" t="n">
        <v>47.26142783576643</v>
      </c>
      <c r="Q63" s="174" t="n">
        <v>60.90071255142085</v>
      </c>
      <c r="R63" s="174" t="n">
        <v>68.92556217684628</v>
      </c>
      <c r="S63" s="174" t="n">
        <v>75.40382932130044</v>
      </c>
      <c r="T63" s="174" t="n">
        <v>83.19832980613964</v>
      </c>
      <c r="U63" s="174" t="n">
        <v>44.24670064925967</v>
      </c>
      <c r="V63" s="174" t="n">
        <v>25.29931785715399</v>
      </c>
      <c r="W63" s="174" t="n">
        <v>21.83182054027713</v>
      </c>
      <c r="X63" s="174" t="n">
        <v>14.05425549851175</v>
      </c>
      <c r="Y63" s="174" t="n">
        <v>96.55195028837387</v>
      </c>
      <c r="Z63" s="174" t="n">
        <v>104.4580252709413</v>
      </c>
      <c r="AA63" s="174" t="n">
        <v>97.03452462285981</v>
      </c>
      <c r="AB63" s="114" t="n">
        <v>88.73219946596019</v>
      </c>
      <c r="AC63" s="114" t="n">
        <v>94.91293925553268</v>
      </c>
      <c r="AD63" s="114" t="n">
        <v>86.47803600802463</v>
      </c>
      <c r="AE63" s="114" t="n"/>
      <c r="AF63" s="115" t="n"/>
    </row>
    <row r="64">
      <c r="A64" s="113" t="inlineStr">
        <is>
          <t>Distillate Fuel</t>
        </is>
      </c>
      <c r="B64" s="174" t="n">
        <v>7.044151797651491</v>
      </c>
      <c r="C64" s="174" t="n">
        <v>7.0832</v>
      </c>
      <c r="D64" s="174" t="n">
        <v>7.0832</v>
      </c>
      <c r="E64" s="174" t="n">
        <v>7.0832</v>
      </c>
      <c r="F64" s="174" t="n">
        <v>6.844374999999999</v>
      </c>
      <c r="G64" s="174" t="n">
        <v>6.844374999999999</v>
      </c>
      <c r="H64" s="174" t="n">
        <v>6.844374999999999</v>
      </c>
      <c r="I64" s="174" t="n">
        <v>6.844374999999999</v>
      </c>
      <c r="J64" s="174" t="n">
        <v>11.65</v>
      </c>
      <c r="K64" s="174" t="n">
        <v>11.65</v>
      </c>
      <c r="L64" s="174" t="n">
        <v>11.65</v>
      </c>
      <c r="M64" s="174" t="n">
        <v>11.65</v>
      </c>
      <c r="N64" s="174" t="n">
        <v>11.65</v>
      </c>
      <c r="O64" s="174" t="n">
        <v>11.65</v>
      </c>
      <c r="P64" s="174" t="n">
        <v>11.65</v>
      </c>
      <c r="Q64" s="174" t="n">
        <v>11.65</v>
      </c>
      <c r="R64" s="174" t="n">
        <v>17.475</v>
      </c>
      <c r="S64" s="174" t="n">
        <v>17.475</v>
      </c>
      <c r="T64" s="174" t="n">
        <v>17.475</v>
      </c>
      <c r="U64" s="174" t="n">
        <v>17.475</v>
      </c>
      <c r="V64" s="174" t="n">
        <v>5.825</v>
      </c>
      <c r="W64" s="174" t="n">
        <v>5.825</v>
      </c>
      <c r="X64" s="174" t="n">
        <v>5.825</v>
      </c>
      <c r="Y64" s="174" t="n">
        <v>5.825</v>
      </c>
      <c r="Z64" s="174" t="n">
        <v>5.825</v>
      </c>
      <c r="AA64" s="174" t="n">
        <v>5.825</v>
      </c>
      <c r="AB64" s="114" t="n">
        <v>5.825</v>
      </c>
      <c r="AC64" s="114" t="n">
        <v>5.825</v>
      </c>
      <c r="AD64" s="114" t="n">
        <v>5.825</v>
      </c>
      <c r="AE64" s="114" t="n"/>
      <c r="AF64" s="115" t="n"/>
    </row>
    <row r="65">
      <c r="A65" s="113" t="inlineStr">
        <is>
          <t>Residual Fuel</t>
        </is>
      </c>
      <c r="B65" s="174" t="n"/>
      <c r="C65" s="174" t="n"/>
      <c r="D65" s="174" t="n"/>
      <c r="E65" s="174" t="n"/>
      <c r="F65" s="174" t="n"/>
      <c r="G65" s="174" t="n"/>
      <c r="H65" s="174" t="n"/>
      <c r="I65" s="174" t="n"/>
      <c r="J65" s="174" t="n"/>
      <c r="K65" s="174" t="n"/>
      <c r="L65" s="174" t="n"/>
      <c r="M65" s="174" t="n"/>
      <c r="N65" s="174" t="n"/>
      <c r="O65" s="174" t="n"/>
      <c r="P65" s="174" t="n"/>
      <c r="Q65" s="174" t="n"/>
      <c r="R65" s="174" t="n"/>
      <c r="S65" s="174" t="n"/>
      <c r="T65" s="174" t="n"/>
      <c r="U65" s="174" t="n"/>
      <c r="V65" s="174" t="n"/>
      <c r="W65" s="174" t="n"/>
      <c r="X65" s="174" t="n"/>
      <c r="Y65" s="174" t="n"/>
      <c r="Z65" s="174" t="n"/>
      <c r="AA65" s="174" t="n"/>
      <c r="AB65" s="114" t="n"/>
      <c r="AC65" s="114" t="n"/>
      <c r="AD65" s="114" t="n"/>
      <c r="AE65" s="114" t="n"/>
      <c r="AF65" s="115" t="n"/>
    </row>
    <row r="66">
      <c r="A66" s="113" t="inlineStr">
        <is>
          <t>Waxes</t>
        </is>
      </c>
      <c r="B66" s="174" t="n">
        <v>33.299518</v>
      </c>
      <c r="C66" s="174" t="n">
        <v>35.126728</v>
      </c>
      <c r="D66" s="174" t="n">
        <v>37.258473</v>
      </c>
      <c r="E66" s="174" t="n">
        <v>40.026973</v>
      </c>
      <c r="F66" s="174" t="n">
        <v>40.58621</v>
      </c>
      <c r="G66" s="174" t="n">
        <v>40.591747</v>
      </c>
      <c r="H66" s="174" t="n">
        <v>48.664693</v>
      </c>
      <c r="I66" s="174" t="n">
        <v>43.7423</v>
      </c>
      <c r="J66" s="174" t="n">
        <v>42.369124</v>
      </c>
      <c r="K66" s="174" t="n">
        <v>37.435657</v>
      </c>
      <c r="L66" s="174" t="n">
        <v>33.083575</v>
      </c>
      <c r="M66" s="174" t="n">
        <v>36.333794</v>
      </c>
      <c r="N66" s="174" t="n">
        <v>32.16997</v>
      </c>
      <c r="O66" s="174" t="n">
        <v>31.045959</v>
      </c>
      <c r="P66" s="174" t="n">
        <v>30.769109</v>
      </c>
      <c r="Q66" s="174" t="n">
        <v>31.367453831</v>
      </c>
      <c r="R66" s="174" t="n">
        <v>26.145730611</v>
      </c>
      <c r="S66" s="174" t="n">
        <v>21.886576082</v>
      </c>
      <c r="T66" s="174" t="n">
        <v>19.14223955</v>
      </c>
      <c r="U66" s="174" t="n">
        <v>12.222667261</v>
      </c>
      <c r="V66" s="174" t="n">
        <v>17.082724715</v>
      </c>
      <c r="W66" s="174" t="n">
        <v>15.074953145</v>
      </c>
      <c r="X66" s="174" t="n">
        <v>15.291095477</v>
      </c>
      <c r="Y66" s="174" t="n">
        <v>16.488781799</v>
      </c>
      <c r="Z66" s="174" t="n">
        <v>14.783479928</v>
      </c>
      <c r="AA66" s="174" t="n">
        <v>12.357388008</v>
      </c>
      <c r="AB66" s="114" t="n">
        <v>12.84910683</v>
      </c>
      <c r="AC66" s="114" t="n">
        <v>10.161640825</v>
      </c>
      <c r="AD66" s="114" t="n">
        <v>12.411722589</v>
      </c>
      <c r="AE66" s="114" t="n"/>
      <c r="AF66" s="115" t="n"/>
    </row>
    <row r="67" ht="14" customHeight="1" s="159" thickBot="1">
      <c r="A67" s="117" t="inlineStr">
        <is>
          <t>Misc. Petro Products</t>
        </is>
      </c>
      <c r="B67" s="174" t="n">
        <v>137.834676</v>
      </c>
      <c r="C67" s="174" t="n">
        <v>152.626068</v>
      </c>
      <c r="D67" s="174" t="n">
        <v>100.062144</v>
      </c>
      <c r="E67" s="174" t="n">
        <v>94.718232</v>
      </c>
      <c r="F67" s="174" t="n">
        <v>105.852348</v>
      </c>
      <c r="G67" s="174" t="n">
        <v>97.123572</v>
      </c>
      <c r="H67" s="174" t="n">
        <v>89.03235599999999</v>
      </c>
      <c r="I67" s="174" t="n">
        <v>97.74954</v>
      </c>
      <c r="J67" s="174" t="n">
        <v>118.986084</v>
      </c>
      <c r="K67" s="174" t="n">
        <v>111.909168</v>
      </c>
      <c r="L67" s="174" t="n">
        <v>119.206332</v>
      </c>
      <c r="M67" s="174" t="n">
        <v>124.9038</v>
      </c>
      <c r="N67" s="174" t="n">
        <v>134.1774</v>
      </c>
      <c r="O67" s="174" t="n">
        <v>125.964468</v>
      </c>
      <c r="P67" s="174" t="n">
        <v>113.421924</v>
      </c>
      <c r="Q67" s="174" t="n">
        <v>112.791278628</v>
      </c>
      <c r="R67" s="174" t="n">
        <v>136.03287348</v>
      </c>
      <c r="S67" s="174" t="n">
        <v>133.47382356</v>
      </c>
      <c r="T67" s="174" t="n">
        <v>142.028916624</v>
      </c>
      <c r="U67" s="174" t="n">
        <v>151.825634604</v>
      </c>
      <c r="V67" s="174" t="n">
        <v>158.69992824</v>
      </c>
      <c r="W67" s="174" t="n">
        <v>164.74156272</v>
      </c>
      <c r="X67" s="174" t="n">
        <v>161.582447124</v>
      </c>
      <c r="Y67" s="174" t="n">
        <v>171.1615311</v>
      </c>
      <c r="Z67" s="174" t="n">
        <v>182.740437936</v>
      </c>
      <c r="AA67" s="174" t="n">
        <v>188.926108812</v>
      </c>
      <c r="AB67" s="118" t="n">
        <v>191.341313604</v>
      </c>
      <c r="AC67" s="118" t="n">
        <v>198.810323208</v>
      </c>
      <c r="AD67" s="118" t="n">
        <v>197.967787668</v>
      </c>
      <c r="AE67" s="118" t="n"/>
      <c r="AF67" s="119" t="n"/>
    </row>
    <row r="68" ht="14" customHeight="1" s="159" thickBot="1">
      <c r="A68" s="120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21" t="n"/>
      <c r="R68" s="77" t="n"/>
      <c r="S68" s="121" t="n"/>
      <c r="T68" s="77" t="n"/>
      <c r="U68" s="121" t="n"/>
      <c r="V68" s="77" t="n"/>
      <c r="W68" s="121" t="n"/>
      <c r="X68" s="77" t="n"/>
      <c r="Y68" s="121" t="n"/>
      <c r="Z68" s="77" t="n"/>
      <c r="AA68" s="121" t="n"/>
      <c r="AB68" s="77" t="n"/>
      <c r="AC68" s="121" t="n"/>
      <c r="AD68" s="77" t="n"/>
      <c r="AE68" s="121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112" t="n">
        <v>2020</v>
      </c>
    </row>
    <row r="70" ht="14" customHeight="1" s="159" thickBot="1">
      <c r="A70" s="75" t="inlineStr">
        <is>
          <t>Lubricants</t>
        </is>
      </c>
      <c r="B70" s="104" t="n">
        <v>176</v>
      </c>
      <c r="C70" s="104" t="n">
        <v>157.45</v>
      </c>
      <c r="D70" s="104" t="n">
        <v>160.527</v>
      </c>
      <c r="E70" s="104" t="n">
        <v>163.458</v>
      </c>
      <c r="F70" s="104" t="n">
        <v>170.846</v>
      </c>
      <c r="G70" s="104" t="n">
        <v>167.913</v>
      </c>
      <c r="H70" s="104" t="n">
        <v>162.957</v>
      </c>
      <c r="I70" s="104" t="n">
        <v>172.146</v>
      </c>
      <c r="J70" s="104" t="n">
        <v>180.212</v>
      </c>
      <c r="K70" s="104" t="n">
        <v>182.097</v>
      </c>
      <c r="L70" s="104" t="n">
        <v>179.366</v>
      </c>
      <c r="M70" s="104" t="n">
        <v>164.339</v>
      </c>
      <c r="N70" s="104" t="n">
        <v>162.392</v>
      </c>
      <c r="O70" s="104" t="n">
        <v>150.134</v>
      </c>
      <c r="P70" s="104" t="n">
        <v>152.102</v>
      </c>
      <c r="Q70" s="104" t="n">
        <v>151.307</v>
      </c>
      <c r="R70" s="104" t="n">
        <v>147.414</v>
      </c>
      <c r="S70" s="104" t="n">
        <v>152.231</v>
      </c>
      <c r="T70" s="104" t="n">
        <v>141.33</v>
      </c>
      <c r="U70" s="104" t="n">
        <v>127.065</v>
      </c>
      <c r="V70" s="104" t="n">
        <v>154.773</v>
      </c>
      <c r="W70" s="104" t="n">
        <v>148.372</v>
      </c>
      <c r="X70" s="104" t="n">
        <v>135.408</v>
      </c>
      <c r="Y70" s="104" t="n">
        <v>143.361</v>
      </c>
      <c r="Z70" s="104" t="n">
        <v>149.361</v>
      </c>
      <c r="AA70" s="104" t="n">
        <v>162.81</v>
      </c>
      <c r="AB70" s="104" t="n">
        <v>154.36</v>
      </c>
      <c r="AC70" s="104" t="n">
        <v>141.985</v>
      </c>
      <c r="AD70" s="104" t="n">
        <v>137.779</v>
      </c>
      <c r="AE70" s="104" t="n"/>
      <c r="AF70" s="105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59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59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21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113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112" t="n">
        <v>2020</v>
      </c>
    </row>
    <row r="75">
      <c r="A75" s="122" t="inlineStr">
        <is>
          <t>Industrial Sector</t>
        </is>
      </c>
      <c r="L75" s="61" t="n"/>
      <c r="Q75" s="60" t="n"/>
      <c r="AF75" s="123" t="n"/>
    </row>
    <row r="76">
      <c r="A76" s="113" t="inlineStr">
        <is>
          <t>Coking Coal</t>
        </is>
      </c>
      <c r="B76" s="124">
        <f>IF(ISERROR(VLOOKUP($A76,NonEConsump,B$73,FALSE)/VLOOKUP($A76,IndCons,B$73,FALSE)),0,VLOOKUP($A76,NonEConsump,B$73,FALSE)/VLOOKUP($A76,IndCons,B$73,FALSE))</f>
        <v/>
      </c>
      <c r="C76" s="124">
        <f>IF(ISERROR(VLOOKUP($A76,NonEConsump,C$73,FALSE)/VLOOKUP($A76,IndCons,C$73,FALSE)),0,VLOOKUP($A76,NonEConsump,C$73,FALSE)/VLOOKUP($A76,IndCons,C$73,FALSE))</f>
        <v/>
      </c>
      <c r="D76" s="124">
        <f>IF(ISERROR(VLOOKUP($A76,NonEConsump,D$73,FALSE)/VLOOKUP($A76,IndCons,D$73,FALSE)),0,VLOOKUP($A76,NonEConsump,D$73,FALSE)/VLOOKUP($A76,IndCons,D$73,FALSE))</f>
        <v/>
      </c>
      <c r="E76" s="124">
        <f>IF(ISERROR(VLOOKUP($A76,NonEConsump,E$73,FALSE)/VLOOKUP($A76,IndCons,E$73,FALSE)),0,VLOOKUP($A76,NonEConsump,E$73,FALSE)/VLOOKUP($A76,IndCons,E$73,FALSE))</f>
        <v/>
      </c>
      <c r="F76" s="124">
        <f>IF(ISERROR(VLOOKUP($A76,NonEConsump,F$73,FALSE)/VLOOKUP($A76,IndCons,F$73,FALSE)),0,VLOOKUP($A76,NonEConsump,F$73,FALSE)/VLOOKUP($A76,IndCons,F$73,FALSE))</f>
        <v/>
      </c>
      <c r="G76" s="124">
        <f>IF(ISERROR(VLOOKUP($A76,NonEConsump,G$73,FALSE)/VLOOKUP($A76,IndCons,G$73,FALSE)),0,VLOOKUP($A76,NonEConsump,G$73,FALSE)/VLOOKUP($A76,IndCons,G$73,FALSE))</f>
        <v/>
      </c>
      <c r="H76" s="124">
        <f>IF(ISERROR(VLOOKUP($A76,NonEConsump,H$73,FALSE)/VLOOKUP($A76,IndCons,H$73,FALSE)),0,VLOOKUP($A76,NonEConsump,H$73,FALSE)/VLOOKUP($A76,IndCons,H$73,FALSE))</f>
        <v/>
      </c>
      <c r="I76" s="124">
        <f>IF(ISERROR(VLOOKUP($A76,NonEConsump,I$73,FALSE)/VLOOKUP($A76,IndCons,I$73,FALSE)),0,VLOOKUP($A76,NonEConsump,I$73,FALSE)/VLOOKUP($A76,IndCons,I$73,FALSE))</f>
        <v/>
      </c>
      <c r="J76" s="124">
        <f>IF(ISERROR(VLOOKUP($A76,NonEConsump,J$73,FALSE)/VLOOKUP($A76,IndCons,J$73,FALSE)),0,VLOOKUP($A76,NonEConsump,J$73,FALSE)/VLOOKUP($A76,IndCons,J$73,FALSE))</f>
        <v/>
      </c>
      <c r="K76" s="124">
        <f>IF(ISERROR(VLOOKUP($A76,NonEConsump,K$73,FALSE)/VLOOKUP($A76,IndCons,K$73,FALSE)),0,VLOOKUP($A76,NonEConsump,K$73,FALSE)/VLOOKUP($A76,IndCons,K$73,FALSE))</f>
        <v/>
      </c>
      <c r="L76" s="124">
        <f>IF(ISERROR(VLOOKUP($A76,NonEConsump,L$73,FALSE)/VLOOKUP($A76,IndCons,L$73,FALSE)),0,VLOOKUP($A76,NonEConsump,L$73,FALSE)/VLOOKUP($A76,IndCons,L$73,FALSE))</f>
        <v/>
      </c>
      <c r="M76" s="124">
        <f>IF(ISERROR(VLOOKUP($A76,NonEConsump,M$73,FALSE)/VLOOKUP($A76,IndCons,M$73,FALSE)),0,VLOOKUP($A76,NonEConsump,M$73,FALSE)/VLOOKUP($A76,IndCons,M$73,FALSE))</f>
        <v/>
      </c>
      <c r="N76" s="124">
        <f>IF(ISERROR(VLOOKUP($A76,NonEConsump,N$73,FALSE)/VLOOKUP($A76,IndCons,N$73,FALSE)),0,VLOOKUP($A76,NonEConsump,N$73,FALSE)/VLOOKUP($A76,IndCons,N$73,FALSE))</f>
        <v/>
      </c>
      <c r="O76" s="124">
        <f>IF(ISERROR(VLOOKUP($A76,NonEConsump,O$73,FALSE)/VLOOKUP($A76,IndCons,O$73,FALSE)),0,VLOOKUP($A76,NonEConsump,O$73,FALSE)/VLOOKUP($A76,IndCons,O$73,FALSE))</f>
        <v/>
      </c>
      <c r="P76" s="124">
        <f>IF(ISERROR(VLOOKUP($A76,NonEConsump,P$73,FALSE)/VLOOKUP($A76,IndCons,P$73,FALSE)),0,VLOOKUP($A76,NonEConsump,P$73,FALSE)/VLOOKUP($A76,IndCons,P$73,FALSE))</f>
        <v/>
      </c>
      <c r="Q76" s="124">
        <f>IF(ISERROR(VLOOKUP($A76,NonEConsump,Q$73,FALSE)/VLOOKUP($A76,IndCons,Q$73,FALSE)),0,VLOOKUP($A76,NonEConsump,Q$73,FALSE)/VLOOKUP($A76,IndCons,Q$73,FALSE))</f>
        <v/>
      </c>
      <c r="R76" s="124">
        <f>IF(ISERROR(VLOOKUP($A76,NonEConsump,R$73,FALSE)/VLOOKUP($A76,IndCons,R$73,FALSE)),0,VLOOKUP($A76,NonEConsump,R$73,FALSE)/VLOOKUP($A76,IndCons,R$73,FALSE))</f>
        <v/>
      </c>
      <c r="S76" s="124">
        <f>IF(ISERROR(VLOOKUP($A76,NonEConsump,S$73,FALSE)/VLOOKUP($A76,IndCons,S$73,FALSE)),0,VLOOKUP($A76,NonEConsump,S$73,FALSE)/VLOOKUP($A76,IndCons,S$73,FALSE))</f>
        <v/>
      </c>
      <c r="T76" s="124">
        <f>IF(ISERROR(VLOOKUP($A76,NonEConsump,T$73,FALSE)/VLOOKUP($A76,IndCons,T$73,FALSE)),0,VLOOKUP($A76,NonEConsump,T$73,FALSE)/VLOOKUP($A76,IndCons,T$73,FALSE))</f>
        <v/>
      </c>
      <c r="U76" s="124">
        <f>IF(ISERROR(VLOOKUP($A76,NonEConsump,U$73,FALSE)/VLOOKUP($A76,IndCons,U$73,FALSE)),0,VLOOKUP($A76,NonEConsump,U$73,FALSE)/VLOOKUP($A76,IndCons,U$73,FALSE))</f>
        <v/>
      </c>
      <c r="V76" s="124">
        <f>IF(ISERROR(VLOOKUP($A76,NonEConsump,V$73,FALSE)/VLOOKUP($A76,IndCons,V$73,FALSE)),0,VLOOKUP($A76,NonEConsump,V$73,FALSE)/VLOOKUP($A76,IndCons,V$73,FALSE))</f>
        <v/>
      </c>
      <c r="W76" s="124">
        <f>IF(ISERROR(VLOOKUP($A76,NonEConsump,W$73,FALSE)/VLOOKUP($A76,IndCons,W$73,FALSE)),0,VLOOKUP($A76,NonEConsump,W$73,FALSE)/VLOOKUP($A76,IndCons,W$73,FALSE))</f>
        <v/>
      </c>
      <c r="X76" s="124">
        <f>IF(ISERROR(VLOOKUP($A76,NonEConsump,X$73,FALSE)/VLOOKUP($A76,IndCons,X$73,FALSE)),0,VLOOKUP($A76,NonEConsump,X$73,FALSE)/VLOOKUP($A76,IndCons,X$73,FALSE))</f>
        <v/>
      </c>
      <c r="Y76" s="124">
        <f>IF(ISERROR(VLOOKUP($A76,NonEConsump,Y$73,FALSE)/VLOOKUP($A76,IndCons,Y$73,FALSE)),0,VLOOKUP($A76,NonEConsump,Y$73,FALSE)/VLOOKUP($A76,IndCons,Y$73,FALSE))</f>
        <v/>
      </c>
      <c r="Z76" s="124">
        <f>IF(ISERROR(VLOOKUP($A76,NonEConsump,Z$73,FALSE)/VLOOKUP($A76,IndCons,Z$73,FALSE)),0,VLOOKUP($A76,NonEConsump,Z$73,FALSE)/VLOOKUP($A76,IndCons,Z$73,FALSE))</f>
        <v/>
      </c>
      <c r="AA76" s="124">
        <f>IF(ISERROR(VLOOKUP($A76,NonEConsump,AA$73,FALSE)/VLOOKUP($A76,IndCons,AA$73,FALSE)),0,VLOOKUP($A76,NonEConsump,AA$73,FALSE)/VLOOKUP($A76,IndCons,AA$73,FALSE))</f>
        <v/>
      </c>
      <c r="AB76" s="124">
        <f>IF(ISERROR(VLOOKUP($A76,NonEConsump,AB$73,FALSE)/VLOOKUP($A76,IndCons,AB$73,FALSE)),0,VLOOKUP($A76,NonEConsump,AB$73,FALSE)/VLOOKUP($A76,IndCons,AB$73,FALSE))</f>
        <v/>
      </c>
      <c r="AC76" s="124">
        <f>IF(ISERROR(VLOOKUP($A76,NonEConsump,AC$73,FALSE)/VLOOKUP($A76,IndCons,AC$73,FALSE)),0,VLOOKUP($A76,NonEConsump,AC$73,FALSE)/VLOOKUP($A76,IndCons,AC$73,FALSE))</f>
        <v/>
      </c>
      <c r="AD76" s="124">
        <f>IF(ISERROR(VLOOKUP($A76,NonEConsump,AD$73,FALSE)/VLOOKUP($A76,IndCons,AD$73,FALSE)),0,VLOOKUP($A76,NonEConsump,AD$73,FALSE)/VLOOKUP($A76,IndCons,AD$73,FALSE))</f>
        <v/>
      </c>
      <c r="AE76" s="124" t="n"/>
      <c r="AF76" s="125" t="n"/>
    </row>
    <row r="77">
      <c r="A77" s="113" t="inlineStr">
        <is>
          <t>Other Coal</t>
        </is>
      </c>
      <c r="B77" s="191">
        <f>IF(ISERROR(VLOOKUP($A77,NonEConsump,B$73,FALSE)/VLOOKUP($A77,IndCons,B$73,FALSE)),0,VLOOKUP($A77,NonEConsump,B$73,FALSE)/VLOOKUP($A77,IndCons,B$73,FALSE))</f>
        <v/>
      </c>
      <c r="C77" s="191">
        <f>IF(ISERROR(VLOOKUP($A77,NonEConsump,C$73,FALSE)/VLOOKUP($A77,IndCons,C$73,FALSE)),0,VLOOKUP($A77,NonEConsump,C$73,FALSE)/VLOOKUP($A77,IndCons,C$73,FALSE))</f>
        <v/>
      </c>
      <c r="D77" s="191">
        <f>IF(ISERROR(VLOOKUP($A77,NonEConsump,D$73,FALSE)/VLOOKUP($A77,IndCons,D$73,FALSE)),0,VLOOKUP($A77,NonEConsump,D$73,FALSE)/VLOOKUP($A77,IndCons,D$73,FALSE))</f>
        <v/>
      </c>
      <c r="E77" s="191">
        <f>IF(ISERROR(VLOOKUP($A77,NonEConsump,E$73,FALSE)/VLOOKUP($A77,IndCons,E$73,FALSE)),0,VLOOKUP($A77,NonEConsump,E$73,FALSE)/VLOOKUP($A77,IndCons,E$73,FALSE))</f>
        <v/>
      </c>
      <c r="F77" s="191">
        <f>IF(ISERROR(VLOOKUP($A77,NonEConsump,F$73,FALSE)/VLOOKUP($A77,IndCons,F$73,FALSE)),0,VLOOKUP($A77,NonEConsump,F$73,FALSE)/VLOOKUP($A77,IndCons,F$73,FALSE))</f>
        <v/>
      </c>
      <c r="G77" s="191">
        <f>IF(ISERROR(VLOOKUP($A77,NonEConsump,G$73,FALSE)/VLOOKUP($A77,IndCons,G$73,FALSE)),0,VLOOKUP($A77,NonEConsump,G$73,FALSE)/VLOOKUP($A77,IndCons,G$73,FALSE))</f>
        <v/>
      </c>
      <c r="H77" s="191">
        <f>IF(ISERROR(VLOOKUP($A77,NonEConsump,H$73,FALSE)/VLOOKUP($A77,IndCons,H$73,FALSE)),0,VLOOKUP($A77,NonEConsump,H$73,FALSE)/VLOOKUP($A77,IndCons,H$73,FALSE))</f>
        <v/>
      </c>
      <c r="I77" s="191">
        <f>IF(ISERROR(VLOOKUP($A77,NonEConsump,I$73,FALSE)/VLOOKUP($A77,IndCons,I$73,FALSE)),0,VLOOKUP($A77,NonEConsump,I$73,FALSE)/VLOOKUP($A77,IndCons,I$73,FALSE))</f>
        <v/>
      </c>
      <c r="J77" s="191">
        <f>IF(ISERROR(VLOOKUP($A77,NonEConsump,J$73,FALSE)/VLOOKUP($A77,IndCons,J$73,FALSE)),0,VLOOKUP($A77,NonEConsump,J$73,FALSE)/VLOOKUP($A77,IndCons,J$73,FALSE))</f>
        <v/>
      </c>
      <c r="K77" s="191">
        <f>IF(ISERROR(VLOOKUP($A77,NonEConsump,K$73,FALSE)/VLOOKUP($A77,IndCons,K$73,FALSE)),0,VLOOKUP($A77,NonEConsump,K$73,FALSE)/VLOOKUP($A77,IndCons,K$73,FALSE))</f>
        <v/>
      </c>
      <c r="L77" s="191">
        <f>IF(ISERROR(VLOOKUP($A77,NonEConsump,L$73,FALSE)/VLOOKUP($A77,IndCons,L$73,FALSE)),0,VLOOKUP($A77,NonEConsump,L$73,FALSE)/VLOOKUP($A77,IndCons,L$73,FALSE))</f>
        <v/>
      </c>
      <c r="M77" s="191">
        <f>IF(ISERROR(VLOOKUP($A77,NonEConsump,M$73,FALSE)/VLOOKUP($A77,IndCons,M$73,FALSE)),0,VLOOKUP($A77,NonEConsump,M$73,FALSE)/VLOOKUP($A77,IndCons,M$73,FALSE))</f>
        <v/>
      </c>
      <c r="N77" s="191">
        <f>IF(ISERROR(VLOOKUP($A77,NonEConsump,N$73,FALSE)/VLOOKUP($A77,IndCons,N$73,FALSE)),0,VLOOKUP($A77,NonEConsump,N$73,FALSE)/VLOOKUP($A77,IndCons,N$73,FALSE))</f>
        <v/>
      </c>
      <c r="O77" s="191">
        <f>IF(ISERROR(VLOOKUP($A77,NonEConsump,O$73,FALSE)/VLOOKUP($A77,IndCons,O$73,FALSE)),0,VLOOKUP($A77,NonEConsump,O$73,FALSE)/VLOOKUP($A77,IndCons,O$73,FALSE))</f>
        <v/>
      </c>
      <c r="P77" s="191">
        <f>IF(ISERROR(VLOOKUP($A77,NonEConsump,P$73,FALSE)/VLOOKUP($A77,IndCons,P$73,FALSE)),0,VLOOKUP($A77,NonEConsump,P$73,FALSE)/VLOOKUP($A77,IndCons,P$73,FALSE))</f>
        <v/>
      </c>
      <c r="Q77" s="191">
        <f>IF(ISERROR(VLOOKUP($A77,NonEConsump,Q$73,FALSE)/VLOOKUP($A77,IndCons,Q$73,FALSE)),0,VLOOKUP($A77,NonEConsump,Q$73,FALSE)/VLOOKUP($A77,IndCons,Q$73,FALSE))</f>
        <v/>
      </c>
      <c r="R77" s="191">
        <f>IF(ISERROR(VLOOKUP($A77,NonEConsump,R$73,FALSE)/VLOOKUP($A77,IndCons,R$73,FALSE)),0,VLOOKUP($A77,NonEConsump,R$73,FALSE)/VLOOKUP($A77,IndCons,R$73,FALSE))</f>
        <v/>
      </c>
      <c r="S77" s="191">
        <f>IF(ISERROR(VLOOKUP($A77,NonEConsump,S$73,FALSE)/VLOOKUP($A77,IndCons,S$73,FALSE)),0,VLOOKUP($A77,NonEConsump,S$73,FALSE)/VLOOKUP($A77,IndCons,S$73,FALSE))</f>
        <v/>
      </c>
      <c r="T77" s="191">
        <f>IF(ISERROR(VLOOKUP($A77,NonEConsump,T$73,FALSE)/VLOOKUP($A77,IndCons,T$73,FALSE)),0,VLOOKUP($A77,NonEConsump,T$73,FALSE)/VLOOKUP($A77,IndCons,T$73,FALSE))</f>
        <v/>
      </c>
      <c r="U77" s="191">
        <f>IF(ISERROR(VLOOKUP($A77,NonEConsump,U$73,FALSE)/VLOOKUP($A77,IndCons,U$73,FALSE)),0,VLOOKUP($A77,NonEConsump,U$73,FALSE)/VLOOKUP($A77,IndCons,U$73,FALSE))</f>
        <v/>
      </c>
      <c r="V77" s="191">
        <f>IF(ISERROR(VLOOKUP($A77,NonEConsump,V$73,FALSE)/VLOOKUP($A77,IndCons,V$73,FALSE)),0,VLOOKUP($A77,NonEConsump,V$73,FALSE)/VLOOKUP($A77,IndCons,V$73,FALSE))</f>
        <v/>
      </c>
      <c r="W77" s="191">
        <f>IF(ISERROR(VLOOKUP($A77,NonEConsump,W$73,FALSE)/VLOOKUP($A77,IndCons,W$73,FALSE)),0,VLOOKUP($A77,NonEConsump,W$73,FALSE)/VLOOKUP($A77,IndCons,W$73,FALSE))</f>
        <v/>
      </c>
      <c r="X77" s="191">
        <f>IF(ISERROR(VLOOKUP($A77,NonEConsump,X$73,FALSE)/VLOOKUP($A77,IndCons,X$73,FALSE)),0,VLOOKUP($A77,NonEConsump,X$73,FALSE)/VLOOKUP($A77,IndCons,X$73,FALSE))</f>
        <v/>
      </c>
      <c r="Y77" s="191">
        <f>IF(ISERROR(VLOOKUP($A77,NonEConsump,Y$73,FALSE)/VLOOKUP($A77,IndCons,Y$73,FALSE)),0,VLOOKUP($A77,NonEConsump,Y$73,FALSE)/VLOOKUP($A77,IndCons,Y$73,FALSE))</f>
        <v/>
      </c>
      <c r="Z77" s="191">
        <f>IF(ISERROR(VLOOKUP($A77,NonEConsump,Z$73,FALSE)/VLOOKUP($A77,IndCons,Z$73,FALSE)),0,VLOOKUP($A77,NonEConsump,Z$73,FALSE)/VLOOKUP($A77,IndCons,Z$73,FALSE))</f>
        <v/>
      </c>
      <c r="AA77" s="191">
        <f>IF(ISERROR(VLOOKUP($A77,NonEConsump,AA$73,FALSE)/VLOOKUP($A77,IndCons,AA$73,FALSE)),0,VLOOKUP($A77,NonEConsump,AA$73,FALSE)/VLOOKUP($A77,IndCons,AA$73,FALSE))</f>
        <v/>
      </c>
      <c r="AB77" s="191">
        <f>IF(ISERROR(VLOOKUP($A77,NonEConsump,AB$73,FALSE)/VLOOKUP($A77,IndCons,AB$73,FALSE)),0,VLOOKUP($A77,NonEConsump,AB$73,FALSE)/VLOOKUP($A77,IndCons,AB$73,FALSE))</f>
        <v/>
      </c>
      <c r="AC77" s="191">
        <f>IF(ISERROR(VLOOKUP($A77,NonEConsump,AC$73,FALSE)/VLOOKUP($A77,IndCons,AC$73,FALSE)),0,VLOOKUP($A77,NonEConsump,AC$73,FALSE)/VLOOKUP($A77,IndCons,AC$73,FALSE))</f>
        <v/>
      </c>
      <c r="AD77" s="191">
        <f>IF(ISERROR(VLOOKUP($A77,NonEConsump,AD$73,FALSE)/VLOOKUP($A77,IndCons,AD$73,FALSE)),0,VLOOKUP($A77,NonEConsump,AD$73,FALSE)/VLOOKUP($A77,IndCons,AD$73,FALSE))</f>
        <v/>
      </c>
      <c r="AE77" s="124" t="n"/>
      <c r="AF77" s="125" t="n"/>
    </row>
    <row r="78">
      <c r="A78" s="113" t="inlineStr">
        <is>
          <t>Natural Gas</t>
        </is>
      </c>
      <c r="B78" s="124">
        <f>IF(ISERROR(VLOOKUP($A78,NonEConsump,B$73,FALSE)/VLOOKUP($A78,IndCons,B$73,FALSE)),0,VLOOKUP($A78,NonEConsump,B$73,FALSE)/VLOOKUP($A78,IndCons,B$73,FALSE))</f>
        <v/>
      </c>
      <c r="C78" s="124">
        <f>IF(ISERROR(VLOOKUP($A78,NonEConsump,C$73,FALSE)/VLOOKUP($A78,IndCons,C$73,FALSE)),0,VLOOKUP($A78,NonEConsump,C$73,FALSE)/VLOOKUP($A78,IndCons,C$73,FALSE))</f>
        <v/>
      </c>
      <c r="D78" s="124">
        <f>IF(ISERROR(VLOOKUP($A78,NonEConsump,D$73,FALSE)/VLOOKUP($A78,IndCons,D$73,FALSE)),0,VLOOKUP($A78,NonEConsump,D$73,FALSE)/VLOOKUP($A78,IndCons,D$73,FALSE))</f>
        <v/>
      </c>
      <c r="E78" s="124">
        <f>IF(ISERROR(VLOOKUP($A78,NonEConsump,E$73,FALSE)/VLOOKUP($A78,IndCons,E$73,FALSE)),0,VLOOKUP($A78,NonEConsump,E$73,FALSE)/VLOOKUP($A78,IndCons,E$73,FALSE))</f>
        <v/>
      </c>
      <c r="F78" s="124">
        <f>IF(ISERROR(VLOOKUP($A78,NonEConsump,F$73,FALSE)/VLOOKUP($A78,IndCons,F$73,FALSE)),0,VLOOKUP($A78,NonEConsump,F$73,FALSE)/VLOOKUP($A78,IndCons,F$73,FALSE))</f>
        <v/>
      </c>
      <c r="G78" s="124">
        <f>IF(ISERROR(VLOOKUP($A78,NonEConsump,G$73,FALSE)/VLOOKUP($A78,IndCons,G$73,FALSE)),0,VLOOKUP($A78,NonEConsump,G$73,FALSE)/VLOOKUP($A78,IndCons,G$73,FALSE))</f>
        <v/>
      </c>
      <c r="H78" s="124">
        <f>IF(ISERROR(VLOOKUP($A78,NonEConsump,H$73,FALSE)/VLOOKUP($A78,IndCons,H$73,FALSE)),0,VLOOKUP($A78,NonEConsump,H$73,FALSE)/VLOOKUP($A78,IndCons,H$73,FALSE))</f>
        <v/>
      </c>
      <c r="I78" s="124">
        <f>IF(ISERROR(VLOOKUP($A78,NonEConsump,I$73,FALSE)/VLOOKUP($A78,IndCons,I$73,FALSE)),0,VLOOKUP($A78,NonEConsump,I$73,FALSE)/VLOOKUP($A78,IndCons,I$73,FALSE))</f>
        <v/>
      </c>
      <c r="J78" s="124">
        <f>IF(ISERROR(VLOOKUP($A78,NonEConsump,J$73,FALSE)/VLOOKUP($A78,IndCons,J$73,FALSE)),0,VLOOKUP($A78,NonEConsump,J$73,FALSE)/VLOOKUP($A78,IndCons,J$73,FALSE))</f>
        <v/>
      </c>
      <c r="K78" s="124">
        <f>IF(ISERROR(VLOOKUP($A78,NonEConsump,K$73,FALSE)/VLOOKUP($A78,IndCons,K$73,FALSE)),0,VLOOKUP($A78,NonEConsump,K$73,FALSE)/VLOOKUP($A78,IndCons,K$73,FALSE))</f>
        <v/>
      </c>
      <c r="L78" s="124">
        <f>IF(ISERROR(VLOOKUP($A78,NonEConsump,L$73,FALSE)/VLOOKUP($A78,IndCons,L$73,FALSE)),0,VLOOKUP($A78,NonEConsump,L$73,FALSE)/VLOOKUP($A78,IndCons,L$73,FALSE))</f>
        <v/>
      </c>
      <c r="M78" s="124">
        <f>IF(ISERROR(VLOOKUP($A78,NonEConsump,M$73,FALSE)/VLOOKUP($A78,IndCons,M$73,FALSE)),0,VLOOKUP($A78,NonEConsump,M$73,FALSE)/VLOOKUP($A78,IndCons,M$73,FALSE))</f>
        <v/>
      </c>
      <c r="N78" s="124">
        <f>IF(ISERROR(VLOOKUP($A78,NonEConsump,N$73,FALSE)/VLOOKUP($A78,IndCons,N$73,FALSE)),0,VLOOKUP($A78,NonEConsump,N$73,FALSE)/VLOOKUP($A78,IndCons,N$73,FALSE))</f>
        <v/>
      </c>
      <c r="O78" s="124">
        <f>IF(ISERROR(VLOOKUP($A78,NonEConsump,O$73,FALSE)/VLOOKUP($A78,IndCons,O$73,FALSE)),0,VLOOKUP($A78,NonEConsump,O$73,FALSE)/VLOOKUP($A78,IndCons,O$73,FALSE))</f>
        <v/>
      </c>
      <c r="P78" s="124">
        <f>IF(ISERROR(VLOOKUP($A78,NonEConsump,P$73,FALSE)/VLOOKUP($A78,IndCons,P$73,FALSE)),0,VLOOKUP($A78,NonEConsump,P$73,FALSE)/VLOOKUP($A78,IndCons,P$73,FALSE))</f>
        <v/>
      </c>
      <c r="Q78" s="124">
        <f>IF(ISERROR(VLOOKUP($A78,NonEConsump,Q$73,FALSE)/VLOOKUP($A78,IndCons,Q$73,FALSE)),0,VLOOKUP($A78,NonEConsump,Q$73,FALSE)/VLOOKUP($A78,IndCons,Q$73,FALSE))</f>
        <v/>
      </c>
      <c r="R78" s="124">
        <f>IF(ISERROR(VLOOKUP($A78,NonEConsump,R$73,FALSE)/VLOOKUP($A78,IndCons,R$73,FALSE)),0,VLOOKUP($A78,NonEConsump,R$73,FALSE)/VLOOKUP($A78,IndCons,R$73,FALSE))</f>
        <v/>
      </c>
      <c r="S78" s="124">
        <f>IF(ISERROR(VLOOKUP($A78,NonEConsump,S$73,FALSE)/VLOOKUP($A78,IndCons,S$73,FALSE)),0,VLOOKUP($A78,NonEConsump,S$73,FALSE)/VLOOKUP($A78,IndCons,S$73,FALSE))</f>
        <v/>
      </c>
      <c r="T78" s="124">
        <f>IF(ISERROR(VLOOKUP($A78,NonEConsump,T$73,FALSE)/VLOOKUP($A78,IndCons,T$73,FALSE)),0,VLOOKUP($A78,NonEConsump,T$73,FALSE)/VLOOKUP($A78,IndCons,T$73,FALSE))</f>
        <v/>
      </c>
      <c r="U78" s="124">
        <f>IF(ISERROR(VLOOKUP($A78,NonEConsump,U$73,FALSE)/VLOOKUP($A78,IndCons,U$73,FALSE)),0,VLOOKUP($A78,NonEConsump,U$73,FALSE)/VLOOKUP($A78,IndCons,U$73,FALSE))</f>
        <v/>
      </c>
      <c r="V78" s="124">
        <f>IF(ISERROR(VLOOKUP($A78,NonEConsump,V$73,FALSE)/VLOOKUP($A78,IndCons,V$73,FALSE)),0,VLOOKUP($A78,NonEConsump,V$73,FALSE)/VLOOKUP($A78,IndCons,V$73,FALSE))</f>
        <v/>
      </c>
      <c r="W78" s="124">
        <f>IF(ISERROR(VLOOKUP($A78,NonEConsump,W$73,FALSE)/VLOOKUP($A78,IndCons,W$73,FALSE)),0,VLOOKUP($A78,NonEConsump,W$73,FALSE)/VLOOKUP($A78,IndCons,W$73,FALSE))</f>
        <v/>
      </c>
      <c r="X78" s="124">
        <f>IF(ISERROR(VLOOKUP($A78,NonEConsump,X$73,FALSE)/VLOOKUP($A78,IndCons,X$73,FALSE)),0,VLOOKUP($A78,NonEConsump,X$73,FALSE)/VLOOKUP($A78,IndCons,X$73,FALSE))</f>
        <v/>
      </c>
      <c r="Y78" s="124">
        <f>IF(ISERROR(VLOOKUP($A78,NonEConsump,Y$73,FALSE)/VLOOKUP($A78,IndCons,Y$73,FALSE)),0,VLOOKUP($A78,NonEConsump,Y$73,FALSE)/VLOOKUP($A78,IndCons,Y$73,FALSE))</f>
        <v/>
      </c>
      <c r="Z78" s="124">
        <f>IF(ISERROR(VLOOKUP($A78,NonEConsump,Z$73,FALSE)/VLOOKUP($A78,IndCons,Z$73,FALSE)),0,VLOOKUP($A78,NonEConsump,Z$73,FALSE)/VLOOKUP($A78,IndCons,Z$73,FALSE))</f>
        <v/>
      </c>
      <c r="AA78" s="124">
        <f>IF(ISERROR(VLOOKUP($A78,NonEConsump,AA$73,FALSE)/VLOOKUP($A78,IndCons,AA$73,FALSE)),0,VLOOKUP($A78,NonEConsump,AA$73,FALSE)/VLOOKUP($A78,IndCons,AA$73,FALSE))</f>
        <v/>
      </c>
      <c r="AB78" s="124">
        <f>IF(ISERROR(VLOOKUP($A78,NonEConsump,AB$73,FALSE)/VLOOKUP($A78,IndCons,AB$73,FALSE)),0,VLOOKUP($A78,NonEConsump,AB$73,FALSE)/VLOOKUP($A78,IndCons,AB$73,FALSE))</f>
        <v/>
      </c>
      <c r="AC78" s="124">
        <f>IF(ISERROR(VLOOKUP($A78,NonEConsump,AC$73,FALSE)/VLOOKUP($A78,IndCons,AC$73,FALSE)),0,VLOOKUP($A78,NonEConsump,AC$73,FALSE)/VLOOKUP($A78,IndCons,AC$73,FALSE))</f>
        <v/>
      </c>
      <c r="AD78" s="124">
        <f>IF(ISERROR(VLOOKUP($A78,NonEConsump,AD$73,FALSE)/VLOOKUP($A78,IndCons,AD$73,FALSE)),0,VLOOKUP($A78,NonEConsump,AD$73,FALSE)/VLOOKUP($A78,IndCons,AD$73,FALSE))</f>
        <v/>
      </c>
      <c r="AE78" s="124" t="n"/>
      <c r="AF78" s="125" t="n"/>
    </row>
    <row r="79">
      <c r="A79" s="113" t="inlineStr">
        <is>
          <t>Asphalt and Road Oil</t>
        </is>
      </c>
      <c r="B79" s="124">
        <f>IF(ISERROR(VLOOKUP($A79,NonEConsump,B$73,FALSE)/VLOOKUP($A79,IndCons,B$73,FALSE)),0,VLOOKUP($A79,NonEConsump,B$73,FALSE)/VLOOKUP($A79,IndCons,B$73,FALSE))</f>
        <v/>
      </c>
      <c r="C79" s="124">
        <f>IF(ISERROR(VLOOKUP($A79,NonEConsump,C$73,FALSE)/VLOOKUP($A79,IndCons,C$73,FALSE)),0,VLOOKUP($A79,NonEConsump,C$73,FALSE)/VLOOKUP($A79,IndCons,C$73,FALSE))</f>
        <v/>
      </c>
      <c r="D79" s="124">
        <f>IF(ISERROR(VLOOKUP($A79,NonEConsump,D$73,FALSE)/VLOOKUP($A79,IndCons,D$73,FALSE)),0,VLOOKUP($A79,NonEConsump,D$73,FALSE)/VLOOKUP($A79,IndCons,D$73,FALSE))</f>
        <v/>
      </c>
      <c r="E79" s="124">
        <f>IF(ISERROR(VLOOKUP($A79,NonEConsump,E$73,FALSE)/VLOOKUP($A79,IndCons,E$73,FALSE)),0,VLOOKUP($A79,NonEConsump,E$73,FALSE)/VLOOKUP($A79,IndCons,E$73,FALSE))</f>
        <v/>
      </c>
      <c r="F79" s="124">
        <f>IF(ISERROR(VLOOKUP($A79,NonEConsump,F$73,FALSE)/VLOOKUP($A79,IndCons,F$73,FALSE)),0,VLOOKUP($A79,NonEConsump,F$73,FALSE)/VLOOKUP($A79,IndCons,F$73,FALSE))</f>
        <v/>
      </c>
      <c r="G79" s="124">
        <f>IF(ISERROR(VLOOKUP($A79,NonEConsump,G$73,FALSE)/VLOOKUP($A79,IndCons,G$73,FALSE)),0,VLOOKUP($A79,NonEConsump,G$73,FALSE)/VLOOKUP($A79,IndCons,G$73,FALSE))</f>
        <v/>
      </c>
      <c r="H79" s="124">
        <f>IF(ISERROR(VLOOKUP($A79,NonEConsump,H$73,FALSE)/VLOOKUP($A79,IndCons,H$73,FALSE)),0,VLOOKUP($A79,NonEConsump,H$73,FALSE)/VLOOKUP($A79,IndCons,H$73,FALSE))</f>
        <v/>
      </c>
      <c r="I79" s="124">
        <f>IF(ISERROR(VLOOKUP($A79,NonEConsump,I$73,FALSE)/VLOOKUP($A79,IndCons,I$73,FALSE)),0,VLOOKUP($A79,NonEConsump,I$73,FALSE)/VLOOKUP($A79,IndCons,I$73,FALSE))</f>
        <v/>
      </c>
      <c r="J79" s="124">
        <f>IF(ISERROR(VLOOKUP($A79,NonEConsump,J$73,FALSE)/VLOOKUP($A79,IndCons,J$73,FALSE)),0,VLOOKUP($A79,NonEConsump,J$73,FALSE)/VLOOKUP($A79,IndCons,J$73,FALSE))</f>
        <v/>
      </c>
      <c r="K79" s="124">
        <f>IF(ISERROR(VLOOKUP($A79,NonEConsump,K$73,FALSE)/VLOOKUP($A79,IndCons,K$73,FALSE)),0,VLOOKUP($A79,NonEConsump,K$73,FALSE)/VLOOKUP($A79,IndCons,K$73,FALSE))</f>
        <v/>
      </c>
      <c r="L79" s="124">
        <f>IF(ISERROR(VLOOKUP($A79,NonEConsump,L$73,FALSE)/VLOOKUP($A79,IndCons,L$73,FALSE)),0,VLOOKUP($A79,NonEConsump,L$73,FALSE)/VLOOKUP($A79,IndCons,L$73,FALSE))</f>
        <v/>
      </c>
      <c r="M79" s="124">
        <f>IF(ISERROR(VLOOKUP($A79,NonEConsump,M$73,FALSE)/VLOOKUP($A79,IndCons,M$73,FALSE)),0,VLOOKUP($A79,NonEConsump,M$73,FALSE)/VLOOKUP($A79,IndCons,M$73,FALSE))</f>
        <v/>
      </c>
      <c r="N79" s="124">
        <f>IF(ISERROR(VLOOKUP($A79,NonEConsump,N$73,FALSE)/VLOOKUP($A79,IndCons,N$73,FALSE)),0,VLOOKUP($A79,NonEConsump,N$73,FALSE)/VLOOKUP($A79,IndCons,N$73,FALSE))</f>
        <v/>
      </c>
      <c r="O79" s="124">
        <f>IF(ISERROR(VLOOKUP($A79,NonEConsump,O$73,FALSE)/VLOOKUP($A79,IndCons,O$73,FALSE)),0,VLOOKUP($A79,NonEConsump,O$73,FALSE)/VLOOKUP($A79,IndCons,O$73,FALSE))</f>
        <v/>
      </c>
      <c r="P79" s="124">
        <f>IF(ISERROR(VLOOKUP($A79,NonEConsump,P$73,FALSE)/VLOOKUP($A79,IndCons,P$73,FALSE)),0,VLOOKUP($A79,NonEConsump,P$73,FALSE)/VLOOKUP($A79,IndCons,P$73,FALSE))</f>
        <v/>
      </c>
      <c r="Q79" s="124">
        <f>IF(ISERROR(VLOOKUP($A79,NonEConsump,Q$73,FALSE)/VLOOKUP($A79,IndCons,Q$73,FALSE)),0,VLOOKUP($A79,NonEConsump,Q$73,FALSE)/VLOOKUP($A79,IndCons,Q$73,FALSE))</f>
        <v/>
      </c>
      <c r="R79" s="124">
        <f>IF(ISERROR(VLOOKUP($A79,NonEConsump,R$73,FALSE)/VLOOKUP($A79,IndCons,R$73,FALSE)),0,VLOOKUP($A79,NonEConsump,R$73,FALSE)/VLOOKUP($A79,IndCons,R$73,FALSE))</f>
        <v/>
      </c>
      <c r="S79" s="124">
        <f>IF(ISERROR(VLOOKUP($A79,NonEConsump,S$73,FALSE)/VLOOKUP($A79,IndCons,S$73,FALSE)),0,VLOOKUP($A79,NonEConsump,S$73,FALSE)/VLOOKUP($A79,IndCons,S$73,FALSE))</f>
        <v/>
      </c>
      <c r="T79" s="124">
        <f>IF(ISERROR(VLOOKUP($A79,NonEConsump,T$73,FALSE)/VLOOKUP($A79,IndCons,T$73,FALSE)),0,VLOOKUP($A79,NonEConsump,T$73,FALSE)/VLOOKUP($A79,IndCons,T$73,FALSE))</f>
        <v/>
      </c>
      <c r="U79" s="124">
        <f>IF(ISERROR(VLOOKUP($A79,NonEConsump,U$73,FALSE)/VLOOKUP($A79,IndCons,U$73,FALSE)),0,VLOOKUP($A79,NonEConsump,U$73,FALSE)/VLOOKUP($A79,IndCons,U$73,FALSE))</f>
        <v/>
      </c>
      <c r="V79" s="124">
        <f>IF(ISERROR(VLOOKUP($A79,NonEConsump,V$73,FALSE)/VLOOKUP($A79,IndCons,V$73,FALSE)),0,VLOOKUP($A79,NonEConsump,V$73,FALSE)/VLOOKUP($A79,IndCons,V$73,FALSE))</f>
        <v/>
      </c>
      <c r="W79" s="124">
        <f>IF(ISERROR(VLOOKUP($A79,NonEConsump,W$73,FALSE)/VLOOKUP($A79,IndCons,W$73,FALSE)),0,VLOOKUP($A79,NonEConsump,W$73,FALSE)/VLOOKUP($A79,IndCons,W$73,FALSE))</f>
        <v/>
      </c>
      <c r="X79" s="124">
        <f>IF(ISERROR(VLOOKUP($A79,NonEConsump,X$73,FALSE)/VLOOKUP($A79,IndCons,X$73,FALSE)),0,VLOOKUP($A79,NonEConsump,X$73,FALSE)/VLOOKUP($A79,IndCons,X$73,FALSE))</f>
        <v/>
      </c>
      <c r="Y79" s="124">
        <f>IF(ISERROR(VLOOKUP($A79,NonEConsump,Y$73,FALSE)/VLOOKUP($A79,IndCons,Y$73,FALSE)),0,VLOOKUP($A79,NonEConsump,Y$73,FALSE)/VLOOKUP($A79,IndCons,Y$73,FALSE))</f>
        <v/>
      </c>
      <c r="Z79" s="124">
        <f>IF(ISERROR(VLOOKUP($A79,NonEConsump,Z$73,FALSE)/VLOOKUP($A79,IndCons,Z$73,FALSE)),0,VLOOKUP($A79,NonEConsump,Z$73,FALSE)/VLOOKUP($A79,IndCons,Z$73,FALSE))</f>
        <v/>
      </c>
      <c r="AA79" s="124">
        <f>IF(ISERROR(VLOOKUP($A79,NonEConsump,AA$73,FALSE)/VLOOKUP($A79,IndCons,AA$73,FALSE)),0,VLOOKUP($A79,NonEConsump,AA$73,FALSE)/VLOOKUP($A79,IndCons,AA$73,FALSE))</f>
        <v/>
      </c>
      <c r="AB79" s="124">
        <f>IF(ISERROR(VLOOKUP($A79,NonEConsump,AB$73,FALSE)/VLOOKUP($A79,IndCons,AB$73,FALSE)),0,VLOOKUP($A79,NonEConsump,AB$73,FALSE)/VLOOKUP($A79,IndCons,AB$73,FALSE))</f>
        <v/>
      </c>
      <c r="AC79" s="124">
        <f>IF(ISERROR(VLOOKUP($A79,NonEConsump,AC$73,FALSE)/VLOOKUP($A79,IndCons,AC$73,FALSE)),0,VLOOKUP($A79,NonEConsump,AC$73,FALSE)/VLOOKUP($A79,IndCons,AC$73,FALSE))</f>
        <v/>
      </c>
      <c r="AD79" s="124">
        <f>IF(ISERROR(VLOOKUP($A79,NonEConsump,AD$73,FALSE)/VLOOKUP($A79,IndCons,AD$73,FALSE)),0,VLOOKUP($A79,NonEConsump,AD$73,FALSE)/VLOOKUP($A79,IndCons,AD$73,FALSE))</f>
        <v/>
      </c>
      <c r="AE79" s="124" t="n"/>
      <c r="AF79" s="125" t="n"/>
    </row>
    <row r="80">
      <c r="A80" s="146" t="inlineStr">
        <is>
          <t>LPG</t>
        </is>
      </c>
      <c r="B80" s="147">
        <f>IF(ISERROR(VLOOKUP($A80,NonEConsump,B$73,FALSE)/VLOOKUP($A80,IndCons,B$73,FALSE)),0,VLOOKUP($A80,NonEConsump,B$73,FALSE)/VLOOKUP($A80,IndCons,B$73,FALSE))</f>
        <v/>
      </c>
      <c r="C80" s="147">
        <f>IF(ISERROR(VLOOKUP($A80,NonEConsump,C$73,FALSE)/VLOOKUP($A80,IndCons,C$73,FALSE)),0,VLOOKUP($A80,NonEConsump,C$73,FALSE)/VLOOKUP($A80,IndCons,C$73,FALSE))</f>
        <v/>
      </c>
      <c r="D80" s="147">
        <f>IF(ISERROR(VLOOKUP($A80,NonEConsump,D$73,FALSE)/VLOOKUP($A80,IndCons,D$73,FALSE)),0,VLOOKUP($A80,NonEConsump,D$73,FALSE)/VLOOKUP($A80,IndCons,D$73,FALSE))</f>
        <v/>
      </c>
      <c r="E80" s="147">
        <f>IF(ISERROR(VLOOKUP($A80,NonEConsump,E$73,FALSE)/VLOOKUP($A80,IndCons,E$73,FALSE)),0,VLOOKUP($A80,NonEConsump,E$73,FALSE)/VLOOKUP($A80,IndCons,E$73,FALSE))</f>
        <v/>
      </c>
      <c r="F80" s="147">
        <f>IF(ISERROR(VLOOKUP($A80,NonEConsump,F$73,FALSE)/VLOOKUP($A80,IndCons,F$73,FALSE)),0,VLOOKUP($A80,NonEConsump,F$73,FALSE)/VLOOKUP($A80,IndCons,F$73,FALSE))</f>
        <v/>
      </c>
      <c r="G80" s="147">
        <f>IF(ISERROR(VLOOKUP($A80,NonEConsump,G$73,FALSE)/VLOOKUP($A80,IndCons,G$73,FALSE)),0,VLOOKUP($A80,NonEConsump,G$73,FALSE)/VLOOKUP($A80,IndCons,G$73,FALSE))</f>
        <v/>
      </c>
      <c r="H80" s="147">
        <f>IF(ISERROR(VLOOKUP($A80,NonEConsump,H$73,FALSE)/VLOOKUP($A80,IndCons,H$73,FALSE)),0,VLOOKUP($A80,NonEConsump,H$73,FALSE)/VLOOKUP($A80,IndCons,H$73,FALSE))</f>
        <v/>
      </c>
      <c r="I80" s="147">
        <f>IF(ISERROR(VLOOKUP($A80,NonEConsump,I$73,FALSE)/VLOOKUP($A80,IndCons,I$73,FALSE)),0,VLOOKUP($A80,NonEConsump,I$73,FALSE)/VLOOKUP($A80,IndCons,I$73,FALSE))</f>
        <v/>
      </c>
      <c r="J80" s="147">
        <f>IF(ISERROR(VLOOKUP($A80,NonEConsump,J$73,FALSE)/VLOOKUP($A80,IndCons,J$73,FALSE)),0,VLOOKUP($A80,NonEConsump,J$73,FALSE)/VLOOKUP($A80,IndCons,J$73,FALSE))</f>
        <v/>
      </c>
      <c r="K80" s="147">
        <f>IF(ISERROR(VLOOKUP($A80,NonEConsump,K$73,FALSE)/VLOOKUP($A80,IndCons,K$73,FALSE)),0,VLOOKUP($A80,NonEConsump,K$73,FALSE)/VLOOKUP($A80,IndCons,K$73,FALSE))</f>
        <v/>
      </c>
      <c r="L80" s="147">
        <f>IF(ISERROR(VLOOKUP($A80,NonEConsump,L$73,FALSE)/VLOOKUP($A80,IndCons,L$73,FALSE)),0,VLOOKUP($A80,NonEConsump,L$73,FALSE)/VLOOKUP($A80,IndCons,L$73,FALSE))</f>
        <v/>
      </c>
      <c r="M80" s="147">
        <f>IF(ISERROR(VLOOKUP($A80,NonEConsump,M$73,FALSE)/VLOOKUP($A80,IndCons,M$73,FALSE)),0,VLOOKUP($A80,NonEConsump,M$73,FALSE)/VLOOKUP($A80,IndCons,M$73,FALSE))</f>
        <v/>
      </c>
      <c r="N80" s="147">
        <f>IF(ISERROR(VLOOKUP($A80,NonEConsump,N$73,FALSE)/VLOOKUP($A80,IndCons,N$73,FALSE)),0,VLOOKUP($A80,NonEConsump,N$73,FALSE)/VLOOKUP($A80,IndCons,N$73,FALSE))</f>
        <v/>
      </c>
      <c r="O80" s="147">
        <f>IF(ISERROR(VLOOKUP($A80,NonEConsump,O$73,FALSE)/VLOOKUP($A80,IndCons,O$73,FALSE)),0,VLOOKUP($A80,NonEConsump,O$73,FALSE)/VLOOKUP($A80,IndCons,O$73,FALSE))</f>
        <v/>
      </c>
      <c r="P80" s="147">
        <f>IF(ISERROR(VLOOKUP($A80,NonEConsump,P$73,FALSE)/VLOOKUP($A80,IndCons,P$73,FALSE)),0,VLOOKUP($A80,NonEConsump,P$73,FALSE)/VLOOKUP($A80,IndCons,P$73,FALSE))</f>
        <v/>
      </c>
      <c r="Q80" s="147">
        <f>IF(ISERROR(VLOOKUP($A80,NonEConsump,Q$73,FALSE)/VLOOKUP($A80,IndCons,Q$73,FALSE)),0,VLOOKUP($A80,NonEConsump,Q$73,FALSE)/VLOOKUP($A80,IndCons,Q$73,FALSE))</f>
        <v/>
      </c>
      <c r="R80" s="147">
        <f>IF(ISERROR(VLOOKUP($A80,NonEConsump,R$73,FALSE)/VLOOKUP($A80,IndCons,R$73,FALSE)),0,VLOOKUP($A80,NonEConsump,R$73,FALSE)/VLOOKUP($A80,IndCons,R$73,FALSE))</f>
        <v/>
      </c>
      <c r="S80" s="147">
        <f>IF(ISERROR(VLOOKUP($A80,NonEConsump,S$73,FALSE)/VLOOKUP($A80,IndCons,S$73,FALSE)),0,VLOOKUP($A80,NonEConsump,S$73,FALSE)/VLOOKUP($A80,IndCons,S$73,FALSE))</f>
        <v/>
      </c>
      <c r="T80" s="147">
        <f>IF(ISERROR(VLOOKUP($A80,NonEConsump,T$73,FALSE)/VLOOKUP($A80,IndCons,T$73,FALSE)),0,VLOOKUP($A80,NonEConsump,T$73,FALSE)/VLOOKUP($A80,IndCons,T$73,FALSE))</f>
        <v/>
      </c>
      <c r="U80" s="147">
        <f>IF(ISERROR(VLOOKUP($A80,NonEConsump,U$73,FALSE)/VLOOKUP($A80,IndCons,U$73,FALSE)),0,VLOOKUP($A80,NonEConsump,U$73,FALSE)/VLOOKUP($A80,IndCons,U$73,FALSE))</f>
        <v/>
      </c>
      <c r="V80" s="147">
        <f>IF(ISERROR(VLOOKUP($A80,NonEConsump,V$73,FALSE)/VLOOKUP($A80,IndCons,V$73,FALSE)),0,VLOOKUP($A80,NonEConsump,V$73,FALSE)/VLOOKUP($A80,IndCons,V$73,FALSE))</f>
        <v/>
      </c>
      <c r="W80" s="147">
        <f>IF(ISERROR(VLOOKUP($A80,NonEConsump,W$73,FALSE)/VLOOKUP($A80,IndCons,W$73,FALSE)),0,VLOOKUP($A80,NonEConsump,W$73,FALSE)/VLOOKUP($A80,IndCons,W$73,FALSE))</f>
        <v/>
      </c>
      <c r="X80" s="147">
        <f>IF(ISERROR(VLOOKUP($A80,NonEConsump,X$73,FALSE)/VLOOKUP($A80,IndCons,X$73,FALSE)),0,VLOOKUP($A80,NonEConsump,X$73,FALSE)/VLOOKUP($A80,IndCons,X$73,FALSE))</f>
        <v/>
      </c>
      <c r="Y80" s="147">
        <f>IF(ISERROR(VLOOKUP($A80,NonEConsump,Y$73,FALSE)/VLOOKUP($A80,IndCons,Y$73,FALSE)),0,VLOOKUP($A80,NonEConsump,Y$73,FALSE)/VLOOKUP($A80,IndCons,Y$73,FALSE))</f>
        <v/>
      </c>
      <c r="Z80" s="147">
        <f>IF(ISERROR(VLOOKUP($A80,NonEConsump,Z$73,FALSE)/VLOOKUP($A80,IndCons,Z$73,FALSE)),0,VLOOKUP($A80,NonEConsump,Z$73,FALSE)/VLOOKUP($A80,IndCons,Z$73,FALSE))</f>
        <v/>
      </c>
      <c r="AA80" s="147">
        <f>IF(ISERROR(VLOOKUP($A80,NonEConsump,AA$73,FALSE)/VLOOKUP($A80,IndCons,AA$73,FALSE)),0,VLOOKUP($A80,NonEConsump,AA$73,FALSE)/VLOOKUP($A80,IndCons,AA$73,FALSE))</f>
        <v/>
      </c>
      <c r="AB80" s="147">
        <f>IF(ISERROR(VLOOKUP($A80,NonEConsump,AB$73,FALSE)/VLOOKUP($A80,IndCons,AB$73,FALSE)),0,VLOOKUP($A80,NonEConsump,AB$73,FALSE)/VLOOKUP($A80,IndCons,AB$73,FALSE))</f>
        <v/>
      </c>
      <c r="AC80" s="147">
        <f>IF(ISERROR(VLOOKUP($A80,NonEConsump,AC$73,FALSE)/VLOOKUP($A80,IndCons,AC$73,FALSE)),0,VLOOKUP($A80,NonEConsump,AC$73,FALSE)/VLOOKUP($A80,IndCons,AC$73,FALSE))</f>
        <v/>
      </c>
      <c r="AD80" s="147">
        <f>IF(ISERROR(VLOOKUP($A80,NonEConsump,AD$73,FALSE)/VLOOKUP($A80,IndCons,AD$73,FALSE)),0,VLOOKUP($A80,NonEConsump,AD$73,FALSE)/VLOOKUP($A80,IndCons,AD$73,FALSE))</f>
        <v/>
      </c>
      <c r="AE80" s="124" t="n"/>
      <c r="AF80" s="125" t="n"/>
    </row>
    <row r="81">
      <c r="A81" s="113" t="inlineStr">
        <is>
          <t>Lubricants</t>
        </is>
      </c>
      <c r="B81" s="124">
        <f>IF(ISERROR(VLOOKUP($A81,NonEConsump,B$73,FALSE)/VLOOKUP($A81,IndCons,B$73,FALSE)),0,VLOOKUP($A81,NonEConsump,B$73,FALSE)/VLOOKUP($A81,IndCons,B$73,FALSE))</f>
        <v/>
      </c>
      <c r="C81" s="124">
        <f>IF(ISERROR(VLOOKUP($A81,NonEConsump,C$73,FALSE)/VLOOKUP($A81,IndCons,C$73,FALSE)),0,VLOOKUP($A81,NonEConsump,C$73,FALSE)/VLOOKUP($A81,IndCons,C$73,FALSE))</f>
        <v/>
      </c>
      <c r="D81" s="124">
        <f>IF(ISERROR(VLOOKUP($A81,NonEConsump,D$73,FALSE)/VLOOKUP($A81,IndCons,D$73,FALSE)),0,VLOOKUP($A81,NonEConsump,D$73,FALSE)/VLOOKUP($A81,IndCons,D$73,FALSE))</f>
        <v/>
      </c>
      <c r="E81" s="124">
        <f>IF(ISERROR(VLOOKUP($A81,NonEConsump,E$73,FALSE)/VLOOKUP($A81,IndCons,E$73,FALSE)),0,VLOOKUP($A81,NonEConsump,E$73,FALSE)/VLOOKUP($A81,IndCons,E$73,FALSE))</f>
        <v/>
      </c>
      <c r="F81" s="124">
        <f>IF(ISERROR(VLOOKUP($A81,NonEConsump,F$73,FALSE)/VLOOKUP($A81,IndCons,F$73,FALSE)),0,VLOOKUP($A81,NonEConsump,F$73,FALSE)/VLOOKUP($A81,IndCons,F$73,FALSE))</f>
        <v/>
      </c>
      <c r="G81" s="124">
        <f>IF(ISERROR(VLOOKUP($A81,NonEConsump,G$73,FALSE)/VLOOKUP($A81,IndCons,G$73,FALSE)),0,VLOOKUP($A81,NonEConsump,G$73,FALSE)/VLOOKUP($A81,IndCons,G$73,FALSE))</f>
        <v/>
      </c>
      <c r="H81" s="124">
        <f>IF(ISERROR(VLOOKUP($A81,NonEConsump,H$73,FALSE)/VLOOKUP($A81,IndCons,H$73,FALSE)),0,VLOOKUP($A81,NonEConsump,H$73,FALSE)/VLOOKUP($A81,IndCons,H$73,FALSE))</f>
        <v/>
      </c>
      <c r="I81" s="124">
        <f>IF(ISERROR(VLOOKUP($A81,NonEConsump,I$73,FALSE)/VLOOKUP($A81,IndCons,I$73,FALSE)),0,VLOOKUP($A81,NonEConsump,I$73,FALSE)/VLOOKUP($A81,IndCons,I$73,FALSE))</f>
        <v/>
      </c>
      <c r="J81" s="124">
        <f>IF(ISERROR(VLOOKUP($A81,NonEConsump,J$73,FALSE)/VLOOKUP($A81,IndCons,J$73,FALSE)),0,VLOOKUP($A81,NonEConsump,J$73,FALSE)/VLOOKUP($A81,IndCons,J$73,FALSE))</f>
        <v/>
      </c>
      <c r="K81" s="124">
        <f>IF(ISERROR(VLOOKUP($A81,NonEConsump,K$73,FALSE)/VLOOKUP($A81,IndCons,K$73,FALSE)),0,VLOOKUP($A81,NonEConsump,K$73,FALSE)/VLOOKUP($A81,IndCons,K$73,FALSE))</f>
        <v/>
      </c>
      <c r="L81" s="124">
        <f>IF(ISERROR(VLOOKUP($A81,NonEConsump,L$73,FALSE)/VLOOKUP($A81,IndCons,L$73,FALSE)),0,VLOOKUP($A81,NonEConsump,L$73,FALSE)/VLOOKUP($A81,IndCons,L$73,FALSE))</f>
        <v/>
      </c>
      <c r="M81" s="124">
        <f>IF(ISERROR(VLOOKUP($A81,NonEConsump,M$73,FALSE)/VLOOKUP($A81,IndCons,M$73,FALSE)),0,VLOOKUP($A81,NonEConsump,M$73,FALSE)/VLOOKUP($A81,IndCons,M$73,FALSE))</f>
        <v/>
      </c>
      <c r="N81" s="124">
        <f>IF(ISERROR(VLOOKUP($A81,NonEConsump,N$73,FALSE)/VLOOKUP($A81,IndCons,N$73,FALSE)),0,VLOOKUP($A81,NonEConsump,N$73,FALSE)/VLOOKUP($A81,IndCons,N$73,FALSE))</f>
        <v/>
      </c>
      <c r="O81" s="124">
        <f>IF(ISERROR(VLOOKUP($A81,NonEConsump,O$73,FALSE)/VLOOKUP($A81,IndCons,O$73,FALSE)),0,VLOOKUP($A81,NonEConsump,O$73,FALSE)/VLOOKUP($A81,IndCons,O$73,FALSE))</f>
        <v/>
      </c>
      <c r="P81" s="124">
        <f>IF(ISERROR(VLOOKUP($A81,NonEConsump,P$73,FALSE)/VLOOKUP($A81,IndCons,P$73,FALSE)),0,VLOOKUP($A81,NonEConsump,P$73,FALSE)/VLOOKUP($A81,IndCons,P$73,FALSE))</f>
        <v/>
      </c>
      <c r="Q81" s="124">
        <f>IF(ISERROR(VLOOKUP($A81,NonEConsump,Q$73,FALSE)/VLOOKUP($A81,IndCons,Q$73,FALSE)),0,VLOOKUP($A81,NonEConsump,Q$73,FALSE)/VLOOKUP($A81,IndCons,Q$73,FALSE))</f>
        <v/>
      </c>
      <c r="R81" s="124">
        <f>IF(ISERROR(VLOOKUP($A81,NonEConsump,R$73,FALSE)/VLOOKUP($A81,IndCons,R$73,FALSE)),0,VLOOKUP($A81,NonEConsump,R$73,FALSE)/VLOOKUP($A81,IndCons,R$73,FALSE))</f>
        <v/>
      </c>
      <c r="S81" s="124">
        <f>IF(ISERROR(VLOOKUP($A81,NonEConsump,S$73,FALSE)/VLOOKUP($A81,IndCons,S$73,FALSE)),0,VLOOKUP($A81,NonEConsump,S$73,FALSE)/VLOOKUP($A81,IndCons,S$73,FALSE))</f>
        <v/>
      </c>
      <c r="T81" s="124">
        <f>IF(ISERROR(VLOOKUP($A81,NonEConsump,T$73,FALSE)/VLOOKUP($A81,IndCons,T$73,FALSE)),0,VLOOKUP($A81,NonEConsump,T$73,FALSE)/VLOOKUP($A81,IndCons,T$73,FALSE))</f>
        <v/>
      </c>
      <c r="U81" s="124">
        <f>IF(ISERROR(VLOOKUP($A81,NonEConsump,U$73,FALSE)/VLOOKUP($A81,IndCons,U$73,FALSE)),0,VLOOKUP($A81,NonEConsump,U$73,FALSE)/VLOOKUP($A81,IndCons,U$73,FALSE))</f>
        <v/>
      </c>
      <c r="V81" s="124">
        <f>IF(ISERROR(VLOOKUP($A81,NonEConsump,V$73,FALSE)/VLOOKUP($A81,IndCons,V$73,FALSE)),0,VLOOKUP($A81,NonEConsump,V$73,FALSE)/VLOOKUP($A81,IndCons,V$73,FALSE))</f>
        <v/>
      </c>
      <c r="W81" s="124">
        <f>IF(ISERROR(VLOOKUP($A81,NonEConsump,W$73,FALSE)/VLOOKUP($A81,IndCons,W$73,FALSE)),0,VLOOKUP($A81,NonEConsump,W$73,FALSE)/VLOOKUP($A81,IndCons,W$73,FALSE))</f>
        <v/>
      </c>
      <c r="X81" s="124">
        <f>IF(ISERROR(VLOOKUP($A81,NonEConsump,X$73,FALSE)/VLOOKUP($A81,IndCons,X$73,FALSE)),0,VLOOKUP($A81,NonEConsump,X$73,FALSE)/VLOOKUP($A81,IndCons,X$73,FALSE))</f>
        <v/>
      </c>
      <c r="Y81" s="124">
        <f>IF(ISERROR(VLOOKUP($A81,NonEConsump,Y$73,FALSE)/VLOOKUP($A81,IndCons,Y$73,FALSE)),0,VLOOKUP($A81,NonEConsump,Y$73,FALSE)/VLOOKUP($A81,IndCons,Y$73,FALSE))</f>
        <v/>
      </c>
      <c r="Z81" s="124">
        <f>IF(ISERROR(VLOOKUP($A81,NonEConsump,Z$73,FALSE)/VLOOKUP($A81,IndCons,Z$73,FALSE)),0,VLOOKUP($A81,NonEConsump,Z$73,FALSE)/VLOOKUP($A81,IndCons,Z$73,FALSE))</f>
        <v/>
      </c>
      <c r="AA81" s="124">
        <f>IF(ISERROR(VLOOKUP($A81,NonEConsump,AA$73,FALSE)/VLOOKUP($A81,IndCons,AA$73,FALSE)),0,VLOOKUP($A81,NonEConsump,AA$73,FALSE)/VLOOKUP($A81,IndCons,AA$73,FALSE))</f>
        <v/>
      </c>
      <c r="AB81" s="124">
        <f>IF(ISERROR(VLOOKUP($A81,NonEConsump,AB$73,FALSE)/VLOOKUP($A81,IndCons,AB$73,FALSE)),0,VLOOKUP($A81,NonEConsump,AB$73,FALSE)/VLOOKUP($A81,IndCons,AB$73,FALSE))</f>
        <v/>
      </c>
      <c r="AC81" s="124">
        <f>IF(ISERROR(VLOOKUP($A81,NonEConsump,AC$73,FALSE)/VLOOKUP($A81,IndCons,AC$73,FALSE)),0,VLOOKUP($A81,NonEConsump,AC$73,FALSE)/VLOOKUP($A81,IndCons,AC$73,FALSE))</f>
        <v/>
      </c>
      <c r="AD81" s="124">
        <f>IF(ISERROR(VLOOKUP($A81,NonEConsump,AD$73,FALSE)/VLOOKUP($A81,IndCons,AD$73,FALSE)),0,VLOOKUP($A81,NonEConsump,AD$73,FALSE)/VLOOKUP($A81,IndCons,AD$73,FALSE))</f>
        <v/>
      </c>
      <c r="AE81" s="124" t="n"/>
      <c r="AF81" s="125" t="n"/>
    </row>
    <row r="82">
      <c r="A82" s="113" t="inlineStr">
        <is>
          <t>Pentanes Plus</t>
        </is>
      </c>
      <c r="B82" s="124">
        <f>IF(ISERROR(VLOOKUP($A82,NonEConsump,B$73,FALSE)/VLOOKUP($A82,IndCons,B$73,FALSE)),0,VLOOKUP($A82,NonEConsump,B$73,FALSE)/VLOOKUP($A82,IndCons,B$73,FALSE))</f>
        <v/>
      </c>
      <c r="C82" s="124">
        <f>IF(ISERROR(VLOOKUP($A82,NonEConsump,C$73,FALSE)/VLOOKUP($A82,IndCons,C$73,FALSE)),0,VLOOKUP($A82,NonEConsump,C$73,FALSE)/VLOOKUP($A82,IndCons,C$73,FALSE))</f>
        <v/>
      </c>
      <c r="D82" s="124">
        <f>IF(ISERROR(VLOOKUP($A82,NonEConsump,D$73,FALSE)/VLOOKUP($A82,IndCons,D$73,FALSE)),0,VLOOKUP($A82,NonEConsump,D$73,FALSE)/VLOOKUP($A82,IndCons,D$73,FALSE))</f>
        <v/>
      </c>
      <c r="E82" s="124">
        <f>IF(ISERROR(VLOOKUP($A82,NonEConsump,E$73,FALSE)/VLOOKUP($A82,IndCons,E$73,FALSE)),0,VLOOKUP($A82,NonEConsump,E$73,FALSE)/VLOOKUP($A82,IndCons,E$73,FALSE))</f>
        <v/>
      </c>
      <c r="F82" s="124">
        <f>IF(ISERROR(VLOOKUP($A82,NonEConsump,F$73,FALSE)/VLOOKUP($A82,IndCons,F$73,FALSE)),0,VLOOKUP($A82,NonEConsump,F$73,FALSE)/VLOOKUP($A82,IndCons,F$73,FALSE))</f>
        <v/>
      </c>
      <c r="G82" s="124">
        <f>IF(ISERROR(VLOOKUP($A82,NonEConsump,G$73,FALSE)/VLOOKUP($A82,IndCons,G$73,FALSE)),0,VLOOKUP($A82,NonEConsump,G$73,FALSE)/VLOOKUP($A82,IndCons,G$73,FALSE))</f>
        <v/>
      </c>
      <c r="H82" s="124">
        <f>IF(ISERROR(VLOOKUP($A82,NonEConsump,H$73,FALSE)/VLOOKUP($A82,IndCons,H$73,FALSE)),0,VLOOKUP($A82,NonEConsump,H$73,FALSE)/VLOOKUP($A82,IndCons,H$73,FALSE))</f>
        <v/>
      </c>
      <c r="I82" s="124">
        <f>IF(ISERROR(VLOOKUP($A82,NonEConsump,I$73,FALSE)/VLOOKUP($A82,IndCons,I$73,FALSE)),0,VLOOKUP($A82,NonEConsump,I$73,FALSE)/VLOOKUP($A82,IndCons,I$73,FALSE))</f>
        <v/>
      </c>
      <c r="J82" s="124">
        <f>IF(ISERROR(VLOOKUP($A82,NonEConsump,J$73,FALSE)/VLOOKUP($A82,IndCons,J$73,FALSE)),0,VLOOKUP($A82,NonEConsump,J$73,FALSE)/VLOOKUP($A82,IndCons,J$73,FALSE))</f>
        <v/>
      </c>
      <c r="K82" s="124">
        <f>IF(ISERROR(VLOOKUP($A82,NonEConsump,K$73,FALSE)/VLOOKUP($A82,IndCons,K$73,FALSE)),0,VLOOKUP($A82,NonEConsump,K$73,FALSE)/VLOOKUP($A82,IndCons,K$73,FALSE))</f>
        <v/>
      </c>
      <c r="L82" s="124">
        <f>IF(ISERROR(VLOOKUP($A82,NonEConsump,L$73,FALSE)/VLOOKUP($A82,IndCons,L$73,FALSE)),0,VLOOKUP($A82,NonEConsump,L$73,FALSE)/VLOOKUP($A82,IndCons,L$73,FALSE))</f>
        <v/>
      </c>
      <c r="M82" s="124">
        <f>IF(ISERROR(VLOOKUP($A82,NonEConsump,M$73,FALSE)/VLOOKUP($A82,IndCons,M$73,FALSE)),0,VLOOKUP($A82,NonEConsump,M$73,FALSE)/VLOOKUP($A82,IndCons,M$73,FALSE))</f>
        <v/>
      </c>
      <c r="N82" s="124">
        <f>IF(ISERROR(VLOOKUP($A82,NonEConsump,N$73,FALSE)/VLOOKUP($A82,IndCons,N$73,FALSE)),0,VLOOKUP($A82,NonEConsump,N$73,FALSE)/VLOOKUP($A82,IndCons,N$73,FALSE))</f>
        <v/>
      </c>
      <c r="O82" s="124">
        <f>IF(ISERROR(VLOOKUP($A82,NonEConsump,O$73,FALSE)/VLOOKUP($A82,IndCons,O$73,FALSE)),0,VLOOKUP($A82,NonEConsump,O$73,FALSE)/VLOOKUP($A82,IndCons,O$73,FALSE))</f>
        <v/>
      </c>
      <c r="P82" s="124">
        <f>IF(ISERROR(VLOOKUP($A82,NonEConsump,P$73,FALSE)/VLOOKUP($A82,IndCons,P$73,FALSE)),0,VLOOKUP($A82,NonEConsump,P$73,FALSE)/VLOOKUP($A82,IndCons,P$73,FALSE))</f>
        <v/>
      </c>
      <c r="Q82" s="124">
        <f>IF(ISERROR(VLOOKUP($A82,NonEConsump,Q$73,FALSE)/VLOOKUP($A82,IndCons,Q$73,FALSE)),0,VLOOKUP($A82,NonEConsump,Q$73,FALSE)/VLOOKUP($A82,IndCons,Q$73,FALSE))</f>
        <v/>
      </c>
      <c r="R82" s="124">
        <f>IF(ISERROR(VLOOKUP($A82,NonEConsump,R$73,FALSE)/VLOOKUP($A82,IndCons,R$73,FALSE)),0,VLOOKUP($A82,NonEConsump,R$73,FALSE)/VLOOKUP($A82,IndCons,R$73,FALSE))</f>
        <v/>
      </c>
      <c r="S82" s="124">
        <f>IF(ISERROR(VLOOKUP($A82,NonEConsump,S$73,FALSE)/VLOOKUP($A82,IndCons,S$73,FALSE)),0,VLOOKUP($A82,NonEConsump,S$73,FALSE)/VLOOKUP($A82,IndCons,S$73,FALSE))</f>
        <v/>
      </c>
      <c r="T82" s="124">
        <f>IF(ISERROR(VLOOKUP($A82,NonEConsump,T$73,FALSE)/VLOOKUP($A82,IndCons,T$73,FALSE)),0,VLOOKUP($A82,NonEConsump,T$73,FALSE)/VLOOKUP($A82,IndCons,T$73,FALSE))</f>
        <v/>
      </c>
      <c r="U82" s="124">
        <f>IF(ISERROR(VLOOKUP($A82,NonEConsump,U$73,FALSE)/VLOOKUP($A82,IndCons,U$73,FALSE)),0,VLOOKUP($A82,NonEConsump,U$73,FALSE)/VLOOKUP($A82,IndCons,U$73,FALSE))</f>
        <v/>
      </c>
      <c r="V82" s="124">
        <f>IF(ISERROR(VLOOKUP($A82,NonEConsump,V$73,FALSE)/VLOOKUP($A82,IndCons,V$73,FALSE)),0,VLOOKUP($A82,NonEConsump,V$73,FALSE)/VLOOKUP($A82,IndCons,V$73,FALSE))</f>
        <v/>
      </c>
      <c r="W82" s="124">
        <f>IF(ISERROR(VLOOKUP($A82,NonEConsump,W$73,FALSE)/VLOOKUP($A82,IndCons,W$73,FALSE)),0,VLOOKUP($A82,NonEConsump,W$73,FALSE)/VLOOKUP($A82,IndCons,W$73,FALSE))</f>
        <v/>
      </c>
      <c r="X82" s="124">
        <f>IF(ISERROR(VLOOKUP($A82,NonEConsump,X$73,FALSE)/VLOOKUP($A82,IndCons,X$73,FALSE)),0,VLOOKUP($A82,NonEConsump,X$73,FALSE)/VLOOKUP($A82,IndCons,X$73,FALSE))</f>
        <v/>
      </c>
      <c r="Y82" s="124">
        <f>IF(ISERROR(VLOOKUP($A82,NonEConsump,Y$73,FALSE)/VLOOKUP($A82,IndCons,Y$73,FALSE)),0,VLOOKUP($A82,NonEConsump,Y$73,FALSE)/VLOOKUP($A82,IndCons,Y$73,FALSE))</f>
        <v/>
      </c>
      <c r="Z82" s="124">
        <f>IF(ISERROR(VLOOKUP($A82,NonEConsump,Z$73,FALSE)/VLOOKUP($A82,IndCons,Z$73,FALSE)),0,VLOOKUP($A82,NonEConsump,Z$73,FALSE)/VLOOKUP($A82,IndCons,Z$73,FALSE))</f>
        <v/>
      </c>
      <c r="AA82" s="124">
        <f>IF(ISERROR(VLOOKUP($A82,NonEConsump,AA$73,FALSE)/VLOOKUP($A82,IndCons,AA$73,FALSE)),0,VLOOKUP($A82,NonEConsump,AA$73,FALSE)/VLOOKUP($A82,IndCons,AA$73,FALSE))</f>
        <v/>
      </c>
      <c r="AB82" s="124">
        <f>IF(ISERROR(VLOOKUP($A82,NonEConsump,AB$73,FALSE)/VLOOKUP($A82,IndCons,AB$73,FALSE)),0,VLOOKUP($A82,NonEConsump,AB$73,FALSE)/VLOOKUP($A82,IndCons,AB$73,FALSE))</f>
        <v/>
      </c>
      <c r="AC82" s="124">
        <f>IF(ISERROR(VLOOKUP($A82,NonEConsump,AC$73,FALSE)/VLOOKUP($A82,IndCons,AC$73,FALSE)),0,VLOOKUP($A82,NonEConsump,AC$73,FALSE)/VLOOKUP($A82,IndCons,AC$73,FALSE))</f>
        <v/>
      </c>
      <c r="AD82" s="124">
        <f>IF(ISERROR(VLOOKUP($A82,NonEConsump,AD$73,FALSE)/VLOOKUP($A82,IndCons,AD$73,FALSE)),0,VLOOKUP($A82,NonEConsump,AD$73,FALSE)/VLOOKUP($A82,IndCons,AD$73,FALSE))</f>
        <v/>
      </c>
      <c r="AE82" s="124" t="n"/>
      <c r="AF82" s="125" t="n"/>
    </row>
    <row r="83">
      <c r="A83" s="113" t="inlineStr">
        <is>
          <t>Feedstocks, Naphtha less than 401 F</t>
        </is>
      </c>
      <c r="B83" s="124">
        <f>IF(ISERROR(VLOOKUP($A83,NonEConsump,B$73,FALSE)/VLOOKUP($A83,IndCons,B$73,FALSE)),0,VLOOKUP($A83,NonEConsump,B$73,FALSE)/VLOOKUP($A83,IndCons,B$73,FALSE))</f>
        <v/>
      </c>
      <c r="C83" s="124">
        <f>IF(ISERROR(VLOOKUP($A83,NonEConsump,C$73,FALSE)/VLOOKUP($A83,IndCons,C$73,FALSE)),0,VLOOKUP($A83,NonEConsump,C$73,FALSE)/VLOOKUP($A83,IndCons,C$73,FALSE))</f>
        <v/>
      </c>
      <c r="D83" s="124">
        <f>IF(ISERROR(VLOOKUP($A83,NonEConsump,D$73,FALSE)/VLOOKUP($A83,IndCons,D$73,FALSE)),0,VLOOKUP($A83,NonEConsump,D$73,FALSE)/VLOOKUP($A83,IndCons,D$73,FALSE))</f>
        <v/>
      </c>
      <c r="E83" s="124">
        <f>IF(ISERROR(VLOOKUP($A83,NonEConsump,E$73,FALSE)/VLOOKUP($A83,IndCons,E$73,FALSE)),0,VLOOKUP($A83,NonEConsump,E$73,FALSE)/VLOOKUP($A83,IndCons,E$73,FALSE))</f>
        <v/>
      </c>
      <c r="F83" s="124">
        <f>IF(ISERROR(VLOOKUP($A83,NonEConsump,F$73,FALSE)/VLOOKUP($A83,IndCons,F$73,FALSE)),0,VLOOKUP($A83,NonEConsump,F$73,FALSE)/VLOOKUP($A83,IndCons,F$73,FALSE))</f>
        <v/>
      </c>
      <c r="G83" s="124">
        <f>IF(ISERROR(VLOOKUP($A83,NonEConsump,G$73,FALSE)/VLOOKUP($A83,IndCons,G$73,FALSE)),0,VLOOKUP($A83,NonEConsump,G$73,FALSE)/VLOOKUP($A83,IndCons,G$73,FALSE))</f>
        <v/>
      </c>
      <c r="H83" s="124">
        <f>IF(ISERROR(VLOOKUP($A83,NonEConsump,H$73,FALSE)/VLOOKUP($A83,IndCons,H$73,FALSE)),0,VLOOKUP($A83,NonEConsump,H$73,FALSE)/VLOOKUP($A83,IndCons,H$73,FALSE))</f>
        <v/>
      </c>
      <c r="I83" s="124">
        <f>IF(ISERROR(VLOOKUP($A83,NonEConsump,I$73,FALSE)/VLOOKUP($A83,IndCons,I$73,FALSE)),0,VLOOKUP($A83,NonEConsump,I$73,FALSE)/VLOOKUP($A83,IndCons,I$73,FALSE))</f>
        <v/>
      </c>
      <c r="J83" s="124">
        <f>IF(ISERROR(VLOOKUP($A83,NonEConsump,J$73,FALSE)/VLOOKUP($A83,IndCons,J$73,FALSE)),0,VLOOKUP($A83,NonEConsump,J$73,FALSE)/VLOOKUP($A83,IndCons,J$73,FALSE))</f>
        <v/>
      </c>
      <c r="K83" s="124">
        <f>IF(ISERROR(VLOOKUP($A83,NonEConsump,K$73,FALSE)/VLOOKUP($A83,IndCons,K$73,FALSE)),0,VLOOKUP($A83,NonEConsump,K$73,FALSE)/VLOOKUP($A83,IndCons,K$73,FALSE))</f>
        <v/>
      </c>
      <c r="L83" s="124">
        <f>IF(ISERROR(VLOOKUP($A83,NonEConsump,L$73,FALSE)/VLOOKUP($A83,IndCons,L$73,FALSE)),0,VLOOKUP($A83,NonEConsump,L$73,FALSE)/VLOOKUP($A83,IndCons,L$73,FALSE))</f>
        <v/>
      </c>
      <c r="M83" s="124">
        <f>IF(ISERROR(VLOOKUP($A83,NonEConsump,M$73,FALSE)/VLOOKUP($A83,IndCons,M$73,FALSE)),0,VLOOKUP($A83,NonEConsump,M$73,FALSE)/VLOOKUP($A83,IndCons,M$73,FALSE))</f>
        <v/>
      </c>
      <c r="N83" s="124">
        <f>IF(ISERROR(VLOOKUP($A83,NonEConsump,N$73,FALSE)/VLOOKUP($A83,IndCons,N$73,FALSE)),0,VLOOKUP($A83,NonEConsump,N$73,FALSE)/VLOOKUP($A83,IndCons,N$73,FALSE))</f>
        <v/>
      </c>
      <c r="O83" s="124">
        <f>IF(ISERROR(VLOOKUP($A83,NonEConsump,O$73,FALSE)/VLOOKUP($A83,IndCons,O$73,FALSE)),0,VLOOKUP($A83,NonEConsump,O$73,FALSE)/VLOOKUP($A83,IndCons,O$73,FALSE))</f>
        <v/>
      </c>
      <c r="P83" s="124">
        <f>IF(ISERROR(VLOOKUP($A83,NonEConsump,P$73,FALSE)/VLOOKUP($A83,IndCons,P$73,FALSE)),0,VLOOKUP($A83,NonEConsump,P$73,FALSE)/VLOOKUP($A83,IndCons,P$73,FALSE))</f>
        <v/>
      </c>
      <c r="Q83" s="124">
        <f>IF(ISERROR(VLOOKUP($A83,NonEConsump,Q$73,FALSE)/VLOOKUP($A83,IndCons,Q$73,FALSE)),0,VLOOKUP($A83,NonEConsump,Q$73,FALSE)/VLOOKUP($A83,IndCons,Q$73,FALSE))</f>
        <v/>
      </c>
      <c r="R83" s="124">
        <f>IF(ISERROR(VLOOKUP($A83,NonEConsump,R$73,FALSE)/VLOOKUP($A83,IndCons,R$73,FALSE)),0,VLOOKUP($A83,NonEConsump,R$73,FALSE)/VLOOKUP($A83,IndCons,R$73,FALSE))</f>
        <v/>
      </c>
      <c r="S83" s="124">
        <f>IF(ISERROR(VLOOKUP($A83,NonEConsump,S$73,FALSE)/VLOOKUP($A83,IndCons,S$73,FALSE)),0,VLOOKUP($A83,NonEConsump,S$73,FALSE)/VLOOKUP($A83,IndCons,S$73,FALSE))</f>
        <v/>
      </c>
      <c r="T83" s="124">
        <f>IF(ISERROR(VLOOKUP($A83,NonEConsump,T$73,FALSE)/VLOOKUP($A83,IndCons,T$73,FALSE)),0,VLOOKUP($A83,NonEConsump,T$73,FALSE)/VLOOKUP($A83,IndCons,T$73,FALSE))</f>
        <v/>
      </c>
      <c r="U83" s="124">
        <f>IF(ISERROR(VLOOKUP($A83,NonEConsump,U$73,FALSE)/VLOOKUP($A83,IndCons,U$73,FALSE)),0,VLOOKUP($A83,NonEConsump,U$73,FALSE)/VLOOKUP($A83,IndCons,U$73,FALSE))</f>
        <v/>
      </c>
      <c r="V83" s="124">
        <f>IF(ISERROR(VLOOKUP($A83,NonEConsump,V$73,FALSE)/VLOOKUP($A83,IndCons,V$73,FALSE)),0,VLOOKUP($A83,NonEConsump,V$73,FALSE)/VLOOKUP($A83,IndCons,V$73,FALSE))</f>
        <v/>
      </c>
      <c r="W83" s="124">
        <f>IF(ISERROR(VLOOKUP($A83,NonEConsump,W$73,FALSE)/VLOOKUP($A83,IndCons,W$73,FALSE)),0,VLOOKUP($A83,NonEConsump,W$73,FALSE)/VLOOKUP($A83,IndCons,W$73,FALSE))</f>
        <v/>
      </c>
      <c r="X83" s="124">
        <f>IF(ISERROR(VLOOKUP($A83,NonEConsump,X$73,FALSE)/VLOOKUP($A83,IndCons,X$73,FALSE)),0,VLOOKUP($A83,NonEConsump,X$73,FALSE)/VLOOKUP($A83,IndCons,X$73,FALSE))</f>
        <v/>
      </c>
      <c r="Y83" s="124">
        <f>IF(ISERROR(VLOOKUP($A83,NonEConsump,Y$73,FALSE)/VLOOKUP($A83,IndCons,Y$73,FALSE)),0,VLOOKUP($A83,NonEConsump,Y$73,FALSE)/VLOOKUP($A83,IndCons,Y$73,FALSE))</f>
        <v/>
      </c>
      <c r="Z83" s="124">
        <f>IF(ISERROR(VLOOKUP($A83,NonEConsump,Z$73,FALSE)/VLOOKUP($A83,IndCons,Z$73,FALSE)),0,VLOOKUP($A83,NonEConsump,Z$73,FALSE)/VLOOKUP($A83,IndCons,Z$73,FALSE))</f>
        <v/>
      </c>
      <c r="AA83" s="124">
        <f>IF(ISERROR(VLOOKUP($A83,NonEConsump,AA$73,FALSE)/VLOOKUP($A83,IndCons,AA$73,FALSE)),0,VLOOKUP($A83,NonEConsump,AA$73,FALSE)/VLOOKUP($A83,IndCons,AA$73,FALSE))</f>
        <v/>
      </c>
      <c r="AB83" s="124">
        <f>IF(ISERROR(VLOOKUP($A83,NonEConsump,AB$73,FALSE)/VLOOKUP($A83,IndCons,AB$73,FALSE)),0,VLOOKUP($A83,NonEConsump,AB$73,FALSE)/VLOOKUP($A83,IndCons,AB$73,FALSE))</f>
        <v/>
      </c>
      <c r="AC83" s="124">
        <f>IF(ISERROR(VLOOKUP($A83,NonEConsump,AC$73,FALSE)/VLOOKUP($A83,IndCons,AC$73,FALSE)),0,VLOOKUP($A83,NonEConsump,AC$73,FALSE)/VLOOKUP($A83,IndCons,AC$73,FALSE))</f>
        <v/>
      </c>
      <c r="AD83" s="124">
        <f>IF(ISERROR(VLOOKUP($A83,NonEConsump,AD$73,FALSE)/VLOOKUP($A83,IndCons,AD$73,FALSE)),0,VLOOKUP($A83,NonEConsump,AD$73,FALSE)/VLOOKUP($A83,IndCons,AD$73,FALSE))</f>
        <v/>
      </c>
      <c r="AE83" s="124" t="n"/>
      <c r="AF83" s="125" t="n"/>
    </row>
    <row r="84">
      <c r="A84" s="113" t="inlineStr">
        <is>
          <t>Feedstocks, Other Oils greater than 401 F</t>
        </is>
      </c>
      <c r="B84" s="124">
        <f>IF(ISERROR(VLOOKUP($A84,NonEConsump,B$73,FALSE)/VLOOKUP($A84,IndCons,B$73,FALSE)),0,VLOOKUP($A84,NonEConsump,B$73,FALSE)/VLOOKUP($A84,IndCons,B$73,FALSE))</f>
        <v/>
      </c>
      <c r="C84" s="124">
        <f>IF(ISERROR(VLOOKUP($A84,NonEConsump,C$73,FALSE)/VLOOKUP($A84,IndCons,C$73,FALSE)),0,VLOOKUP($A84,NonEConsump,C$73,FALSE)/VLOOKUP($A84,IndCons,C$73,FALSE))</f>
        <v/>
      </c>
      <c r="D84" s="124">
        <f>IF(ISERROR(VLOOKUP($A84,NonEConsump,D$73,FALSE)/VLOOKUP($A84,IndCons,D$73,FALSE)),0,VLOOKUP($A84,NonEConsump,D$73,FALSE)/VLOOKUP($A84,IndCons,D$73,FALSE))</f>
        <v/>
      </c>
      <c r="E84" s="124">
        <f>IF(ISERROR(VLOOKUP($A84,NonEConsump,E$73,FALSE)/VLOOKUP($A84,IndCons,E$73,FALSE)),0,VLOOKUP($A84,NonEConsump,E$73,FALSE)/VLOOKUP($A84,IndCons,E$73,FALSE))</f>
        <v/>
      </c>
      <c r="F84" s="124">
        <f>IF(ISERROR(VLOOKUP($A84,NonEConsump,F$73,FALSE)/VLOOKUP($A84,IndCons,F$73,FALSE)),0,VLOOKUP($A84,NonEConsump,F$73,FALSE)/VLOOKUP($A84,IndCons,F$73,FALSE))</f>
        <v/>
      </c>
      <c r="G84" s="124">
        <f>IF(ISERROR(VLOOKUP($A84,NonEConsump,G$73,FALSE)/VLOOKUP($A84,IndCons,G$73,FALSE)),0,VLOOKUP($A84,NonEConsump,G$73,FALSE)/VLOOKUP($A84,IndCons,G$73,FALSE))</f>
        <v/>
      </c>
      <c r="H84" s="124">
        <f>IF(ISERROR(VLOOKUP($A84,NonEConsump,H$73,FALSE)/VLOOKUP($A84,IndCons,H$73,FALSE)),0,VLOOKUP($A84,NonEConsump,H$73,FALSE)/VLOOKUP($A84,IndCons,H$73,FALSE))</f>
        <v/>
      </c>
      <c r="I84" s="124">
        <f>IF(ISERROR(VLOOKUP($A84,NonEConsump,I$73,FALSE)/VLOOKUP($A84,IndCons,I$73,FALSE)),0,VLOOKUP($A84,NonEConsump,I$73,FALSE)/VLOOKUP($A84,IndCons,I$73,FALSE))</f>
        <v/>
      </c>
      <c r="J84" s="124">
        <f>IF(ISERROR(VLOOKUP($A84,NonEConsump,J$73,FALSE)/VLOOKUP($A84,IndCons,J$73,FALSE)),0,VLOOKUP($A84,NonEConsump,J$73,FALSE)/VLOOKUP($A84,IndCons,J$73,FALSE))</f>
        <v/>
      </c>
      <c r="K84" s="124">
        <f>IF(ISERROR(VLOOKUP($A84,NonEConsump,K$73,FALSE)/VLOOKUP($A84,IndCons,K$73,FALSE)),0,VLOOKUP($A84,NonEConsump,K$73,FALSE)/VLOOKUP($A84,IndCons,K$73,FALSE))</f>
        <v/>
      </c>
      <c r="L84" s="124">
        <f>IF(ISERROR(VLOOKUP($A84,NonEConsump,L$73,FALSE)/VLOOKUP($A84,IndCons,L$73,FALSE)),0,VLOOKUP($A84,NonEConsump,L$73,FALSE)/VLOOKUP($A84,IndCons,L$73,FALSE))</f>
        <v/>
      </c>
      <c r="M84" s="124">
        <f>IF(ISERROR(VLOOKUP($A84,NonEConsump,M$73,FALSE)/VLOOKUP($A84,IndCons,M$73,FALSE)),0,VLOOKUP($A84,NonEConsump,M$73,FALSE)/VLOOKUP($A84,IndCons,M$73,FALSE))</f>
        <v/>
      </c>
      <c r="N84" s="124">
        <f>IF(ISERROR(VLOOKUP($A84,NonEConsump,N$73,FALSE)/VLOOKUP($A84,IndCons,N$73,FALSE)),0,VLOOKUP($A84,NonEConsump,N$73,FALSE)/VLOOKUP($A84,IndCons,N$73,FALSE))</f>
        <v/>
      </c>
      <c r="O84" s="124">
        <f>IF(ISERROR(VLOOKUP($A84,NonEConsump,O$73,FALSE)/VLOOKUP($A84,IndCons,O$73,FALSE)),0,VLOOKUP($A84,NonEConsump,O$73,FALSE)/VLOOKUP($A84,IndCons,O$73,FALSE))</f>
        <v/>
      </c>
      <c r="P84" s="124">
        <f>IF(ISERROR(VLOOKUP($A84,NonEConsump,P$73,FALSE)/VLOOKUP($A84,IndCons,P$73,FALSE)),0,VLOOKUP($A84,NonEConsump,P$73,FALSE)/VLOOKUP($A84,IndCons,P$73,FALSE))</f>
        <v/>
      </c>
      <c r="Q84" s="124">
        <f>IF(ISERROR(VLOOKUP($A84,NonEConsump,Q$73,FALSE)/VLOOKUP($A84,IndCons,Q$73,FALSE)),0,VLOOKUP($A84,NonEConsump,Q$73,FALSE)/VLOOKUP($A84,IndCons,Q$73,FALSE))</f>
        <v/>
      </c>
      <c r="R84" s="124">
        <f>IF(ISERROR(VLOOKUP($A84,NonEConsump,R$73,FALSE)/VLOOKUP($A84,IndCons,R$73,FALSE)),0,VLOOKUP($A84,NonEConsump,R$73,FALSE)/VLOOKUP($A84,IndCons,R$73,FALSE))</f>
        <v/>
      </c>
      <c r="S84" s="124">
        <f>IF(ISERROR(VLOOKUP($A84,NonEConsump,S$73,FALSE)/VLOOKUP($A84,IndCons,S$73,FALSE)),0,VLOOKUP($A84,NonEConsump,S$73,FALSE)/VLOOKUP($A84,IndCons,S$73,FALSE))</f>
        <v/>
      </c>
      <c r="T84" s="124">
        <f>IF(ISERROR(VLOOKUP($A84,NonEConsump,T$73,FALSE)/VLOOKUP($A84,IndCons,T$73,FALSE)),0,VLOOKUP($A84,NonEConsump,T$73,FALSE)/VLOOKUP($A84,IndCons,T$73,FALSE))</f>
        <v/>
      </c>
      <c r="U84" s="124">
        <f>IF(ISERROR(VLOOKUP($A84,NonEConsump,U$73,FALSE)/VLOOKUP($A84,IndCons,U$73,FALSE)),0,VLOOKUP($A84,NonEConsump,U$73,FALSE)/VLOOKUP($A84,IndCons,U$73,FALSE))</f>
        <v/>
      </c>
      <c r="V84" s="124">
        <f>IF(ISERROR(VLOOKUP($A84,NonEConsump,V$73,FALSE)/VLOOKUP($A84,IndCons,V$73,FALSE)),0,VLOOKUP($A84,NonEConsump,V$73,FALSE)/VLOOKUP($A84,IndCons,V$73,FALSE))</f>
        <v/>
      </c>
      <c r="W84" s="124">
        <f>IF(ISERROR(VLOOKUP($A84,NonEConsump,W$73,FALSE)/VLOOKUP($A84,IndCons,W$73,FALSE)),0,VLOOKUP($A84,NonEConsump,W$73,FALSE)/VLOOKUP($A84,IndCons,W$73,FALSE))</f>
        <v/>
      </c>
      <c r="X84" s="124">
        <f>IF(ISERROR(VLOOKUP($A84,NonEConsump,X$73,FALSE)/VLOOKUP($A84,IndCons,X$73,FALSE)),0,VLOOKUP($A84,NonEConsump,X$73,FALSE)/VLOOKUP($A84,IndCons,X$73,FALSE))</f>
        <v/>
      </c>
      <c r="Y84" s="124">
        <f>IF(ISERROR(VLOOKUP($A84,NonEConsump,Y$73,FALSE)/VLOOKUP($A84,IndCons,Y$73,FALSE)),0,VLOOKUP($A84,NonEConsump,Y$73,FALSE)/VLOOKUP($A84,IndCons,Y$73,FALSE))</f>
        <v/>
      </c>
      <c r="Z84" s="124">
        <f>IF(ISERROR(VLOOKUP($A84,NonEConsump,Z$73,FALSE)/VLOOKUP($A84,IndCons,Z$73,FALSE)),0,VLOOKUP($A84,NonEConsump,Z$73,FALSE)/VLOOKUP($A84,IndCons,Z$73,FALSE))</f>
        <v/>
      </c>
      <c r="AA84" s="124">
        <f>IF(ISERROR(VLOOKUP($A84,NonEConsump,AA$73,FALSE)/VLOOKUP($A84,IndCons,AA$73,FALSE)),0,VLOOKUP($A84,NonEConsump,AA$73,FALSE)/VLOOKUP($A84,IndCons,AA$73,FALSE))</f>
        <v/>
      </c>
      <c r="AB84" s="124">
        <f>IF(ISERROR(VLOOKUP($A84,NonEConsump,AB$73,FALSE)/VLOOKUP($A84,IndCons,AB$73,FALSE)),0,VLOOKUP($A84,NonEConsump,AB$73,FALSE)/VLOOKUP($A84,IndCons,AB$73,FALSE))</f>
        <v/>
      </c>
      <c r="AC84" s="124">
        <f>IF(ISERROR(VLOOKUP($A84,NonEConsump,AC$73,FALSE)/VLOOKUP($A84,IndCons,AC$73,FALSE)),0,VLOOKUP($A84,NonEConsump,AC$73,FALSE)/VLOOKUP($A84,IndCons,AC$73,FALSE))</f>
        <v/>
      </c>
      <c r="AD84" s="124">
        <f>IF(ISERROR(VLOOKUP($A84,NonEConsump,AD$73,FALSE)/VLOOKUP($A84,IndCons,AD$73,FALSE)),0,VLOOKUP($A84,NonEConsump,AD$73,FALSE)/VLOOKUP($A84,IndCons,AD$73,FALSE))</f>
        <v/>
      </c>
      <c r="AE84" s="124" t="n"/>
      <c r="AF84" s="125" t="n"/>
    </row>
    <row r="85">
      <c r="A85" s="113" t="inlineStr">
        <is>
          <t>Still Gas</t>
        </is>
      </c>
      <c r="B85" s="124">
        <f>IF(ISERROR(VLOOKUP($A85,NonEConsump,B$73,FALSE)/VLOOKUP($A85,IndCons,B$73,FALSE)),0,VLOOKUP($A85,NonEConsump,B$73,FALSE)/VLOOKUP($A85,IndCons,B$73,FALSE))</f>
        <v/>
      </c>
      <c r="C85" s="124">
        <f>IF(ISERROR(VLOOKUP($A85,NonEConsump,C$73,FALSE)/VLOOKUP($A85,IndCons,C$73,FALSE)),0,VLOOKUP($A85,NonEConsump,C$73,FALSE)/VLOOKUP($A85,IndCons,C$73,FALSE))</f>
        <v/>
      </c>
      <c r="D85" s="124">
        <f>IF(ISERROR(VLOOKUP($A85,NonEConsump,D$73,FALSE)/VLOOKUP($A85,IndCons,D$73,FALSE)),0,VLOOKUP($A85,NonEConsump,D$73,FALSE)/VLOOKUP($A85,IndCons,D$73,FALSE))</f>
        <v/>
      </c>
      <c r="E85" s="124">
        <f>IF(ISERROR(VLOOKUP($A85,NonEConsump,E$73,FALSE)/VLOOKUP($A85,IndCons,E$73,FALSE)),0,VLOOKUP($A85,NonEConsump,E$73,FALSE)/VLOOKUP($A85,IndCons,E$73,FALSE))</f>
        <v/>
      </c>
      <c r="F85" s="124">
        <f>IF(ISERROR(VLOOKUP($A85,NonEConsump,F$73,FALSE)/VLOOKUP($A85,IndCons,F$73,FALSE)),0,VLOOKUP($A85,NonEConsump,F$73,FALSE)/VLOOKUP($A85,IndCons,F$73,FALSE))</f>
        <v/>
      </c>
      <c r="G85" s="124">
        <f>IF(ISERROR(VLOOKUP($A85,NonEConsump,G$73,FALSE)/VLOOKUP($A85,IndCons,G$73,FALSE)),0,VLOOKUP($A85,NonEConsump,G$73,FALSE)/VLOOKUP($A85,IndCons,G$73,FALSE))</f>
        <v/>
      </c>
      <c r="H85" s="124">
        <f>IF(ISERROR(VLOOKUP($A85,NonEConsump,H$73,FALSE)/VLOOKUP($A85,IndCons,H$73,FALSE)),0,VLOOKUP($A85,NonEConsump,H$73,FALSE)/VLOOKUP($A85,IndCons,H$73,FALSE))</f>
        <v/>
      </c>
      <c r="I85" s="124">
        <f>IF(ISERROR(VLOOKUP($A85,NonEConsump,I$73,FALSE)/VLOOKUP($A85,IndCons,I$73,FALSE)),0,VLOOKUP($A85,NonEConsump,I$73,FALSE)/VLOOKUP($A85,IndCons,I$73,FALSE))</f>
        <v/>
      </c>
      <c r="J85" s="124">
        <f>IF(ISERROR(VLOOKUP($A85,NonEConsump,J$73,FALSE)/VLOOKUP($A85,IndCons,J$73,FALSE)),0,VLOOKUP($A85,NonEConsump,J$73,FALSE)/VLOOKUP($A85,IndCons,J$73,FALSE))</f>
        <v/>
      </c>
      <c r="K85" s="124">
        <f>IF(ISERROR(VLOOKUP($A85,NonEConsump,K$73,FALSE)/VLOOKUP($A85,IndCons,K$73,FALSE)),0,VLOOKUP($A85,NonEConsump,K$73,FALSE)/VLOOKUP($A85,IndCons,K$73,FALSE))</f>
        <v/>
      </c>
      <c r="L85" s="124">
        <f>IF(ISERROR(VLOOKUP($A85,NonEConsump,L$73,FALSE)/VLOOKUP($A85,IndCons,L$73,FALSE)),0,VLOOKUP($A85,NonEConsump,L$73,FALSE)/VLOOKUP($A85,IndCons,L$73,FALSE))</f>
        <v/>
      </c>
      <c r="M85" s="124">
        <f>IF(ISERROR(VLOOKUP($A85,NonEConsump,M$73,FALSE)/VLOOKUP($A85,IndCons,M$73,FALSE)),0,VLOOKUP($A85,NonEConsump,M$73,FALSE)/VLOOKUP($A85,IndCons,M$73,FALSE))</f>
        <v/>
      </c>
      <c r="N85" s="124">
        <f>IF(ISERROR(VLOOKUP($A85,NonEConsump,N$73,FALSE)/VLOOKUP($A85,IndCons,N$73,FALSE)),0,VLOOKUP($A85,NonEConsump,N$73,FALSE)/VLOOKUP($A85,IndCons,N$73,FALSE))</f>
        <v/>
      </c>
      <c r="O85" s="124">
        <f>IF(ISERROR(VLOOKUP($A85,NonEConsump,O$73,FALSE)/VLOOKUP($A85,IndCons,O$73,FALSE)),0,VLOOKUP($A85,NonEConsump,O$73,FALSE)/VLOOKUP($A85,IndCons,O$73,FALSE))</f>
        <v/>
      </c>
      <c r="P85" s="124">
        <f>IF(ISERROR(VLOOKUP($A85,NonEConsump,P$73,FALSE)/VLOOKUP($A85,IndCons,P$73,FALSE)),0,VLOOKUP($A85,NonEConsump,P$73,FALSE)/VLOOKUP($A85,IndCons,P$73,FALSE))</f>
        <v/>
      </c>
      <c r="Q85" s="124">
        <f>IF(ISERROR(VLOOKUP($A85,NonEConsump,Q$73,FALSE)/VLOOKUP($A85,IndCons,Q$73,FALSE)),0,VLOOKUP($A85,NonEConsump,Q$73,FALSE)/VLOOKUP($A85,IndCons,Q$73,FALSE))</f>
        <v/>
      </c>
      <c r="R85" s="124">
        <f>IF(ISERROR(VLOOKUP($A85,NonEConsump,R$73,FALSE)/VLOOKUP($A85,IndCons,R$73,FALSE)),0,VLOOKUP($A85,NonEConsump,R$73,FALSE)/VLOOKUP($A85,IndCons,R$73,FALSE))</f>
        <v/>
      </c>
      <c r="S85" s="124">
        <f>IF(ISERROR(VLOOKUP($A85,NonEConsump,S$73,FALSE)/VLOOKUP($A85,IndCons,S$73,FALSE)),0,VLOOKUP($A85,NonEConsump,S$73,FALSE)/VLOOKUP($A85,IndCons,S$73,FALSE))</f>
        <v/>
      </c>
      <c r="T85" s="124">
        <f>IF(ISERROR(VLOOKUP($A85,NonEConsump,T$73,FALSE)/VLOOKUP($A85,IndCons,T$73,FALSE)),0,VLOOKUP($A85,NonEConsump,T$73,FALSE)/VLOOKUP($A85,IndCons,T$73,FALSE))</f>
        <v/>
      </c>
      <c r="U85" s="124">
        <f>IF(ISERROR(VLOOKUP($A85,NonEConsump,U$73,FALSE)/VLOOKUP($A85,IndCons,U$73,FALSE)),0,VLOOKUP($A85,NonEConsump,U$73,FALSE)/VLOOKUP($A85,IndCons,U$73,FALSE))</f>
        <v/>
      </c>
      <c r="V85" s="124">
        <f>IF(ISERROR(VLOOKUP($A85,NonEConsump,V$73,FALSE)/VLOOKUP($A85,IndCons,V$73,FALSE)),0,VLOOKUP($A85,NonEConsump,V$73,FALSE)/VLOOKUP($A85,IndCons,V$73,FALSE))</f>
        <v/>
      </c>
      <c r="W85" s="124">
        <f>IF(ISERROR(VLOOKUP($A85,NonEConsump,W$73,FALSE)/VLOOKUP($A85,IndCons,W$73,FALSE)),0,VLOOKUP($A85,NonEConsump,W$73,FALSE)/VLOOKUP($A85,IndCons,W$73,FALSE))</f>
        <v/>
      </c>
      <c r="X85" s="124">
        <f>IF(ISERROR(VLOOKUP($A85,NonEConsump,X$73,FALSE)/VLOOKUP($A85,IndCons,X$73,FALSE)),0,VLOOKUP($A85,NonEConsump,X$73,FALSE)/VLOOKUP($A85,IndCons,X$73,FALSE))</f>
        <v/>
      </c>
      <c r="Y85" s="124">
        <f>IF(ISERROR(VLOOKUP($A85,NonEConsump,Y$73,FALSE)/VLOOKUP($A85,IndCons,Y$73,FALSE)),0,VLOOKUP($A85,NonEConsump,Y$73,FALSE)/VLOOKUP($A85,IndCons,Y$73,FALSE))</f>
        <v/>
      </c>
      <c r="Z85" s="124">
        <f>IF(ISERROR(VLOOKUP($A85,NonEConsump,Z$73,FALSE)/VLOOKUP($A85,IndCons,Z$73,FALSE)),0,VLOOKUP($A85,NonEConsump,Z$73,FALSE)/VLOOKUP($A85,IndCons,Z$73,FALSE))</f>
        <v/>
      </c>
      <c r="AA85" s="124">
        <f>IF(ISERROR(VLOOKUP($A85,NonEConsump,AA$73,FALSE)/VLOOKUP($A85,IndCons,AA$73,FALSE)),0,VLOOKUP($A85,NonEConsump,AA$73,FALSE)/VLOOKUP($A85,IndCons,AA$73,FALSE))</f>
        <v/>
      </c>
      <c r="AB85" s="124">
        <f>IF(ISERROR(VLOOKUP($A85,NonEConsump,AB$73,FALSE)/VLOOKUP($A85,IndCons,AB$73,FALSE)),0,VLOOKUP($A85,NonEConsump,AB$73,FALSE)/VLOOKUP($A85,IndCons,AB$73,FALSE))</f>
        <v/>
      </c>
      <c r="AC85" s="124">
        <f>IF(ISERROR(VLOOKUP($A85,NonEConsump,AC$73,FALSE)/VLOOKUP($A85,IndCons,AC$73,FALSE)),0,VLOOKUP($A85,NonEConsump,AC$73,FALSE)/VLOOKUP($A85,IndCons,AC$73,FALSE))</f>
        <v/>
      </c>
      <c r="AD85" s="124">
        <f>IF(ISERROR(VLOOKUP($A85,NonEConsump,AD$73,FALSE)/VLOOKUP($A85,IndCons,AD$73,FALSE)),0,VLOOKUP($A85,NonEConsump,AD$73,FALSE)/VLOOKUP($A85,IndCons,AD$73,FALSE))</f>
        <v/>
      </c>
      <c r="AE85" s="124" t="n"/>
      <c r="AF85" s="125" t="n"/>
    </row>
    <row r="86">
      <c r="A86" s="113" t="inlineStr">
        <is>
          <t>Petroleum Coke</t>
        </is>
      </c>
      <c r="B86" s="124">
        <f>IF(ISERROR(VLOOKUP($A86,NonEConsump,B$73,FALSE)/VLOOKUP($A86,IndCons,B$73,FALSE)),0,VLOOKUP($A86,NonEConsump,B$73,FALSE)/VLOOKUP($A86,IndCons,B$73,FALSE))</f>
        <v/>
      </c>
      <c r="C86" s="124">
        <f>IF(ISERROR(VLOOKUP($A86,NonEConsump,C$73,FALSE)/VLOOKUP($A86,IndCons,C$73,FALSE)),0,VLOOKUP($A86,NonEConsump,C$73,FALSE)/VLOOKUP($A86,IndCons,C$73,FALSE))</f>
        <v/>
      </c>
      <c r="D86" s="124">
        <f>IF(ISERROR(VLOOKUP($A86,NonEConsump,D$73,FALSE)/VLOOKUP($A86,IndCons,D$73,FALSE)),0,VLOOKUP($A86,NonEConsump,D$73,FALSE)/VLOOKUP($A86,IndCons,D$73,FALSE))</f>
        <v/>
      </c>
      <c r="E86" s="124">
        <f>IF(ISERROR(VLOOKUP($A86,NonEConsump,E$73,FALSE)/VLOOKUP($A86,IndCons,E$73,FALSE)),0,VLOOKUP($A86,NonEConsump,E$73,FALSE)/VLOOKUP($A86,IndCons,E$73,FALSE))</f>
        <v/>
      </c>
      <c r="F86" s="124">
        <f>IF(ISERROR(VLOOKUP($A86,NonEConsump,F$73,FALSE)/VLOOKUP($A86,IndCons,F$73,FALSE)),0,VLOOKUP($A86,NonEConsump,F$73,FALSE)/VLOOKUP($A86,IndCons,F$73,FALSE))</f>
        <v/>
      </c>
      <c r="G86" s="124">
        <f>IF(ISERROR(VLOOKUP($A86,NonEConsump,G$73,FALSE)/VLOOKUP($A86,IndCons,G$73,FALSE)),0,VLOOKUP($A86,NonEConsump,G$73,FALSE)/VLOOKUP($A86,IndCons,G$73,FALSE))</f>
        <v/>
      </c>
      <c r="H86" s="124">
        <f>IF(ISERROR(VLOOKUP($A86,NonEConsump,H$73,FALSE)/VLOOKUP($A86,IndCons,H$73,FALSE)),0,VLOOKUP($A86,NonEConsump,H$73,FALSE)/VLOOKUP($A86,IndCons,H$73,FALSE))</f>
        <v/>
      </c>
      <c r="I86" s="124">
        <f>IF(ISERROR(VLOOKUP($A86,NonEConsump,I$73,FALSE)/VLOOKUP($A86,IndCons,I$73,FALSE)),0,VLOOKUP($A86,NonEConsump,I$73,FALSE)/VLOOKUP($A86,IndCons,I$73,FALSE))</f>
        <v/>
      </c>
      <c r="J86" s="124">
        <f>IF(ISERROR(VLOOKUP($A86,NonEConsump,J$73,FALSE)/VLOOKUP($A86,IndCons,J$73,FALSE)),0,VLOOKUP($A86,NonEConsump,J$73,FALSE)/VLOOKUP($A86,IndCons,J$73,FALSE))</f>
        <v/>
      </c>
      <c r="K86" s="124">
        <f>IF(ISERROR(VLOOKUP($A86,NonEConsump,K$73,FALSE)/VLOOKUP($A86,IndCons,K$73,FALSE)),0,VLOOKUP($A86,NonEConsump,K$73,FALSE)/VLOOKUP($A86,IndCons,K$73,FALSE))</f>
        <v/>
      </c>
      <c r="L86" s="124">
        <f>IF(ISERROR(VLOOKUP($A86,NonEConsump,L$73,FALSE)/VLOOKUP($A86,IndCons,L$73,FALSE)),0,VLOOKUP($A86,NonEConsump,L$73,FALSE)/VLOOKUP($A86,IndCons,L$73,FALSE))</f>
        <v/>
      </c>
      <c r="M86" s="124">
        <f>IF(ISERROR(VLOOKUP($A86,NonEConsump,M$73,FALSE)/VLOOKUP($A86,IndCons,M$73,FALSE)),0,VLOOKUP($A86,NonEConsump,M$73,FALSE)/VLOOKUP($A86,IndCons,M$73,FALSE))</f>
        <v/>
      </c>
      <c r="N86" s="124">
        <f>IF(ISERROR(VLOOKUP($A86,NonEConsump,N$73,FALSE)/VLOOKUP($A86,IndCons,N$73,FALSE)),0,VLOOKUP($A86,NonEConsump,N$73,FALSE)/VLOOKUP($A86,IndCons,N$73,FALSE))</f>
        <v/>
      </c>
      <c r="O86" s="124">
        <f>IF(ISERROR(VLOOKUP($A86,NonEConsump,O$73,FALSE)/VLOOKUP($A86,IndCons,O$73,FALSE)),0,VLOOKUP($A86,NonEConsump,O$73,FALSE)/VLOOKUP($A86,IndCons,O$73,FALSE))</f>
        <v/>
      </c>
      <c r="P86" s="124">
        <f>IF(ISERROR(VLOOKUP($A86,NonEConsump,P$73,FALSE)/VLOOKUP($A86,IndCons,P$73,FALSE)),0,VLOOKUP($A86,NonEConsump,P$73,FALSE)/VLOOKUP($A86,IndCons,P$73,FALSE))</f>
        <v/>
      </c>
      <c r="Q86" s="124">
        <f>IF(ISERROR(VLOOKUP($A86,NonEConsump,Q$73,FALSE)/VLOOKUP($A86,IndCons,Q$73,FALSE)),0,VLOOKUP($A86,NonEConsump,Q$73,FALSE)/VLOOKUP($A86,IndCons,Q$73,FALSE))</f>
        <v/>
      </c>
      <c r="R86" s="124">
        <f>IF(ISERROR(VLOOKUP($A86,NonEConsump,R$73,FALSE)/VLOOKUP($A86,IndCons,R$73,FALSE)),0,VLOOKUP($A86,NonEConsump,R$73,FALSE)/VLOOKUP($A86,IndCons,R$73,FALSE))</f>
        <v/>
      </c>
      <c r="S86" s="124">
        <f>IF(ISERROR(VLOOKUP($A86,NonEConsump,S$73,FALSE)/VLOOKUP($A86,IndCons,S$73,FALSE)),0,VLOOKUP($A86,NonEConsump,S$73,FALSE)/VLOOKUP($A86,IndCons,S$73,FALSE))</f>
        <v/>
      </c>
      <c r="T86" s="124">
        <f>IF(ISERROR(VLOOKUP($A86,NonEConsump,T$73,FALSE)/VLOOKUP($A86,IndCons,T$73,FALSE)),0,VLOOKUP($A86,NonEConsump,T$73,FALSE)/VLOOKUP($A86,IndCons,T$73,FALSE))</f>
        <v/>
      </c>
      <c r="U86" s="124">
        <f>IF(ISERROR(VLOOKUP($A86,NonEConsump,U$73,FALSE)/VLOOKUP($A86,IndCons,U$73,FALSE)),0,VLOOKUP($A86,NonEConsump,U$73,FALSE)/VLOOKUP($A86,IndCons,U$73,FALSE))</f>
        <v/>
      </c>
      <c r="V86" s="124">
        <f>IF(ISERROR(VLOOKUP($A86,NonEConsump,V$73,FALSE)/VLOOKUP($A86,IndCons,V$73,FALSE)),0,VLOOKUP($A86,NonEConsump,V$73,FALSE)/VLOOKUP($A86,IndCons,V$73,FALSE))</f>
        <v/>
      </c>
      <c r="W86" s="124">
        <f>IF(ISERROR(VLOOKUP($A86,NonEConsump,W$73,FALSE)/VLOOKUP($A86,IndCons,W$73,FALSE)),0,VLOOKUP($A86,NonEConsump,W$73,FALSE)/VLOOKUP($A86,IndCons,W$73,FALSE))</f>
        <v/>
      </c>
      <c r="X86" s="124">
        <f>IF(ISERROR(VLOOKUP($A86,NonEConsump,X$73,FALSE)/VLOOKUP($A86,IndCons,X$73,FALSE)),0,VLOOKUP($A86,NonEConsump,X$73,FALSE)/VLOOKUP($A86,IndCons,X$73,FALSE))</f>
        <v/>
      </c>
      <c r="Y86" s="124">
        <f>IF(ISERROR(VLOOKUP($A86,NonEConsump,Y$73,FALSE)/VLOOKUP($A86,IndCons,Y$73,FALSE)),0,VLOOKUP($A86,NonEConsump,Y$73,FALSE)/VLOOKUP($A86,IndCons,Y$73,FALSE))</f>
        <v/>
      </c>
      <c r="Z86" s="124">
        <f>IF(ISERROR(VLOOKUP($A86,NonEConsump,Z$73,FALSE)/VLOOKUP($A86,IndCons,Z$73,FALSE)),0,VLOOKUP($A86,NonEConsump,Z$73,FALSE)/VLOOKUP($A86,IndCons,Z$73,FALSE))</f>
        <v/>
      </c>
      <c r="AA86" s="124">
        <f>IF(ISERROR(VLOOKUP($A86,NonEConsump,AA$73,FALSE)/VLOOKUP($A86,IndCons,AA$73,FALSE)),0,VLOOKUP($A86,NonEConsump,AA$73,FALSE)/VLOOKUP($A86,IndCons,AA$73,FALSE))</f>
        <v/>
      </c>
      <c r="AB86" s="124">
        <f>IF(ISERROR(VLOOKUP($A86,NonEConsump,AB$73,FALSE)/VLOOKUP($A86,IndCons,AB$73,FALSE)),0,VLOOKUP($A86,NonEConsump,AB$73,FALSE)/VLOOKUP($A86,IndCons,AB$73,FALSE))</f>
        <v/>
      </c>
      <c r="AC86" s="124">
        <f>IF(ISERROR(VLOOKUP($A86,NonEConsump,AC$73,FALSE)/VLOOKUP($A86,IndCons,AC$73,FALSE)),0,VLOOKUP($A86,NonEConsump,AC$73,FALSE)/VLOOKUP($A86,IndCons,AC$73,FALSE))</f>
        <v/>
      </c>
      <c r="AD86" s="124">
        <f>IF(ISERROR(VLOOKUP($A86,NonEConsump,AD$73,FALSE)/VLOOKUP($A86,IndCons,AD$73,FALSE)),0,VLOOKUP($A86,NonEConsump,AD$73,FALSE)/VLOOKUP($A86,IndCons,AD$73,FALSE))</f>
        <v/>
      </c>
      <c r="AE86" s="124" t="n"/>
      <c r="AF86" s="125" t="n"/>
    </row>
    <row r="87">
      <c r="A87" s="113" t="inlineStr">
        <is>
          <t>Special Naphthas</t>
        </is>
      </c>
      <c r="B87" s="124">
        <f>IF(ISERROR(VLOOKUP($A87,NonEConsump,B$73,FALSE)/VLOOKUP($A87,IndCons,B$73,FALSE)),0,VLOOKUP($A87,NonEConsump,B$73,FALSE)/VLOOKUP($A87,IndCons,B$73,FALSE))</f>
        <v/>
      </c>
      <c r="C87" s="124">
        <f>IF(ISERROR(VLOOKUP($A87,NonEConsump,C$73,FALSE)/VLOOKUP($A87,IndCons,C$73,FALSE)),0,VLOOKUP($A87,NonEConsump,C$73,FALSE)/VLOOKUP($A87,IndCons,C$73,FALSE))</f>
        <v/>
      </c>
      <c r="D87" s="124">
        <f>IF(ISERROR(VLOOKUP($A87,NonEConsump,D$73,FALSE)/VLOOKUP($A87,IndCons,D$73,FALSE)),0,VLOOKUP($A87,NonEConsump,D$73,FALSE)/VLOOKUP($A87,IndCons,D$73,FALSE))</f>
        <v/>
      </c>
      <c r="E87" s="124">
        <f>IF(ISERROR(VLOOKUP($A87,NonEConsump,E$73,FALSE)/VLOOKUP($A87,IndCons,E$73,FALSE)),0,VLOOKUP($A87,NonEConsump,E$73,FALSE)/VLOOKUP($A87,IndCons,E$73,FALSE))</f>
        <v/>
      </c>
      <c r="F87" s="124">
        <f>IF(ISERROR(VLOOKUP($A87,NonEConsump,F$73,FALSE)/VLOOKUP($A87,IndCons,F$73,FALSE)),0,VLOOKUP($A87,NonEConsump,F$73,FALSE)/VLOOKUP($A87,IndCons,F$73,FALSE))</f>
        <v/>
      </c>
      <c r="G87" s="124">
        <f>IF(ISERROR(VLOOKUP($A87,NonEConsump,G$73,FALSE)/VLOOKUP($A87,IndCons,G$73,FALSE)),0,VLOOKUP($A87,NonEConsump,G$73,FALSE)/VLOOKUP($A87,IndCons,G$73,FALSE))</f>
        <v/>
      </c>
      <c r="H87" s="124">
        <f>IF(ISERROR(VLOOKUP($A87,NonEConsump,H$73,FALSE)/VLOOKUP($A87,IndCons,H$73,FALSE)),0,VLOOKUP($A87,NonEConsump,H$73,FALSE)/VLOOKUP($A87,IndCons,H$73,FALSE))</f>
        <v/>
      </c>
      <c r="I87" s="124">
        <f>IF(ISERROR(VLOOKUP($A87,NonEConsump,I$73,FALSE)/VLOOKUP($A87,IndCons,I$73,FALSE)),0,VLOOKUP($A87,NonEConsump,I$73,FALSE)/VLOOKUP($A87,IndCons,I$73,FALSE))</f>
        <v/>
      </c>
      <c r="J87" s="124">
        <f>IF(ISERROR(VLOOKUP($A87,NonEConsump,J$73,FALSE)/VLOOKUP($A87,IndCons,J$73,FALSE)),0,VLOOKUP($A87,NonEConsump,J$73,FALSE)/VLOOKUP($A87,IndCons,J$73,FALSE))</f>
        <v/>
      </c>
      <c r="K87" s="124">
        <f>IF(ISERROR(VLOOKUP($A87,NonEConsump,K$73,FALSE)/VLOOKUP($A87,IndCons,K$73,FALSE)),0,VLOOKUP($A87,NonEConsump,K$73,FALSE)/VLOOKUP($A87,IndCons,K$73,FALSE))</f>
        <v/>
      </c>
      <c r="L87" s="124">
        <f>IF(ISERROR(VLOOKUP($A87,NonEConsump,L$73,FALSE)/VLOOKUP($A87,IndCons,L$73,FALSE)),0,VLOOKUP($A87,NonEConsump,L$73,FALSE)/VLOOKUP($A87,IndCons,L$73,FALSE))</f>
        <v/>
      </c>
      <c r="M87" s="124">
        <f>IF(ISERROR(VLOOKUP($A87,NonEConsump,M$73,FALSE)/VLOOKUP($A87,IndCons,M$73,FALSE)),0,VLOOKUP($A87,NonEConsump,M$73,FALSE)/VLOOKUP($A87,IndCons,M$73,FALSE))</f>
        <v/>
      </c>
      <c r="N87" s="124">
        <f>IF(ISERROR(VLOOKUP($A87,NonEConsump,N$73,FALSE)/VLOOKUP($A87,IndCons,N$73,FALSE)),0,VLOOKUP($A87,NonEConsump,N$73,FALSE)/VLOOKUP($A87,IndCons,N$73,FALSE))</f>
        <v/>
      </c>
      <c r="O87" s="124">
        <f>IF(ISERROR(VLOOKUP($A87,NonEConsump,O$73,FALSE)/VLOOKUP($A87,IndCons,O$73,FALSE)),0,VLOOKUP($A87,NonEConsump,O$73,FALSE)/VLOOKUP($A87,IndCons,O$73,FALSE))</f>
        <v/>
      </c>
      <c r="P87" s="124">
        <f>IF(ISERROR(VLOOKUP($A87,NonEConsump,P$73,FALSE)/VLOOKUP($A87,IndCons,P$73,FALSE)),0,VLOOKUP($A87,NonEConsump,P$73,FALSE)/VLOOKUP($A87,IndCons,P$73,FALSE))</f>
        <v/>
      </c>
      <c r="Q87" s="124">
        <f>IF(ISERROR(VLOOKUP($A87,NonEConsump,Q$73,FALSE)/VLOOKUP($A87,IndCons,Q$73,FALSE)),0,VLOOKUP($A87,NonEConsump,Q$73,FALSE)/VLOOKUP($A87,IndCons,Q$73,FALSE))</f>
        <v/>
      </c>
      <c r="R87" s="124">
        <f>IF(ISERROR(VLOOKUP($A87,NonEConsump,R$73,FALSE)/VLOOKUP($A87,IndCons,R$73,FALSE)),0,VLOOKUP($A87,NonEConsump,R$73,FALSE)/VLOOKUP($A87,IndCons,R$73,FALSE))</f>
        <v/>
      </c>
      <c r="S87" s="124">
        <f>IF(ISERROR(VLOOKUP($A87,NonEConsump,S$73,FALSE)/VLOOKUP($A87,IndCons,S$73,FALSE)),0,VLOOKUP($A87,NonEConsump,S$73,FALSE)/VLOOKUP($A87,IndCons,S$73,FALSE))</f>
        <v/>
      </c>
      <c r="T87" s="124">
        <f>IF(ISERROR(VLOOKUP($A87,NonEConsump,T$73,FALSE)/VLOOKUP($A87,IndCons,T$73,FALSE)),0,VLOOKUP($A87,NonEConsump,T$73,FALSE)/VLOOKUP($A87,IndCons,T$73,FALSE))</f>
        <v/>
      </c>
      <c r="U87" s="124">
        <f>IF(ISERROR(VLOOKUP($A87,NonEConsump,U$73,FALSE)/VLOOKUP($A87,IndCons,U$73,FALSE)),0,VLOOKUP($A87,NonEConsump,U$73,FALSE)/VLOOKUP($A87,IndCons,U$73,FALSE))</f>
        <v/>
      </c>
      <c r="V87" s="124">
        <f>IF(ISERROR(VLOOKUP($A87,NonEConsump,V$73,FALSE)/VLOOKUP($A87,IndCons,V$73,FALSE)),0,VLOOKUP($A87,NonEConsump,V$73,FALSE)/VLOOKUP($A87,IndCons,V$73,FALSE))</f>
        <v/>
      </c>
      <c r="W87" s="124">
        <f>IF(ISERROR(VLOOKUP($A87,NonEConsump,W$73,FALSE)/VLOOKUP($A87,IndCons,W$73,FALSE)),0,VLOOKUP($A87,NonEConsump,W$73,FALSE)/VLOOKUP($A87,IndCons,W$73,FALSE))</f>
        <v/>
      </c>
      <c r="X87" s="124">
        <f>IF(ISERROR(VLOOKUP($A87,NonEConsump,X$73,FALSE)/VLOOKUP($A87,IndCons,X$73,FALSE)),0,VLOOKUP($A87,NonEConsump,X$73,FALSE)/VLOOKUP($A87,IndCons,X$73,FALSE))</f>
        <v/>
      </c>
      <c r="Y87" s="124">
        <f>IF(ISERROR(VLOOKUP($A87,NonEConsump,Y$73,FALSE)/VLOOKUP($A87,IndCons,Y$73,FALSE)),0,VLOOKUP($A87,NonEConsump,Y$73,FALSE)/VLOOKUP($A87,IndCons,Y$73,FALSE))</f>
        <v/>
      </c>
      <c r="Z87" s="124">
        <f>IF(ISERROR(VLOOKUP($A87,NonEConsump,Z$73,FALSE)/VLOOKUP($A87,IndCons,Z$73,FALSE)),0,VLOOKUP($A87,NonEConsump,Z$73,FALSE)/VLOOKUP($A87,IndCons,Z$73,FALSE))</f>
        <v/>
      </c>
      <c r="AA87" s="124">
        <f>IF(ISERROR(VLOOKUP($A87,NonEConsump,AA$73,FALSE)/VLOOKUP($A87,IndCons,AA$73,FALSE)),0,VLOOKUP($A87,NonEConsump,AA$73,FALSE)/VLOOKUP($A87,IndCons,AA$73,FALSE))</f>
        <v/>
      </c>
      <c r="AB87" s="124">
        <f>IF(ISERROR(VLOOKUP($A87,NonEConsump,AB$73,FALSE)/VLOOKUP($A87,IndCons,AB$73,FALSE)),0,VLOOKUP($A87,NonEConsump,AB$73,FALSE)/VLOOKUP($A87,IndCons,AB$73,FALSE))</f>
        <v/>
      </c>
      <c r="AC87" s="124">
        <f>IF(ISERROR(VLOOKUP($A87,NonEConsump,AC$73,FALSE)/VLOOKUP($A87,IndCons,AC$73,FALSE)),0,VLOOKUP($A87,NonEConsump,AC$73,FALSE)/VLOOKUP($A87,IndCons,AC$73,FALSE))</f>
        <v/>
      </c>
      <c r="AD87" s="124">
        <f>IF(ISERROR(VLOOKUP($A87,NonEConsump,AD$73,FALSE)/VLOOKUP($A87,IndCons,AD$73,FALSE)),0,VLOOKUP($A87,NonEConsump,AD$73,FALSE)/VLOOKUP($A87,IndCons,AD$73,FALSE))</f>
        <v/>
      </c>
      <c r="AE87" s="124" t="n"/>
      <c r="AF87" s="125" t="n"/>
    </row>
    <row r="88">
      <c r="A88" s="113" t="inlineStr">
        <is>
          <t>Distillate Fuel</t>
        </is>
      </c>
      <c r="B88" s="124">
        <f>IF(ISERROR(VLOOKUP($A88,NonEConsump,B$73,FALSE)/VLOOKUP($A88,IndCons,B$73,FALSE)),0,VLOOKUP($A88,NonEConsump,B$73,FALSE)/VLOOKUP($A88,IndCons,B$73,FALSE))</f>
        <v/>
      </c>
      <c r="C88" s="124">
        <f>IF(ISERROR(VLOOKUP($A88,NonEConsump,C$73,FALSE)/VLOOKUP($A88,IndCons,C$73,FALSE)),0,VLOOKUP($A88,NonEConsump,C$73,FALSE)/VLOOKUP($A88,IndCons,C$73,FALSE))</f>
        <v/>
      </c>
      <c r="D88" s="124">
        <f>IF(ISERROR(VLOOKUP($A88,NonEConsump,D$73,FALSE)/VLOOKUP($A88,IndCons,D$73,FALSE)),0,VLOOKUP($A88,NonEConsump,D$73,FALSE)/VLOOKUP($A88,IndCons,D$73,FALSE))</f>
        <v/>
      </c>
      <c r="E88" s="124">
        <f>IF(ISERROR(VLOOKUP($A88,NonEConsump,E$73,FALSE)/VLOOKUP($A88,IndCons,E$73,FALSE)),0,VLOOKUP($A88,NonEConsump,E$73,FALSE)/VLOOKUP($A88,IndCons,E$73,FALSE))</f>
        <v/>
      </c>
      <c r="F88" s="124">
        <f>IF(ISERROR(VLOOKUP($A88,NonEConsump,F$73,FALSE)/VLOOKUP($A88,IndCons,F$73,FALSE)),0,VLOOKUP($A88,NonEConsump,F$73,FALSE)/VLOOKUP($A88,IndCons,F$73,FALSE))</f>
        <v/>
      </c>
      <c r="G88" s="124">
        <f>IF(ISERROR(VLOOKUP($A88,NonEConsump,G$73,FALSE)/VLOOKUP($A88,IndCons,G$73,FALSE)),0,VLOOKUP($A88,NonEConsump,G$73,FALSE)/VLOOKUP($A88,IndCons,G$73,FALSE))</f>
        <v/>
      </c>
      <c r="H88" s="124">
        <f>IF(ISERROR(VLOOKUP($A88,NonEConsump,H$73,FALSE)/VLOOKUP($A88,IndCons,H$73,FALSE)),0,VLOOKUP($A88,NonEConsump,H$73,FALSE)/VLOOKUP($A88,IndCons,H$73,FALSE))</f>
        <v/>
      </c>
      <c r="I88" s="124">
        <f>IF(ISERROR(VLOOKUP($A88,NonEConsump,I$73,FALSE)/VLOOKUP($A88,IndCons,I$73,FALSE)),0,VLOOKUP($A88,NonEConsump,I$73,FALSE)/VLOOKUP($A88,IndCons,I$73,FALSE))</f>
        <v/>
      </c>
      <c r="J88" s="124">
        <f>IF(ISERROR(VLOOKUP($A88,NonEConsump,J$73,FALSE)/VLOOKUP($A88,IndCons,J$73,FALSE)),0,VLOOKUP($A88,NonEConsump,J$73,FALSE)/VLOOKUP($A88,IndCons,J$73,FALSE))</f>
        <v/>
      </c>
      <c r="K88" s="124">
        <f>IF(ISERROR(VLOOKUP($A88,NonEConsump,K$73,FALSE)/VLOOKUP($A88,IndCons,K$73,FALSE)),0,VLOOKUP($A88,NonEConsump,K$73,FALSE)/VLOOKUP($A88,IndCons,K$73,FALSE))</f>
        <v/>
      </c>
      <c r="L88" s="124">
        <f>IF(ISERROR(VLOOKUP($A88,NonEConsump,L$73,FALSE)/VLOOKUP($A88,IndCons,L$73,FALSE)),0,VLOOKUP($A88,NonEConsump,L$73,FALSE)/VLOOKUP($A88,IndCons,L$73,FALSE))</f>
        <v/>
      </c>
      <c r="M88" s="124">
        <f>IF(ISERROR(VLOOKUP($A88,NonEConsump,M$73,FALSE)/VLOOKUP($A88,IndCons,M$73,FALSE)),0,VLOOKUP($A88,NonEConsump,M$73,FALSE)/VLOOKUP($A88,IndCons,M$73,FALSE))</f>
        <v/>
      </c>
      <c r="N88" s="124">
        <f>IF(ISERROR(VLOOKUP($A88,NonEConsump,N$73,FALSE)/VLOOKUP($A88,IndCons,N$73,FALSE)),0,VLOOKUP($A88,NonEConsump,N$73,FALSE)/VLOOKUP($A88,IndCons,N$73,FALSE))</f>
        <v/>
      </c>
      <c r="O88" s="124">
        <f>IF(ISERROR(VLOOKUP($A88,NonEConsump,O$73,FALSE)/VLOOKUP($A88,IndCons,O$73,FALSE)),0,VLOOKUP($A88,NonEConsump,O$73,FALSE)/VLOOKUP($A88,IndCons,O$73,FALSE))</f>
        <v/>
      </c>
      <c r="P88" s="124">
        <f>IF(ISERROR(VLOOKUP($A88,NonEConsump,P$73,FALSE)/VLOOKUP($A88,IndCons,P$73,FALSE)),0,VLOOKUP($A88,NonEConsump,P$73,FALSE)/VLOOKUP($A88,IndCons,P$73,FALSE))</f>
        <v/>
      </c>
      <c r="Q88" s="124">
        <f>IF(ISERROR(VLOOKUP($A88,NonEConsump,Q$73,FALSE)/VLOOKUP($A88,IndCons,Q$73,FALSE)),0,VLOOKUP($A88,NonEConsump,Q$73,FALSE)/VLOOKUP($A88,IndCons,Q$73,FALSE))</f>
        <v/>
      </c>
      <c r="R88" s="124">
        <f>IF(ISERROR(VLOOKUP($A88,NonEConsump,R$73,FALSE)/VLOOKUP($A88,IndCons,R$73,FALSE)),0,VLOOKUP($A88,NonEConsump,R$73,FALSE)/VLOOKUP($A88,IndCons,R$73,FALSE))</f>
        <v/>
      </c>
      <c r="S88" s="124">
        <f>IF(ISERROR(VLOOKUP($A88,NonEConsump,S$73,FALSE)/VLOOKUP($A88,IndCons,S$73,FALSE)),0,VLOOKUP($A88,NonEConsump,S$73,FALSE)/VLOOKUP($A88,IndCons,S$73,FALSE))</f>
        <v/>
      </c>
      <c r="T88" s="124">
        <f>IF(ISERROR(VLOOKUP($A88,NonEConsump,T$73,FALSE)/VLOOKUP($A88,IndCons,T$73,FALSE)),0,VLOOKUP($A88,NonEConsump,T$73,FALSE)/VLOOKUP($A88,IndCons,T$73,FALSE))</f>
        <v/>
      </c>
      <c r="U88" s="124">
        <f>IF(ISERROR(VLOOKUP($A88,NonEConsump,U$73,FALSE)/VLOOKUP($A88,IndCons,U$73,FALSE)),0,VLOOKUP($A88,NonEConsump,U$73,FALSE)/VLOOKUP($A88,IndCons,U$73,FALSE))</f>
        <v/>
      </c>
      <c r="V88" s="124">
        <f>IF(ISERROR(VLOOKUP($A88,NonEConsump,V$73,FALSE)/VLOOKUP($A88,IndCons,V$73,FALSE)),0,VLOOKUP($A88,NonEConsump,V$73,FALSE)/VLOOKUP($A88,IndCons,V$73,FALSE))</f>
        <v/>
      </c>
      <c r="W88" s="124">
        <f>IF(ISERROR(VLOOKUP($A88,NonEConsump,W$73,FALSE)/VLOOKUP($A88,IndCons,W$73,FALSE)),0,VLOOKUP($A88,NonEConsump,W$73,FALSE)/VLOOKUP($A88,IndCons,W$73,FALSE))</f>
        <v/>
      </c>
      <c r="X88" s="124">
        <f>IF(ISERROR(VLOOKUP($A88,NonEConsump,X$73,FALSE)/VLOOKUP($A88,IndCons,X$73,FALSE)),0,VLOOKUP($A88,NonEConsump,X$73,FALSE)/VLOOKUP($A88,IndCons,X$73,FALSE))</f>
        <v/>
      </c>
      <c r="Y88" s="124">
        <f>IF(ISERROR(VLOOKUP($A88,NonEConsump,Y$73,FALSE)/VLOOKUP($A88,IndCons,Y$73,FALSE)),0,VLOOKUP($A88,NonEConsump,Y$73,FALSE)/VLOOKUP($A88,IndCons,Y$73,FALSE))</f>
        <v/>
      </c>
      <c r="Z88" s="124">
        <f>IF(ISERROR(VLOOKUP($A88,NonEConsump,Z$73,FALSE)/VLOOKUP($A88,IndCons,Z$73,FALSE)),0,VLOOKUP($A88,NonEConsump,Z$73,FALSE)/VLOOKUP($A88,IndCons,Z$73,FALSE))</f>
        <v/>
      </c>
      <c r="AA88" s="124">
        <f>IF(ISERROR(VLOOKUP($A88,NonEConsump,AA$73,FALSE)/VLOOKUP($A88,IndCons,AA$73,FALSE)),0,VLOOKUP($A88,NonEConsump,AA$73,FALSE)/VLOOKUP($A88,IndCons,AA$73,FALSE))</f>
        <v/>
      </c>
      <c r="AB88" s="124">
        <f>IF(ISERROR(VLOOKUP($A88,NonEConsump,AB$73,FALSE)/VLOOKUP($A88,IndCons,AB$73,FALSE)),0,VLOOKUP($A88,NonEConsump,AB$73,FALSE)/VLOOKUP($A88,IndCons,AB$73,FALSE))</f>
        <v/>
      </c>
      <c r="AC88" s="124">
        <f>IF(ISERROR(VLOOKUP($A88,NonEConsump,AC$73,FALSE)/VLOOKUP($A88,IndCons,AC$73,FALSE)),0,VLOOKUP($A88,NonEConsump,AC$73,FALSE)/VLOOKUP($A88,IndCons,AC$73,FALSE))</f>
        <v/>
      </c>
      <c r="AD88" s="124">
        <f>IF(ISERROR(VLOOKUP($A88,NonEConsump,AD$73,FALSE)/VLOOKUP($A88,IndCons,AD$73,FALSE)),0,VLOOKUP($A88,NonEConsump,AD$73,FALSE)/VLOOKUP($A88,IndCons,AD$73,FALSE))</f>
        <v/>
      </c>
      <c r="AE88" s="124" t="n"/>
      <c r="AF88" s="125" t="n"/>
    </row>
    <row r="89">
      <c r="A89" s="113" t="inlineStr">
        <is>
          <t>Residual Fuel</t>
        </is>
      </c>
      <c r="B89" s="124">
        <f>IF(ISERROR(VLOOKUP($A89,NonEConsump,B$73,FALSE)/VLOOKUP($A89,IndCons,B$73,FALSE)),0,VLOOKUP($A89,NonEConsump,B$73,FALSE)/VLOOKUP($A89,IndCons,B$73,FALSE))</f>
        <v/>
      </c>
      <c r="C89" s="124">
        <f>IF(ISERROR(VLOOKUP($A89,NonEConsump,C$73,FALSE)/VLOOKUP($A89,IndCons,C$73,FALSE)),0,VLOOKUP($A89,NonEConsump,C$73,FALSE)/VLOOKUP($A89,IndCons,C$73,FALSE))</f>
        <v/>
      </c>
      <c r="D89" s="124">
        <f>IF(ISERROR(VLOOKUP($A89,NonEConsump,D$73,FALSE)/VLOOKUP($A89,IndCons,D$73,FALSE)),0,VLOOKUP($A89,NonEConsump,D$73,FALSE)/VLOOKUP($A89,IndCons,D$73,FALSE))</f>
        <v/>
      </c>
      <c r="E89" s="124">
        <f>IF(ISERROR(VLOOKUP($A89,NonEConsump,E$73,FALSE)/VLOOKUP($A89,IndCons,E$73,FALSE)),0,VLOOKUP($A89,NonEConsump,E$73,FALSE)/VLOOKUP($A89,IndCons,E$73,FALSE))</f>
        <v/>
      </c>
      <c r="F89" s="124">
        <f>IF(ISERROR(VLOOKUP($A89,NonEConsump,F$73,FALSE)/VLOOKUP($A89,IndCons,F$73,FALSE)),0,VLOOKUP($A89,NonEConsump,F$73,FALSE)/VLOOKUP($A89,IndCons,F$73,FALSE))</f>
        <v/>
      </c>
      <c r="G89" s="124">
        <f>IF(ISERROR(VLOOKUP($A89,NonEConsump,G$73,FALSE)/VLOOKUP($A89,IndCons,G$73,FALSE)),0,VLOOKUP($A89,NonEConsump,G$73,FALSE)/VLOOKUP($A89,IndCons,G$73,FALSE))</f>
        <v/>
      </c>
      <c r="H89" s="124">
        <f>IF(ISERROR(VLOOKUP($A89,NonEConsump,H$73,FALSE)/VLOOKUP($A89,IndCons,H$73,FALSE)),0,VLOOKUP($A89,NonEConsump,H$73,FALSE)/VLOOKUP($A89,IndCons,H$73,FALSE))</f>
        <v/>
      </c>
      <c r="I89" s="124">
        <f>IF(ISERROR(VLOOKUP($A89,NonEConsump,I$73,FALSE)/VLOOKUP($A89,IndCons,I$73,FALSE)),0,VLOOKUP($A89,NonEConsump,I$73,FALSE)/VLOOKUP($A89,IndCons,I$73,FALSE))</f>
        <v/>
      </c>
      <c r="J89" s="124">
        <f>IF(ISERROR(VLOOKUP($A89,NonEConsump,J$73,FALSE)/VLOOKUP($A89,IndCons,J$73,FALSE)),0,VLOOKUP($A89,NonEConsump,J$73,FALSE)/VLOOKUP($A89,IndCons,J$73,FALSE))</f>
        <v/>
      </c>
      <c r="K89" s="124">
        <f>IF(ISERROR(VLOOKUP($A89,NonEConsump,K$73,FALSE)/VLOOKUP($A89,IndCons,K$73,FALSE)),0,VLOOKUP($A89,NonEConsump,K$73,FALSE)/VLOOKUP($A89,IndCons,K$73,FALSE))</f>
        <v/>
      </c>
      <c r="L89" s="124">
        <f>IF(ISERROR(VLOOKUP($A89,NonEConsump,L$73,FALSE)/VLOOKUP($A89,IndCons,L$73,FALSE)),0,VLOOKUP($A89,NonEConsump,L$73,FALSE)/VLOOKUP($A89,IndCons,L$73,FALSE))</f>
        <v/>
      </c>
      <c r="M89" s="124">
        <f>IF(ISERROR(VLOOKUP($A89,NonEConsump,M$73,FALSE)/VLOOKUP($A89,IndCons,M$73,FALSE)),0,VLOOKUP($A89,NonEConsump,M$73,FALSE)/VLOOKUP($A89,IndCons,M$73,FALSE))</f>
        <v/>
      </c>
      <c r="N89" s="124">
        <f>IF(ISERROR(VLOOKUP($A89,NonEConsump,N$73,FALSE)/VLOOKUP($A89,IndCons,N$73,FALSE)),0,VLOOKUP($A89,NonEConsump,N$73,FALSE)/VLOOKUP($A89,IndCons,N$73,FALSE))</f>
        <v/>
      </c>
      <c r="O89" s="124">
        <f>IF(ISERROR(VLOOKUP($A89,NonEConsump,O$73,FALSE)/VLOOKUP($A89,IndCons,O$73,FALSE)),0,VLOOKUP($A89,NonEConsump,O$73,FALSE)/VLOOKUP($A89,IndCons,O$73,FALSE))</f>
        <v/>
      </c>
      <c r="P89" s="124">
        <f>IF(ISERROR(VLOOKUP($A89,NonEConsump,P$73,FALSE)/VLOOKUP($A89,IndCons,P$73,FALSE)),0,VLOOKUP($A89,NonEConsump,P$73,FALSE)/VLOOKUP($A89,IndCons,P$73,FALSE))</f>
        <v/>
      </c>
      <c r="Q89" s="124">
        <f>IF(ISERROR(VLOOKUP($A89,NonEConsump,Q$73,FALSE)/VLOOKUP($A89,IndCons,Q$73,FALSE)),0,VLOOKUP($A89,NonEConsump,Q$73,FALSE)/VLOOKUP($A89,IndCons,Q$73,FALSE))</f>
        <v/>
      </c>
      <c r="R89" s="124">
        <f>IF(ISERROR(VLOOKUP($A89,NonEConsump,R$73,FALSE)/VLOOKUP($A89,IndCons,R$73,FALSE)),0,VLOOKUP($A89,NonEConsump,R$73,FALSE)/VLOOKUP($A89,IndCons,R$73,FALSE))</f>
        <v/>
      </c>
      <c r="S89" s="124">
        <f>IF(ISERROR(VLOOKUP($A89,NonEConsump,S$73,FALSE)/VLOOKUP($A89,IndCons,S$73,FALSE)),0,VLOOKUP($A89,NonEConsump,S$73,FALSE)/VLOOKUP($A89,IndCons,S$73,FALSE))</f>
        <v/>
      </c>
      <c r="T89" s="124">
        <f>IF(ISERROR(VLOOKUP($A89,NonEConsump,T$73,FALSE)/VLOOKUP($A89,IndCons,T$73,FALSE)),0,VLOOKUP($A89,NonEConsump,T$73,FALSE)/VLOOKUP($A89,IndCons,T$73,FALSE))</f>
        <v/>
      </c>
      <c r="U89" s="124">
        <f>IF(ISERROR(VLOOKUP($A89,NonEConsump,U$73,FALSE)/VLOOKUP($A89,IndCons,U$73,FALSE)),0,VLOOKUP($A89,NonEConsump,U$73,FALSE)/VLOOKUP($A89,IndCons,U$73,FALSE))</f>
        <v/>
      </c>
      <c r="V89" s="124">
        <f>IF(ISERROR(VLOOKUP($A89,NonEConsump,V$73,FALSE)/VLOOKUP($A89,IndCons,V$73,FALSE)),0,VLOOKUP($A89,NonEConsump,V$73,FALSE)/VLOOKUP($A89,IndCons,V$73,FALSE))</f>
        <v/>
      </c>
      <c r="W89" s="124">
        <f>IF(ISERROR(VLOOKUP($A89,NonEConsump,W$73,FALSE)/VLOOKUP($A89,IndCons,W$73,FALSE)),0,VLOOKUP($A89,NonEConsump,W$73,FALSE)/VLOOKUP($A89,IndCons,W$73,FALSE))</f>
        <v/>
      </c>
      <c r="X89" s="124">
        <f>IF(ISERROR(VLOOKUP($A89,NonEConsump,X$73,FALSE)/VLOOKUP($A89,IndCons,X$73,FALSE)),0,VLOOKUP($A89,NonEConsump,X$73,FALSE)/VLOOKUP($A89,IndCons,X$73,FALSE))</f>
        <v/>
      </c>
      <c r="Y89" s="124">
        <f>IF(ISERROR(VLOOKUP($A89,NonEConsump,Y$73,FALSE)/VLOOKUP($A89,IndCons,Y$73,FALSE)),0,VLOOKUP($A89,NonEConsump,Y$73,FALSE)/VLOOKUP($A89,IndCons,Y$73,FALSE))</f>
        <v/>
      </c>
      <c r="Z89" s="124">
        <f>IF(ISERROR(VLOOKUP($A89,NonEConsump,Z$73,FALSE)/VLOOKUP($A89,IndCons,Z$73,FALSE)),0,VLOOKUP($A89,NonEConsump,Z$73,FALSE)/VLOOKUP($A89,IndCons,Z$73,FALSE))</f>
        <v/>
      </c>
      <c r="AA89" s="124">
        <f>IF(ISERROR(VLOOKUP($A89,NonEConsump,AA$73,FALSE)/VLOOKUP($A89,IndCons,AA$73,FALSE)),0,VLOOKUP($A89,NonEConsump,AA$73,FALSE)/VLOOKUP($A89,IndCons,AA$73,FALSE))</f>
        <v/>
      </c>
      <c r="AB89" s="124">
        <f>IF(ISERROR(VLOOKUP($A89,NonEConsump,AB$73,FALSE)/VLOOKUP($A89,IndCons,AB$73,FALSE)),0,VLOOKUP($A89,NonEConsump,AB$73,FALSE)/VLOOKUP($A89,IndCons,AB$73,FALSE))</f>
        <v/>
      </c>
      <c r="AC89" s="124">
        <f>IF(ISERROR(VLOOKUP($A89,NonEConsump,AC$73,FALSE)/VLOOKUP($A89,IndCons,AC$73,FALSE)),0,VLOOKUP($A89,NonEConsump,AC$73,FALSE)/VLOOKUP($A89,IndCons,AC$73,FALSE))</f>
        <v/>
      </c>
      <c r="AD89" s="124">
        <f>IF(ISERROR(VLOOKUP($A89,NonEConsump,AD$73,FALSE)/VLOOKUP($A89,IndCons,AD$73,FALSE)),0,VLOOKUP($A89,NonEConsump,AD$73,FALSE)/VLOOKUP($A89,IndCons,AD$73,FALSE))</f>
        <v/>
      </c>
      <c r="AE89" s="124" t="n"/>
      <c r="AF89" s="125" t="n"/>
    </row>
    <row r="90">
      <c r="A90" s="113" t="inlineStr">
        <is>
          <t>Waxes</t>
        </is>
      </c>
      <c r="B90" s="124">
        <f>IF(ISERROR(VLOOKUP($A90,NonEConsump,B$73,FALSE)/VLOOKUP($A90,IndCons,B$73,FALSE)),0,VLOOKUP($A90,NonEConsump,B$73,FALSE)/VLOOKUP($A90,IndCons,B$73,FALSE))</f>
        <v/>
      </c>
      <c r="C90" s="124">
        <f>IF(ISERROR(VLOOKUP($A90,NonEConsump,C$73,FALSE)/VLOOKUP($A90,IndCons,C$73,FALSE)),0,VLOOKUP($A90,NonEConsump,C$73,FALSE)/VLOOKUP($A90,IndCons,C$73,FALSE))</f>
        <v/>
      </c>
      <c r="D90" s="124">
        <f>IF(ISERROR(VLOOKUP($A90,NonEConsump,D$73,FALSE)/VLOOKUP($A90,IndCons,D$73,FALSE)),0,VLOOKUP($A90,NonEConsump,D$73,FALSE)/VLOOKUP($A90,IndCons,D$73,FALSE))</f>
        <v/>
      </c>
      <c r="E90" s="124">
        <f>IF(ISERROR(VLOOKUP($A90,NonEConsump,E$73,FALSE)/VLOOKUP($A90,IndCons,E$73,FALSE)),0,VLOOKUP($A90,NonEConsump,E$73,FALSE)/VLOOKUP($A90,IndCons,E$73,FALSE))</f>
        <v/>
      </c>
      <c r="F90" s="124">
        <f>IF(ISERROR(VLOOKUP($A90,NonEConsump,F$73,FALSE)/VLOOKUP($A90,IndCons,F$73,FALSE)),0,VLOOKUP($A90,NonEConsump,F$73,FALSE)/VLOOKUP($A90,IndCons,F$73,FALSE))</f>
        <v/>
      </c>
      <c r="G90" s="124">
        <f>IF(ISERROR(VLOOKUP($A90,NonEConsump,G$73,FALSE)/VLOOKUP($A90,IndCons,G$73,FALSE)),0,VLOOKUP($A90,NonEConsump,G$73,FALSE)/VLOOKUP($A90,IndCons,G$73,FALSE))</f>
        <v/>
      </c>
      <c r="H90" s="124">
        <f>IF(ISERROR(VLOOKUP($A90,NonEConsump,H$73,FALSE)/VLOOKUP($A90,IndCons,H$73,FALSE)),0,VLOOKUP($A90,NonEConsump,H$73,FALSE)/VLOOKUP($A90,IndCons,H$73,FALSE))</f>
        <v/>
      </c>
      <c r="I90" s="124">
        <f>IF(ISERROR(VLOOKUP($A90,NonEConsump,I$73,FALSE)/VLOOKUP($A90,IndCons,I$73,FALSE)),0,VLOOKUP($A90,NonEConsump,I$73,FALSE)/VLOOKUP($A90,IndCons,I$73,FALSE))</f>
        <v/>
      </c>
      <c r="J90" s="124">
        <f>IF(ISERROR(VLOOKUP($A90,NonEConsump,J$73,FALSE)/VLOOKUP($A90,IndCons,J$73,FALSE)),0,VLOOKUP($A90,NonEConsump,J$73,FALSE)/VLOOKUP($A90,IndCons,J$73,FALSE))</f>
        <v/>
      </c>
      <c r="K90" s="124">
        <f>IF(ISERROR(VLOOKUP($A90,NonEConsump,K$73,FALSE)/VLOOKUP($A90,IndCons,K$73,FALSE)),0,VLOOKUP($A90,NonEConsump,K$73,FALSE)/VLOOKUP($A90,IndCons,K$73,FALSE))</f>
        <v/>
      </c>
      <c r="L90" s="124">
        <f>IF(ISERROR(VLOOKUP($A90,NonEConsump,L$73,FALSE)/VLOOKUP($A90,IndCons,L$73,FALSE)),0,VLOOKUP($A90,NonEConsump,L$73,FALSE)/VLOOKUP($A90,IndCons,L$73,FALSE))</f>
        <v/>
      </c>
      <c r="M90" s="124">
        <f>IF(ISERROR(VLOOKUP($A90,NonEConsump,M$73,FALSE)/VLOOKUP($A90,IndCons,M$73,FALSE)),0,VLOOKUP($A90,NonEConsump,M$73,FALSE)/VLOOKUP($A90,IndCons,M$73,FALSE))</f>
        <v/>
      </c>
      <c r="N90" s="124">
        <f>IF(ISERROR(VLOOKUP($A90,NonEConsump,N$73,FALSE)/VLOOKUP($A90,IndCons,N$73,FALSE)),0,VLOOKUP($A90,NonEConsump,N$73,FALSE)/VLOOKUP($A90,IndCons,N$73,FALSE))</f>
        <v/>
      </c>
      <c r="O90" s="124">
        <f>IF(ISERROR(VLOOKUP($A90,NonEConsump,O$73,FALSE)/VLOOKUP($A90,IndCons,O$73,FALSE)),0,VLOOKUP($A90,NonEConsump,O$73,FALSE)/VLOOKUP($A90,IndCons,O$73,FALSE))</f>
        <v/>
      </c>
      <c r="P90" s="124">
        <f>IF(ISERROR(VLOOKUP($A90,NonEConsump,P$73,FALSE)/VLOOKUP($A90,IndCons,P$73,FALSE)),0,VLOOKUP($A90,NonEConsump,P$73,FALSE)/VLOOKUP($A90,IndCons,P$73,FALSE))</f>
        <v/>
      </c>
      <c r="Q90" s="124">
        <f>IF(ISERROR(VLOOKUP($A90,NonEConsump,Q$73,FALSE)/VLOOKUP($A90,IndCons,Q$73,FALSE)),0,VLOOKUP($A90,NonEConsump,Q$73,FALSE)/VLOOKUP($A90,IndCons,Q$73,FALSE))</f>
        <v/>
      </c>
      <c r="R90" s="124">
        <f>IF(ISERROR(VLOOKUP($A90,NonEConsump,R$73,FALSE)/VLOOKUP($A90,IndCons,R$73,FALSE)),0,VLOOKUP($A90,NonEConsump,R$73,FALSE)/VLOOKUP($A90,IndCons,R$73,FALSE))</f>
        <v/>
      </c>
      <c r="S90" s="124">
        <f>IF(ISERROR(VLOOKUP($A90,NonEConsump,S$73,FALSE)/VLOOKUP($A90,IndCons,S$73,FALSE)),0,VLOOKUP($A90,NonEConsump,S$73,FALSE)/VLOOKUP($A90,IndCons,S$73,FALSE))</f>
        <v/>
      </c>
      <c r="T90" s="124">
        <f>IF(ISERROR(VLOOKUP($A90,NonEConsump,T$73,FALSE)/VLOOKUP($A90,IndCons,T$73,FALSE)),0,VLOOKUP($A90,NonEConsump,T$73,FALSE)/VLOOKUP($A90,IndCons,T$73,FALSE))</f>
        <v/>
      </c>
      <c r="U90" s="124">
        <f>IF(ISERROR(VLOOKUP($A90,NonEConsump,U$73,FALSE)/VLOOKUP($A90,IndCons,U$73,FALSE)),0,VLOOKUP($A90,NonEConsump,U$73,FALSE)/VLOOKUP($A90,IndCons,U$73,FALSE))</f>
        <v/>
      </c>
      <c r="V90" s="124">
        <f>IF(ISERROR(VLOOKUP($A90,NonEConsump,V$73,FALSE)/VLOOKUP($A90,IndCons,V$73,FALSE)),0,VLOOKUP($A90,NonEConsump,V$73,FALSE)/VLOOKUP($A90,IndCons,V$73,FALSE))</f>
        <v/>
      </c>
      <c r="W90" s="124">
        <f>IF(ISERROR(VLOOKUP($A90,NonEConsump,W$73,FALSE)/VLOOKUP($A90,IndCons,W$73,FALSE)),0,VLOOKUP($A90,NonEConsump,W$73,FALSE)/VLOOKUP($A90,IndCons,W$73,FALSE))</f>
        <v/>
      </c>
      <c r="X90" s="124">
        <f>IF(ISERROR(VLOOKUP($A90,NonEConsump,X$73,FALSE)/VLOOKUP($A90,IndCons,X$73,FALSE)),0,VLOOKUP($A90,NonEConsump,X$73,FALSE)/VLOOKUP($A90,IndCons,X$73,FALSE))</f>
        <v/>
      </c>
      <c r="Y90" s="124">
        <f>IF(ISERROR(VLOOKUP($A90,NonEConsump,Y$73,FALSE)/VLOOKUP($A90,IndCons,Y$73,FALSE)),0,VLOOKUP($A90,NonEConsump,Y$73,FALSE)/VLOOKUP($A90,IndCons,Y$73,FALSE))</f>
        <v/>
      </c>
      <c r="Z90" s="124">
        <f>IF(ISERROR(VLOOKUP($A90,NonEConsump,Z$73,FALSE)/VLOOKUP($A90,IndCons,Z$73,FALSE)),0,VLOOKUP($A90,NonEConsump,Z$73,FALSE)/VLOOKUP($A90,IndCons,Z$73,FALSE))</f>
        <v/>
      </c>
      <c r="AA90" s="124">
        <f>IF(ISERROR(VLOOKUP($A90,NonEConsump,AA$73,FALSE)/VLOOKUP($A90,IndCons,AA$73,FALSE)),0,VLOOKUP($A90,NonEConsump,AA$73,FALSE)/VLOOKUP($A90,IndCons,AA$73,FALSE))</f>
        <v/>
      </c>
      <c r="AB90" s="124">
        <f>IF(ISERROR(VLOOKUP($A90,NonEConsump,AB$73,FALSE)/VLOOKUP($A90,IndCons,AB$73,FALSE)),0,VLOOKUP($A90,NonEConsump,AB$73,FALSE)/VLOOKUP($A90,IndCons,AB$73,FALSE))</f>
        <v/>
      </c>
      <c r="AC90" s="124">
        <f>IF(ISERROR(VLOOKUP($A90,NonEConsump,AC$73,FALSE)/VLOOKUP($A90,IndCons,AC$73,FALSE)),0,VLOOKUP($A90,NonEConsump,AC$73,FALSE)/VLOOKUP($A90,IndCons,AC$73,FALSE))</f>
        <v/>
      </c>
      <c r="AD90" s="124">
        <f>IF(ISERROR(VLOOKUP($A90,NonEConsump,AD$73,FALSE)/VLOOKUP($A90,IndCons,AD$73,FALSE)),0,VLOOKUP($A90,NonEConsump,AD$73,FALSE)/VLOOKUP($A90,IndCons,AD$73,FALSE))</f>
        <v/>
      </c>
      <c r="AE90" s="124" t="n"/>
      <c r="AF90" s="125" t="n"/>
    </row>
    <row r="91" ht="14" customHeight="1" s="159" thickBot="1">
      <c r="A91" s="113" t="inlineStr">
        <is>
          <t>Misc. Petro Products</t>
        </is>
      </c>
      <c r="B91" s="124">
        <f>IF(ISERROR(VLOOKUP($A91,NonEConsump,B$73,FALSE)/VLOOKUP($A91,IndCons,B$73,FALSE)),0,VLOOKUP($A91,NonEConsump,B$73,FALSE)/VLOOKUP($A91,IndCons,B$73,FALSE))</f>
        <v/>
      </c>
      <c r="C91" s="124">
        <f>IF(ISERROR(VLOOKUP($A91,NonEConsump,C$73,FALSE)/VLOOKUP($A91,IndCons,C$73,FALSE)),0,VLOOKUP($A91,NonEConsump,C$73,FALSE)/VLOOKUP($A91,IndCons,C$73,FALSE))</f>
        <v/>
      </c>
      <c r="D91" s="124">
        <f>IF(ISERROR(VLOOKUP($A91,NonEConsump,D$73,FALSE)/VLOOKUP($A91,IndCons,D$73,FALSE)),0,VLOOKUP($A91,NonEConsump,D$73,FALSE)/VLOOKUP($A91,IndCons,D$73,FALSE))</f>
        <v/>
      </c>
      <c r="E91" s="124">
        <f>IF(ISERROR(VLOOKUP($A91,NonEConsump,E$73,FALSE)/VLOOKUP($A91,IndCons,E$73,FALSE)),0,VLOOKUP($A91,NonEConsump,E$73,FALSE)/VLOOKUP($A91,IndCons,E$73,FALSE))</f>
        <v/>
      </c>
      <c r="F91" s="124">
        <f>IF(ISERROR(VLOOKUP($A91,NonEConsump,F$73,FALSE)/VLOOKUP($A91,IndCons,F$73,FALSE)),0,VLOOKUP($A91,NonEConsump,F$73,FALSE)/VLOOKUP($A91,IndCons,F$73,FALSE))</f>
        <v/>
      </c>
      <c r="G91" s="124">
        <f>IF(ISERROR(VLOOKUP($A91,NonEConsump,G$73,FALSE)/VLOOKUP($A91,IndCons,G$73,FALSE)),0,VLOOKUP($A91,NonEConsump,G$73,FALSE)/VLOOKUP($A91,IndCons,G$73,FALSE))</f>
        <v/>
      </c>
      <c r="H91" s="124">
        <f>IF(ISERROR(VLOOKUP($A91,NonEConsump,H$73,FALSE)/VLOOKUP($A91,IndCons,H$73,FALSE)),0,VLOOKUP($A91,NonEConsump,H$73,FALSE)/VLOOKUP($A91,IndCons,H$73,FALSE))</f>
        <v/>
      </c>
      <c r="I91" s="124">
        <f>IF(ISERROR(VLOOKUP($A91,NonEConsump,I$73,FALSE)/VLOOKUP($A91,IndCons,I$73,FALSE)),0,VLOOKUP($A91,NonEConsump,I$73,FALSE)/VLOOKUP($A91,IndCons,I$73,FALSE))</f>
        <v/>
      </c>
      <c r="J91" s="124">
        <f>IF(ISERROR(VLOOKUP($A91,NonEConsump,J$73,FALSE)/VLOOKUP($A91,IndCons,J$73,FALSE)),0,VLOOKUP($A91,NonEConsump,J$73,FALSE)/VLOOKUP($A91,IndCons,J$73,FALSE))</f>
        <v/>
      </c>
      <c r="K91" s="124">
        <f>IF(ISERROR(VLOOKUP($A91,NonEConsump,K$73,FALSE)/VLOOKUP($A91,IndCons,K$73,FALSE)),0,VLOOKUP($A91,NonEConsump,K$73,FALSE)/VLOOKUP($A91,IndCons,K$73,FALSE))</f>
        <v/>
      </c>
      <c r="L91" s="124">
        <f>IF(ISERROR(VLOOKUP($A91,NonEConsump,L$73,FALSE)/VLOOKUP($A91,IndCons,L$73,FALSE)),0,VLOOKUP($A91,NonEConsump,L$73,FALSE)/VLOOKUP($A91,IndCons,L$73,FALSE))</f>
        <v/>
      </c>
      <c r="M91" s="124">
        <f>IF(ISERROR(VLOOKUP($A91,NonEConsump,M$73,FALSE)/VLOOKUP($A91,IndCons,M$73,FALSE)),0,VLOOKUP($A91,NonEConsump,M$73,FALSE)/VLOOKUP($A91,IndCons,M$73,FALSE))</f>
        <v/>
      </c>
      <c r="N91" s="124">
        <f>IF(ISERROR(VLOOKUP($A91,NonEConsump,N$73,FALSE)/VLOOKUP($A91,IndCons,N$73,FALSE)),0,VLOOKUP($A91,NonEConsump,N$73,FALSE)/VLOOKUP($A91,IndCons,N$73,FALSE))</f>
        <v/>
      </c>
      <c r="O91" s="124">
        <f>IF(ISERROR(VLOOKUP($A91,NonEConsump,O$73,FALSE)/VLOOKUP($A91,IndCons,O$73,FALSE)),0,VLOOKUP($A91,NonEConsump,O$73,FALSE)/VLOOKUP($A91,IndCons,O$73,FALSE))</f>
        <v/>
      </c>
      <c r="P91" s="124">
        <f>IF(ISERROR(VLOOKUP($A91,NonEConsump,P$73,FALSE)/VLOOKUP($A91,IndCons,P$73,FALSE)),0,VLOOKUP($A91,NonEConsump,P$73,FALSE)/VLOOKUP($A91,IndCons,P$73,FALSE))</f>
        <v/>
      </c>
      <c r="Q91" s="124">
        <f>IF(ISERROR(VLOOKUP($A91,NonEConsump,Q$73,FALSE)/VLOOKUP($A91,IndCons,Q$73,FALSE)),0,VLOOKUP($A91,NonEConsump,Q$73,FALSE)/VLOOKUP($A91,IndCons,Q$73,FALSE))</f>
        <v/>
      </c>
      <c r="R91" s="124">
        <f>IF(ISERROR(VLOOKUP($A91,NonEConsump,R$73,FALSE)/VLOOKUP($A91,IndCons,R$73,FALSE)),0,VLOOKUP($A91,NonEConsump,R$73,FALSE)/VLOOKUP($A91,IndCons,R$73,FALSE))</f>
        <v/>
      </c>
      <c r="S91" s="124">
        <f>IF(ISERROR(VLOOKUP($A91,NonEConsump,S$73,FALSE)/VLOOKUP($A91,IndCons,S$73,FALSE)),0,VLOOKUP($A91,NonEConsump,S$73,FALSE)/VLOOKUP($A91,IndCons,S$73,FALSE))</f>
        <v/>
      </c>
      <c r="T91" s="124">
        <f>IF(ISERROR(VLOOKUP($A91,NonEConsump,T$73,FALSE)/VLOOKUP($A91,IndCons,T$73,FALSE)),0,VLOOKUP($A91,NonEConsump,T$73,FALSE)/VLOOKUP($A91,IndCons,T$73,FALSE))</f>
        <v/>
      </c>
      <c r="U91" s="124">
        <f>IF(ISERROR(VLOOKUP($A91,NonEConsump,U$73,FALSE)/VLOOKUP($A91,IndCons,U$73,FALSE)),0,VLOOKUP($A91,NonEConsump,U$73,FALSE)/VLOOKUP($A91,IndCons,U$73,FALSE))</f>
        <v/>
      </c>
      <c r="V91" s="124">
        <f>IF(ISERROR(VLOOKUP($A91,NonEConsump,V$73,FALSE)/VLOOKUP($A91,IndCons,V$73,FALSE)),0,VLOOKUP($A91,NonEConsump,V$73,FALSE)/VLOOKUP($A91,IndCons,V$73,FALSE))</f>
        <v/>
      </c>
      <c r="W91" s="124">
        <f>IF(ISERROR(VLOOKUP($A91,NonEConsump,W$73,FALSE)/VLOOKUP($A91,IndCons,W$73,FALSE)),0,VLOOKUP($A91,NonEConsump,W$73,FALSE)/VLOOKUP($A91,IndCons,W$73,FALSE))</f>
        <v/>
      </c>
      <c r="X91" s="124">
        <f>IF(ISERROR(VLOOKUP($A91,NonEConsump,X$73,FALSE)/VLOOKUP($A91,IndCons,X$73,FALSE)),0,VLOOKUP($A91,NonEConsump,X$73,FALSE)/VLOOKUP($A91,IndCons,X$73,FALSE))</f>
        <v/>
      </c>
      <c r="Y91" s="124">
        <f>IF(ISERROR(VLOOKUP($A91,NonEConsump,Y$73,FALSE)/VLOOKUP($A91,IndCons,Y$73,FALSE)),0,VLOOKUP($A91,NonEConsump,Y$73,FALSE)/VLOOKUP($A91,IndCons,Y$73,FALSE))</f>
        <v/>
      </c>
      <c r="Z91" s="124">
        <f>IF(ISERROR(VLOOKUP($A91,NonEConsump,Z$73,FALSE)/VLOOKUP($A91,IndCons,Z$73,FALSE)),0,VLOOKUP($A91,NonEConsump,Z$73,FALSE)/VLOOKUP($A91,IndCons,Z$73,FALSE))</f>
        <v/>
      </c>
      <c r="AA91" s="124">
        <f>IF(ISERROR(VLOOKUP($A91,NonEConsump,AA$73,FALSE)/VLOOKUP($A91,IndCons,AA$73,FALSE)),0,VLOOKUP($A91,NonEConsump,AA$73,FALSE)/VLOOKUP($A91,IndCons,AA$73,FALSE))</f>
        <v/>
      </c>
      <c r="AB91" s="124">
        <f>IF(ISERROR(VLOOKUP($A91,NonEConsump,AB$73,FALSE)/VLOOKUP($A91,IndCons,AB$73,FALSE)),0,VLOOKUP($A91,NonEConsump,AB$73,FALSE)/VLOOKUP($A91,IndCons,AB$73,FALSE))</f>
        <v/>
      </c>
      <c r="AC91" s="124">
        <f>IF(ISERROR(VLOOKUP($A91,NonEConsump,AC$73,FALSE)/VLOOKUP($A91,IndCons,AC$73,FALSE)),0,VLOOKUP($A91,NonEConsump,AC$73,FALSE)/VLOOKUP($A91,IndCons,AC$73,FALSE))</f>
        <v/>
      </c>
      <c r="AD91" s="124">
        <f>IF(ISERROR(VLOOKUP($A91,NonEConsump,AD$73,FALSE)/VLOOKUP($A91,IndCons,AD$73,FALSE)),0,VLOOKUP($A91,NonEConsump,AD$73,FALSE)/VLOOKUP($A91,IndCons,AD$73,FALSE))</f>
        <v/>
      </c>
      <c r="AE91" s="127" t="n"/>
      <c r="AF91" s="128" t="n"/>
    </row>
    <row r="92">
      <c r="A92" s="129" t="inlineStr">
        <is>
          <t>Other Coal</t>
        </is>
      </c>
      <c r="B92" s="130">
        <f>IF(ISERROR(VLOOKUP($A92,NonEConsump,B$73,FALSE)/VLOOKUP($A92,IndCons,B$73,FALSE)),0,VLOOKUP($A92,NonEConsump,B$73,FALSE)/VLOOKUP($A92,IndCons,B$73,FALSE))</f>
        <v/>
      </c>
      <c r="C92" s="130">
        <f>IF(ISERROR(VLOOKUP($A92,NonEConsump,C$73,FALSE)/VLOOKUP($A92,IndCons,C$73,FALSE)),0,VLOOKUP($A92,NonEConsump,C$73,FALSE)/VLOOKUP($A92,IndCons,C$73,FALSE))</f>
        <v/>
      </c>
      <c r="D92" s="130">
        <f>IF(ISERROR(VLOOKUP($A92,NonEConsump,D$73,FALSE)/VLOOKUP($A92,IndCons,D$73,FALSE)),0,VLOOKUP($A92,NonEConsump,D$73,FALSE)/VLOOKUP($A92,IndCons,D$73,FALSE))</f>
        <v/>
      </c>
      <c r="E92" s="130">
        <f>IF(ISERROR(VLOOKUP($A92,NonEConsump,E$73,FALSE)/VLOOKUP($A92,IndCons,E$73,FALSE)),0,VLOOKUP($A92,NonEConsump,E$73,FALSE)/VLOOKUP($A92,IndCons,E$73,FALSE))</f>
        <v/>
      </c>
      <c r="F92" s="130">
        <f>IF(ISERROR(VLOOKUP($A92,NonEConsump,F$73,FALSE)/VLOOKUP($A92,IndCons,F$73,FALSE)),0,VLOOKUP($A92,NonEConsump,F$73,FALSE)/VLOOKUP($A92,IndCons,F$73,FALSE))</f>
        <v/>
      </c>
      <c r="G92" s="130">
        <f>IF(ISERROR(VLOOKUP($A92,NonEConsump,G$73,FALSE)/VLOOKUP($A92,IndCons,G$73,FALSE)),0,VLOOKUP($A92,NonEConsump,G$73,FALSE)/VLOOKUP($A92,IndCons,G$73,FALSE))</f>
        <v/>
      </c>
      <c r="H92" s="130">
        <f>IF(ISERROR(VLOOKUP($A92,NonEConsump,H$73,FALSE)/VLOOKUP($A92,IndCons,H$73,FALSE)),0,VLOOKUP($A92,NonEConsump,H$73,FALSE)/VLOOKUP($A92,IndCons,H$73,FALSE))</f>
        <v/>
      </c>
      <c r="I92" s="130">
        <f>IF(ISERROR(VLOOKUP($A92,NonEConsump,I$73,FALSE)/VLOOKUP($A92,IndCons,I$73,FALSE)),0,VLOOKUP($A92,NonEConsump,I$73,FALSE)/VLOOKUP($A92,IndCons,I$73,FALSE))</f>
        <v/>
      </c>
      <c r="J92" s="130">
        <f>IF(ISERROR(VLOOKUP($A92,NonEConsump,J$73,FALSE)/VLOOKUP($A92,IndCons,J$73,FALSE)),0,VLOOKUP($A92,NonEConsump,J$73,FALSE)/VLOOKUP($A92,IndCons,J$73,FALSE))</f>
        <v/>
      </c>
      <c r="K92" s="130">
        <f>IF(ISERROR(VLOOKUP($A92,NonEConsump,K$73,FALSE)/VLOOKUP($A92,IndCons,K$73,FALSE)),0,VLOOKUP($A92,NonEConsump,K$73,FALSE)/VLOOKUP($A92,IndCons,K$73,FALSE))</f>
        <v/>
      </c>
      <c r="L92" s="130">
        <f>IF(ISERROR(VLOOKUP($A92,NonEConsump,L$73,FALSE)/VLOOKUP($A92,IndCons,L$73,FALSE)),0,VLOOKUP($A92,NonEConsump,L$73,FALSE)/VLOOKUP($A92,IndCons,L$73,FALSE))</f>
        <v/>
      </c>
      <c r="M92" s="130">
        <f>IF(ISERROR(VLOOKUP($A92,NonEConsump,M$73,FALSE)/VLOOKUP($A92,IndCons,M$73,FALSE)),0,VLOOKUP($A92,NonEConsump,M$73,FALSE)/VLOOKUP($A92,IndCons,M$73,FALSE))</f>
        <v/>
      </c>
      <c r="N92" s="130">
        <f>IF(ISERROR(VLOOKUP($A92,NonEConsump,N$73,FALSE)/VLOOKUP($A92,IndCons,N$73,FALSE)),0,VLOOKUP($A92,NonEConsump,N$73,FALSE)/VLOOKUP($A92,IndCons,N$73,FALSE))</f>
        <v/>
      </c>
      <c r="O92" s="130">
        <f>IF(ISERROR(VLOOKUP($A92,NonEConsump,O$73,FALSE)/VLOOKUP($A92,IndCons,O$73,FALSE)),0,VLOOKUP($A92,NonEConsump,O$73,FALSE)/VLOOKUP($A92,IndCons,O$73,FALSE))</f>
        <v/>
      </c>
      <c r="P92" s="130">
        <f>IF(ISERROR(VLOOKUP($A92,NonEConsump,P$73,FALSE)/VLOOKUP($A92,IndCons,P$73,FALSE)),0,VLOOKUP($A92,NonEConsump,P$73,FALSE)/VLOOKUP($A92,IndCons,P$73,FALSE))</f>
        <v/>
      </c>
      <c r="Q92" s="130">
        <f>IF(ISERROR(VLOOKUP($A92,NonEConsump,Q$73,FALSE)/VLOOKUP($A92,IndCons,Q$73,FALSE)),0,VLOOKUP($A92,NonEConsump,Q$73,FALSE)/VLOOKUP($A92,IndCons,Q$73,FALSE))</f>
        <v/>
      </c>
      <c r="R92" s="130">
        <f>IF(ISERROR(VLOOKUP($A92,NonEConsump,R$73,FALSE)/VLOOKUP($A92,IndCons,R$73,FALSE)),0,VLOOKUP($A92,NonEConsump,R$73,FALSE)/VLOOKUP($A92,IndCons,R$73,FALSE))</f>
        <v/>
      </c>
      <c r="S92" s="130">
        <f>IF(ISERROR(VLOOKUP($A92,NonEConsump,S$73,FALSE)/VLOOKUP($A92,IndCons,S$73,FALSE)),0,VLOOKUP($A92,NonEConsump,S$73,FALSE)/VLOOKUP($A92,IndCons,S$73,FALSE))</f>
        <v/>
      </c>
      <c r="T92" s="130">
        <f>IF(ISERROR(VLOOKUP($A92,NonEConsump,T$73,FALSE)/VLOOKUP($A92,IndCons,T$73,FALSE)),0,VLOOKUP($A92,NonEConsump,T$73,FALSE)/VLOOKUP($A92,IndCons,T$73,FALSE))</f>
        <v/>
      </c>
      <c r="U92" s="130">
        <f>IF(ISERROR(VLOOKUP($A92,NonEConsump,U$73,FALSE)/VLOOKUP($A92,IndCons,U$73,FALSE)),0,VLOOKUP($A92,NonEConsump,U$73,FALSE)/VLOOKUP($A92,IndCons,U$73,FALSE))</f>
        <v/>
      </c>
      <c r="V92" s="130">
        <f>IF(ISERROR(VLOOKUP($A92,NonEConsump,V$73,FALSE)/VLOOKUP($A92,IndCons,V$73,FALSE)),0,VLOOKUP($A92,NonEConsump,V$73,FALSE)/VLOOKUP($A92,IndCons,V$73,FALSE))</f>
        <v/>
      </c>
      <c r="W92" s="130">
        <f>IF(ISERROR(VLOOKUP($A92,NonEConsump,W$73,FALSE)/VLOOKUP($A92,IndCons,W$73,FALSE)),0,VLOOKUP($A92,NonEConsump,W$73,FALSE)/VLOOKUP($A92,IndCons,W$73,FALSE))</f>
        <v/>
      </c>
      <c r="X92" s="130">
        <f>IF(ISERROR(VLOOKUP($A92,NonEConsump,X$73,FALSE)/VLOOKUP($A92,IndCons,X$73,FALSE)),0,VLOOKUP($A92,NonEConsump,X$73,FALSE)/VLOOKUP($A92,IndCons,X$73,FALSE))</f>
        <v/>
      </c>
      <c r="Y92" s="130">
        <f>IF(ISERROR(VLOOKUP($A92,NonEConsump,Y$73,FALSE)/VLOOKUP($A92,IndCons,Y$73,FALSE)),0,VLOOKUP($A92,NonEConsump,Y$73,FALSE)/VLOOKUP($A92,IndCons,Y$73,FALSE))</f>
        <v/>
      </c>
      <c r="Z92" s="130">
        <f>IF(ISERROR(VLOOKUP($A92,NonEConsump,Z$73,FALSE)/VLOOKUP($A92,IndCons,Z$73,FALSE)),0,VLOOKUP($A92,NonEConsump,Z$73,FALSE)/VLOOKUP($A92,IndCons,Z$73,FALSE))</f>
        <v/>
      </c>
      <c r="AA92" s="130">
        <f>IF(ISERROR(VLOOKUP($A92,NonEConsump,AA$73,FALSE)/VLOOKUP($A92,IndCons,AA$73,FALSE)),0,VLOOKUP($A92,NonEConsump,AA$73,FALSE)/VLOOKUP($A92,IndCons,AA$73,FALSE))</f>
        <v/>
      </c>
      <c r="AB92" s="130">
        <f>IF(ISERROR(VLOOKUP($A92,NonEConsump,AB$73,FALSE)/VLOOKUP($A92,IndCons,AB$73,FALSE)),0,VLOOKUP($A92,NonEConsump,AB$73,FALSE)/VLOOKUP($A92,IndCons,AB$73,FALSE))</f>
        <v/>
      </c>
      <c r="AC92" s="130">
        <f>IF(ISERROR(VLOOKUP($A92,NonEConsump,AC$73,FALSE)/VLOOKUP($A92,IndCons,AC$73,FALSE)),0,VLOOKUP($A92,NonEConsump,AC$73,FALSE)/VLOOKUP($A92,IndCons,AC$73,FALSE))</f>
        <v/>
      </c>
      <c r="AD92" s="130">
        <f>IF(ISERROR(VLOOKUP($A92,NonEConsump,AD$73,FALSE)/VLOOKUP($A92,IndCons,AD$73,FALSE)),0,VLOOKUP($A92,NonEConsump,AD$73,FALSE)/VLOOKUP($A92,IndCons,AD$73,FALSE))</f>
        <v/>
      </c>
      <c r="AE92" s="130" t="n"/>
      <c r="AF92" s="131" t="n"/>
    </row>
    <row r="93">
      <c r="A93" s="113" t="inlineStr">
        <is>
          <t>Aviation Gasoline Blending Components</t>
        </is>
      </c>
      <c r="B93" s="124">
        <f>IF(ISERROR(VLOOKUP($A93,NonEConsump,B$73,FALSE)/VLOOKUP($A93,IndCons,B$73,FALSE)),0,VLOOKUP($A93,NonEConsump,B$73,FALSE)/VLOOKUP($A93,IndCons,B$73,FALSE))</f>
        <v/>
      </c>
      <c r="C93" s="124">
        <f>IF(ISERROR(VLOOKUP($A93,NonEConsump,C$73,FALSE)/VLOOKUP($A93,IndCons,C$73,FALSE)),0,VLOOKUP($A93,NonEConsump,C$73,FALSE)/VLOOKUP($A93,IndCons,C$73,FALSE))</f>
        <v/>
      </c>
      <c r="D93" s="124">
        <f>IF(ISERROR(VLOOKUP($A93,NonEConsump,D$73,FALSE)/VLOOKUP($A93,IndCons,D$73,FALSE)),0,VLOOKUP($A93,NonEConsump,D$73,FALSE)/VLOOKUP($A93,IndCons,D$73,FALSE))</f>
        <v/>
      </c>
      <c r="E93" s="124">
        <f>IF(ISERROR(VLOOKUP($A93,NonEConsump,E$73,FALSE)/VLOOKUP($A93,IndCons,E$73,FALSE)),0,VLOOKUP($A93,NonEConsump,E$73,FALSE)/VLOOKUP($A93,IndCons,E$73,FALSE))</f>
        <v/>
      </c>
      <c r="F93" s="124">
        <f>IF(ISERROR(VLOOKUP($A93,NonEConsump,F$73,FALSE)/VLOOKUP($A93,IndCons,F$73,FALSE)),0,VLOOKUP($A93,NonEConsump,F$73,FALSE)/VLOOKUP($A93,IndCons,F$73,FALSE))</f>
        <v/>
      </c>
      <c r="G93" s="124">
        <f>IF(ISERROR(VLOOKUP($A93,NonEConsump,G$73,FALSE)/VLOOKUP($A93,IndCons,G$73,FALSE)),0,VLOOKUP($A93,NonEConsump,G$73,FALSE)/VLOOKUP($A93,IndCons,G$73,FALSE))</f>
        <v/>
      </c>
      <c r="H93" s="124">
        <f>IF(ISERROR(VLOOKUP($A93,NonEConsump,H$73,FALSE)/VLOOKUP($A93,IndCons,H$73,FALSE)),0,VLOOKUP($A93,NonEConsump,H$73,FALSE)/VLOOKUP($A93,IndCons,H$73,FALSE))</f>
        <v/>
      </c>
      <c r="I93" s="124">
        <f>IF(ISERROR(VLOOKUP($A93,NonEConsump,I$73,FALSE)/VLOOKUP($A93,IndCons,I$73,FALSE)),0,VLOOKUP($A93,NonEConsump,I$73,FALSE)/VLOOKUP($A93,IndCons,I$73,FALSE))</f>
        <v/>
      </c>
      <c r="J93" s="124">
        <f>IF(ISERROR(VLOOKUP($A93,NonEConsump,J$73,FALSE)/VLOOKUP($A93,IndCons,J$73,FALSE)),0,VLOOKUP($A93,NonEConsump,J$73,FALSE)/VLOOKUP($A93,IndCons,J$73,FALSE))</f>
        <v/>
      </c>
      <c r="K93" s="124">
        <f>IF(ISERROR(VLOOKUP($A93,NonEConsump,K$73,FALSE)/VLOOKUP($A93,IndCons,K$73,FALSE)),0,VLOOKUP($A93,NonEConsump,K$73,FALSE)/VLOOKUP($A93,IndCons,K$73,FALSE))</f>
        <v/>
      </c>
      <c r="L93" s="124">
        <f>IF(ISERROR(VLOOKUP($A93,NonEConsump,L$73,FALSE)/VLOOKUP($A93,IndCons,L$73,FALSE)),0,VLOOKUP($A93,NonEConsump,L$73,FALSE)/VLOOKUP($A93,IndCons,L$73,FALSE))</f>
        <v/>
      </c>
      <c r="M93" s="124">
        <f>IF(ISERROR(VLOOKUP($A93,NonEConsump,M$73,FALSE)/VLOOKUP($A93,IndCons,M$73,FALSE)),0,VLOOKUP($A93,NonEConsump,M$73,FALSE)/VLOOKUP($A93,IndCons,M$73,FALSE))</f>
        <v/>
      </c>
      <c r="N93" s="124">
        <f>IF(ISERROR(VLOOKUP($A93,NonEConsump,N$73,FALSE)/VLOOKUP($A93,IndCons,N$73,FALSE)),0,VLOOKUP($A93,NonEConsump,N$73,FALSE)/VLOOKUP($A93,IndCons,N$73,FALSE))</f>
        <v/>
      </c>
      <c r="O93" s="124">
        <f>IF(ISERROR(VLOOKUP($A93,NonEConsump,O$73,FALSE)/VLOOKUP($A93,IndCons,O$73,FALSE)),0,VLOOKUP($A93,NonEConsump,O$73,FALSE)/VLOOKUP($A93,IndCons,O$73,FALSE))</f>
        <v/>
      </c>
      <c r="P93" s="124">
        <f>IF(ISERROR(VLOOKUP($A93,NonEConsump,P$73,FALSE)/VLOOKUP($A93,IndCons,P$73,FALSE)),0,VLOOKUP($A93,NonEConsump,P$73,FALSE)/VLOOKUP($A93,IndCons,P$73,FALSE))</f>
        <v/>
      </c>
      <c r="Q93" s="124">
        <f>IF(ISERROR(VLOOKUP($A93,NonEConsump,Q$73,FALSE)/VLOOKUP($A93,IndCons,Q$73,FALSE)),0,VLOOKUP($A93,NonEConsump,Q$73,FALSE)/VLOOKUP($A93,IndCons,Q$73,FALSE))</f>
        <v/>
      </c>
      <c r="R93" s="124">
        <f>IF(ISERROR(VLOOKUP($A93,NonEConsump,R$73,FALSE)/VLOOKUP($A93,IndCons,R$73,FALSE)),0,VLOOKUP($A93,NonEConsump,R$73,FALSE)/VLOOKUP($A93,IndCons,R$73,FALSE))</f>
        <v/>
      </c>
      <c r="S93" s="124">
        <f>IF(ISERROR(VLOOKUP($A93,NonEConsump,S$73,FALSE)/VLOOKUP($A93,IndCons,S$73,FALSE)),0,VLOOKUP($A93,NonEConsump,S$73,FALSE)/VLOOKUP($A93,IndCons,S$73,FALSE))</f>
        <v/>
      </c>
      <c r="T93" s="124">
        <f>IF(ISERROR(VLOOKUP($A93,NonEConsump,T$73,FALSE)/VLOOKUP($A93,IndCons,T$73,FALSE)),0,VLOOKUP($A93,NonEConsump,T$73,FALSE)/VLOOKUP($A93,IndCons,T$73,FALSE))</f>
        <v/>
      </c>
      <c r="U93" s="124">
        <f>IF(ISERROR(VLOOKUP($A93,NonEConsump,U$73,FALSE)/VLOOKUP($A93,IndCons,U$73,FALSE)),0,VLOOKUP($A93,NonEConsump,U$73,FALSE)/VLOOKUP($A93,IndCons,U$73,FALSE))</f>
        <v/>
      </c>
      <c r="V93" s="124">
        <f>IF(ISERROR(VLOOKUP($A93,NonEConsump,V$73,FALSE)/VLOOKUP($A93,IndCons,V$73,FALSE)),0,VLOOKUP($A93,NonEConsump,V$73,FALSE)/VLOOKUP($A93,IndCons,V$73,FALSE))</f>
        <v/>
      </c>
      <c r="W93" s="124">
        <f>IF(ISERROR(VLOOKUP($A93,NonEConsump,W$73,FALSE)/VLOOKUP($A93,IndCons,W$73,FALSE)),0,VLOOKUP($A93,NonEConsump,W$73,FALSE)/VLOOKUP($A93,IndCons,W$73,FALSE))</f>
        <v/>
      </c>
      <c r="X93" s="124">
        <f>IF(ISERROR(VLOOKUP($A93,NonEConsump,X$73,FALSE)/VLOOKUP($A93,IndCons,X$73,FALSE)),0,VLOOKUP($A93,NonEConsump,X$73,FALSE)/VLOOKUP($A93,IndCons,X$73,FALSE))</f>
        <v/>
      </c>
      <c r="Y93" s="124">
        <f>IF(ISERROR(VLOOKUP($A93,NonEConsump,Y$73,FALSE)/VLOOKUP($A93,IndCons,Y$73,FALSE)),0,VLOOKUP($A93,NonEConsump,Y$73,FALSE)/VLOOKUP($A93,IndCons,Y$73,FALSE))</f>
        <v/>
      </c>
      <c r="Z93" s="124">
        <f>IF(ISERROR(VLOOKUP($A93,NonEConsump,Z$73,FALSE)/VLOOKUP($A93,IndCons,Z$73,FALSE)),0,VLOOKUP($A93,NonEConsump,Z$73,FALSE)/VLOOKUP($A93,IndCons,Z$73,FALSE))</f>
        <v/>
      </c>
      <c r="AA93" s="124">
        <f>IF(ISERROR(VLOOKUP($A93,NonEConsump,AA$73,FALSE)/VLOOKUP($A93,IndCons,AA$73,FALSE)),0,VLOOKUP($A93,NonEConsump,AA$73,FALSE)/VLOOKUP($A93,IndCons,AA$73,FALSE))</f>
        <v/>
      </c>
      <c r="AB93" s="124">
        <f>IF(ISERROR(VLOOKUP($A93,NonEConsump,AB$73,FALSE)/VLOOKUP($A93,IndCons,AB$73,FALSE)),0,VLOOKUP($A93,NonEConsump,AB$73,FALSE)/VLOOKUP($A93,IndCons,AB$73,FALSE))</f>
        <v/>
      </c>
      <c r="AC93" s="124">
        <f>IF(ISERROR(VLOOKUP($A93,NonEConsump,AC$73,FALSE)/VLOOKUP($A93,IndCons,AC$73,FALSE)),0,VLOOKUP($A93,NonEConsump,AC$73,FALSE)/VLOOKUP($A93,IndCons,AC$73,FALSE))</f>
        <v/>
      </c>
      <c r="AD93" s="124">
        <f>IF(ISERROR(VLOOKUP($A93,NonEConsump,AD$73,FALSE)/VLOOKUP($A93,IndCons,AD$73,FALSE)),0,VLOOKUP($A93,NonEConsump,AD$73,FALSE)/VLOOKUP($A93,IndCons,AD$73,FALSE))</f>
        <v/>
      </c>
      <c r="AE93" s="124" t="n"/>
      <c r="AF93" s="125" t="n"/>
    </row>
    <row r="94">
      <c r="A94" s="113" t="inlineStr">
        <is>
          <t>Crude Oil</t>
        </is>
      </c>
      <c r="B94" s="124">
        <f>IF(ISERROR(VLOOKUP($A94,NonEConsump,B$73,FALSE)/VLOOKUP($A94,IndCons,B$73,FALSE)),0,VLOOKUP($A94,NonEConsump,B$73,FALSE)/VLOOKUP($A94,IndCons,B$73,FALSE))</f>
        <v/>
      </c>
      <c r="C94" s="124">
        <f>IF(ISERROR(VLOOKUP($A94,NonEConsump,C$73,FALSE)/VLOOKUP($A94,IndCons,C$73,FALSE)),0,VLOOKUP($A94,NonEConsump,C$73,FALSE)/VLOOKUP($A94,IndCons,C$73,FALSE))</f>
        <v/>
      </c>
      <c r="D94" s="124">
        <f>IF(ISERROR(VLOOKUP($A94,NonEConsump,D$73,FALSE)/VLOOKUP($A94,IndCons,D$73,FALSE)),0,VLOOKUP($A94,NonEConsump,D$73,FALSE)/VLOOKUP($A94,IndCons,D$73,FALSE))</f>
        <v/>
      </c>
      <c r="E94" s="124">
        <f>IF(ISERROR(VLOOKUP($A94,NonEConsump,E$73,FALSE)/VLOOKUP($A94,IndCons,E$73,FALSE)),0,VLOOKUP($A94,NonEConsump,E$73,FALSE)/VLOOKUP($A94,IndCons,E$73,FALSE))</f>
        <v/>
      </c>
      <c r="F94" s="124">
        <f>IF(ISERROR(VLOOKUP($A94,NonEConsump,F$73,FALSE)/VLOOKUP($A94,IndCons,F$73,FALSE)),0,VLOOKUP($A94,NonEConsump,F$73,FALSE)/VLOOKUP($A94,IndCons,F$73,FALSE))</f>
        <v/>
      </c>
      <c r="G94" s="124">
        <f>IF(ISERROR(VLOOKUP($A94,NonEConsump,G$73,FALSE)/VLOOKUP($A94,IndCons,G$73,FALSE)),0,VLOOKUP($A94,NonEConsump,G$73,FALSE)/VLOOKUP($A94,IndCons,G$73,FALSE))</f>
        <v/>
      </c>
      <c r="H94" s="124">
        <f>IF(ISERROR(VLOOKUP($A94,NonEConsump,H$73,FALSE)/VLOOKUP($A94,IndCons,H$73,FALSE)),0,VLOOKUP($A94,NonEConsump,H$73,FALSE)/VLOOKUP($A94,IndCons,H$73,FALSE))</f>
        <v/>
      </c>
      <c r="I94" s="124">
        <f>IF(ISERROR(VLOOKUP($A94,NonEConsump,I$73,FALSE)/VLOOKUP($A94,IndCons,I$73,FALSE)),0,VLOOKUP($A94,NonEConsump,I$73,FALSE)/VLOOKUP($A94,IndCons,I$73,FALSE))</f>
        <v/>
      </c>
      <c r="J94" s="124">
        <f>IF(ISERROR(VLOOKUP($A94,NonEConsump,J$73,FALSE)/VLOOKUP($A94,IndCons,J$73,FALSE)),0,VLOOKUP($A94,NonEConsump,J$73,FALSE)/VLOOKUP($A94,IndCons,J$73,FALSE))</f>
        <v/>
      </c>
      <c r="K94" s="124">
        <f>IF(ISERROR(VLOOKUP($A94,NonEConsump,K$73,FALSE)/VLOOKUP($A94,IndCons,K$73,FALSE)),0,VLOOKUP($A94,NonEConsump,K$73,FALSE)/VLOOKUP($A94,IndCons,K$73,FALSE))</f>
        <v/>
      </c>
      <c r="L94" s="124">
        <f>IF(ISERROR(VLOOKUP($A94,NonEConsump,L$73,FALSE)/VLOOKUP($A94,IndCons,L$73,FALSE)),0,VLOOKUP($A94,NonEConsump,L$73,FALSE)/VLOOKUP($A94,IndCons,L$73,FALSE))</f>
        <v/>
      </c>
      <c r="M94" s="124">
        <f>IF(ISERROR(VLOOKUP($A94,NonEConsump,M$73,FALSE)/VLOOKUP($A94,IndCons,M$73,FALSE)),0,VLOOKUP($A94,NonEConsump,M$73,FALSE)/VLOOKUP($A94,IndCons,M$73,FALSE))</f>
        <v/>
      </c>
      <c r="N94" s="124">
        <f>IF(ISERROR(VLOOKUP($A94,NonEConsump,N$73,FALSE)/VLOOKUP($A94,IndCons,N$73,FALSE)),0,VLOOKUP($A94,NonEConsump,N$73,FALSE)/VLOOKUP($A94,IndCons,N$73,FALSE))</f>
        <v/>
      </c>
      <c r="O94" s="124">
        <f>IF(ISERROR(VLOOKUP($A94,NonEConsump,O$73,FALSE)/VLOOKUP($A94,IndCons,O$73,FALSE)),0,VLOOKUP($A94,NonEConsump,O$73,FALSE)/VLOOKUP($A94,IndCons,O$73,FALSE))</f>
        <v/>
      </c>
      <c r="P94" s="124">
        <f>IF(ISERROR(VLOOKUP($A94,NonEConsump,P$73,FALSE)/VLOOKUP($A94,IndCons,P$73,FALSE)),0,VLOOKUP($A94,NonEConsump,P$73,FALSE)/VLOOKUP($A94,IndCons,P$73,FALSE))</f>
        <v/>
      </c>
      <c r="Q94" s="124">
        <f>IF(ISERROR(VLOOKUP($A94,NonEConsump,Q$73,FALSE)/VLOOKUP($A94,IndCons,Q$73,FALSE)),0,VLOOKUP($A94,NonEConsump,Q$73,FALSE)/VLOOKUP($A94,IndCons,Q$73,FALSE))</f>
        <v/>
      </c>
      <c r="R94" s="124">
        <f>IF(ISERROR(VLOOKUP($A94,NonEConsump,R$73,FALSE)/VLOOKUP($A94,IndCons,R$73,FALSE)),0,VLOOKUP($A94,NonEConsump,R$73,FALSE)/VLOOKUP($A94,IndCons,R$73,FALSE))</f>
        <v/>
      </c>
      <c r="S94" s="124">
        <f>IF(ISERROR(VLOOKUP($A94,NonEConsump,S$73,FALSE)/VLOOKUP($A94,IndCons,S$73,FALSE)),0,VLOOKUP($A94,NonEConsump,S$73,FALSE)/VLOOKUP($A94,IndCons,S$73,FALSE))</f>
        <v/>
      </c>
      <c r="T94" s="124">
        <f>IF(ISERROR(VLOOKUP($A94,NonEConsump,T$73,FALSE)/VLOOKUP($A94,IndCons,T$73,FALSE)),0,VLOOKUP($A94,NonEConsump,T$73,FALSE)/VLOOKUP($A94,IndCons,T$73,FALSE))</f>
        <v/>
      </c>
      <c r="U94" s="124">
        <f>IF(ISERROR(VLOOKUP($A94,NonEConsump,U$73,FALSE)/VLOOKUP($A94,IndCons,U$73,FALSE)),0,VLOOKUP($A94,NonEConsump,U$73,FALSE)/VLOOKUP($A94,IndCons,U$73,FALSE))</f>
        <v/>
      </c>
      <c r="V94" s="124">
        <f>IF(ISERROR(VLOOKUP($A94,NonEConsump,V$73,FALSE)/VLOOKUP($A94,IndCons,V$73,FALSE)),0,VLOOKUP($A94,NonEConsump,V$73,FALSE)/VLOOKUP($A94,IndCons,V$73,FALSE))</f>
        <v/>
      </c>
      <c r="W94" s="124">
        <f>IF(ISERROR(VLOOKUP($A94,NonEConsump,W$73,FALSE)/VLOOKUP($A94,IndCons,W$73,FALSE)),0,VLOOKUP($A94,NonEConsump,W$73,FALSE)/VLOOKUP($A94,IndCons,W$73,FALSE))</f>
        <v/>
      </c>
      <c r="X94" s="124">
        <f>IF(ISERROR(VLOOKUP($A94,NonEConsump,X$73,FALSE)/VLOOKUP($A94,IndCons,X$73,FALSE)),0,VLOOKUP($A94,NonEConsump,X$73,FALSE)/VLOOKUP($A94,IndCons,X$73,FALSE))</f>
        <v/>
      </c>
      <c r="Y94" s="124">
        <f>IF(ISERROR(VLOOKUP($A94,NonEConsump,Y$73,FALSE)/VLOOKUP($A94,IndCons,Y$73,FALSE)),0,VLOOKUP($A94,NonEConsump,Y$73,FALSE)/VLOOKUP($A94,IndCons,Y$73,FALSE))</f>
        <v/>
      </c>
      <c r="Z94" s="124">
        <f>IF(ISERROR(VLOOKUP($A94,NonEConsump,Z$73,FALSE)/VLOOKUP($A94,IndCons,Z$73,FALSE)),0,VLOOKUP($A94,NonEConsump,Z$73,FALSE)/VLOOKUP($A94,IndCons,Z$73,FALSE))</f>
        <v/>
      </c>
      <c r="AA94" s="124">
        <f>IF(ISERROR(VLOOKUP($A94,NonEConsump,AA$73,FALSE)/VLOOKUP($A94,IndCons,AA$73,FALSE)),0,VLOOKUP($A94,NonEConsump,AA$73,FALSE)/VLOOKUP($A94,IndCons,AA$73,FALSE))</f>
        <v/>
      </c>
      <c r="AB94" s="124">
        <f>IF(ISERROR(VLOOKUP($A94,NonEConsump,AB$73,FALSE)/VLOOKUP($A94,IndCons,AB$73,FALSE)),0,VLOOKUP($A94,NonEConsump,AB$73,FALSE)/VLOOKUP($A94,IndCons,AB$73,FALSE))</f>
        <v/>
      </c>
      <c r="AC94" s="124">
        <f>IF(ISERROR(VLOOKUP($A94,NonEConsump,AC$73,FALSE)/VLOOKUP($A94,IndCons,AC$73,FALSE)),0,VLOOKUP($A94,NonEConsump,AC$73,FALSE)/VLOOKUP($A94,IndCons,AC$73,FALSE))</f>
        <v/>
      </c>
      <c r="AD94" s="124">
        <f>IF(ISERROR(VLOOKUP($A94,NonEConsump,AD$73,FALSE)/VLOOKUP($A94,IndCons,AD$73,FALSE)),0,VLOOKUP($A94,NonEConsump,AD$73,FALSE)/VLOOKUP($A94,IndCons,AD$73,FALSE))</f>
        <v/>
      </c>
      <c r="AE94" s="124" t="n"/>
      <c r="AF94" s="125" t="n"/>
    </row>
    <row r="95">
      <c r="A95" s="113" t="inlineStr">
        <is>
          <t>Kerosene</t>
        </is>
      </c>
      <c r="B95" s="124">
        <f>IF(ISERROR(VLOOKUP($A95,NonEConsump,B$73,FALSE)/VLOOKUP($A95,IndCons,B$73,FALSE)),0,VLOOKUP($A95,NonEConsump,B$73,FALSE)/VLOOKUP($A95,IndCons,B$73,FALSE))</f>
        <v/>
      </c>
      <c r="C95" s="124">
        <f>IF(ISERROR(VLOOKUP($A95,NonEConsump,C$73,FALSE)/VLOOKUP($A95,IndCons,C$73,FALSE)),0,VLOOKUP($A95,NonEConsump,C$73,FALSE)/VLOOKUP($A95,IndCons,C$73,FALSE))</f>
        <v/>
      </c>
      <c r="D95" s="124">
        <f>IF(ISERROR(VLOOKUP($A95,NonEConsump,D$73,FALSE)/VLOOKUP($A95,IndCons,D$73,FALSE)),0,VLOOKUP($A95,NonEConsump,D$73,FALSE)/VLOOKUP($A95,IndCons,D$73,FALSE))</f>
        <v/>
      </c>
      <c r="E95" s="124">
        <f>IF(ISERROR(VLOOKUP($A95,NonEConsump,E$73,FALSE)/VLOOKUP($A95,IndCons,E$73,FALSE)),0,VLOOKUP($A95,NonEConsump,E$73,FALSE)/VLOOKUP($A95,IndCons,E$73,FALSE))</f>
        <v/>
      </c>
      <c r="F95" s="124">
        <f>IF(ISERROR(VLOOKUP($A95,NonEConsump,F$73,FALSE)/VLOOKUP($A95,IndCons,F$73,FALSE)),0,VLOOKUP($A95,NonEConsump,F$73,FALSE)/VLOOKUP($A95,IndCons,F$73,FALSE))</f>
        <v/>
      </c>
      <c r="G95" s="124">
        <f>IF(ISERROR(VLOOKUP($A95,NonEConsump,G$73,FALSE)/VLOOKUP($A95,IndCons,G$73,FALSE)),0,VLOOKUP($A95,NonEConsump,G$73,FALSE)/VLOOKUP($A95,IndCons,G$73,FALSE))</f>
        <v/>
      </c>
      <c r="H95" s="124">
        <f>IF(ISERROR(VLOOKUP($A95,NonEConsump,H$73,FALSE)/VLOOKUP($A95,IndCons,H$73,FALSE)),0,VLOOKUP($A95,NonEConsump,H$73,FALSE)/VLOOKUP($A95,IndCons,H$73,FALSE))</f>
        <v/>
      </c>
      <c r="I95" s="124">
        <f>IF(ISERROR(VLOOKUP($A95,NonEConsump,I$73,FALSE)/VLOOKUP($A95,IndCons,I$73,FALSE)),0,VLOOKUP($A95,NonEConsump,I$73,FALSE)/VLOOKUP($A95,IndCons,I$73,FALSE))</f>
        <v/>
      </c>
      <c r="J95" s="124">
        <f>IF(ISERROR(VLOOKUP($A95,NonEConsump,J$73,FALSE)/VLOOKUP($A95,IndCons,J$73,FALSE)),0,VLOOKUP($A95,NonEConsump,J$73,FALSE)/VLOOKUP($A95,IndCons,J$73,FALSE))</f>
        <v/>
      </c>
      <c r="K95" s="124">
        <f>IF(ISERROR(VLOOKUP($A95,NonEConsump,K$73,FALSE)/VLOOKUP($A95,IndCons,K$73,FALSE)),0,VLOOKUP($A95,NonEConsump,K$73,FALSE)/VLOOKUP($A95,IndCons,K$73,FALSE))</f>
        <v/>
      </c>
      <c r="L95" s="124">
        <f>IF(ISERROR(VLOOKUP($A95,NonEConsump,L$73,FALSE)/VLOOKUP($A95,IndCons,L$73,FALSE)),0,VLOOKUP($A95,NonEConsump,L$73,FALSE)/VLOOKUP($A95,IndCons,L$73,FALSE))</f>
        <v/>
      </c>
      <c r="M95" s="124">
        <f>IF(ISERROR(VLOOKUP($A95,NonEConsump,M$73,FALSE)/VLOOKUP($A95,IndCons,M$73,FALSE)),0,VLOOKUP($A95,NonEConsump,M$73,FALSE)/VLOOKUP($A95,IndCons,M$73,FALSE))</f>
        <v/>
      </c>
      <c r="N95" s="124">
        <f>IF(ISERROR(VLOOKUP($A95,NonEConsump,N$73,FALSE)/VLOOKUP($A95,IndCons,N$73,FALSE)),0,VLOOKUP($A95,NonEConsump,N$73,FALSE)/VLOOKUP($A95,IndCons,N$73,FALSE))</f>
        <v/>
      </c>
      <c r="O95" s="124">
        <f>IF(ISERROR(VLOOKUP($A95,NonEConsump,O$73,FALSE)/VLOOKUP($A95,IndCons,O$73,FALSE)),0,VLOOKUP($A95,NonEConsump,O$73,FALSE)/VLOOKUP($A95,IndCons,O$73,FALSE))</f>
        <v/>
      </c>
      <c r="P95" s="124">
        <f>IF(ISERROR(VLOOKUP($A95,NonEConsump,P$73,FALSE)/VLOOKUP($A95,IndCons,P$73,FALSE)),0,VLOOKUP($A95,NonEConsump,P$73,FALSE)/VLOOKUP($A95,IndCons,P$73,FALSE))</f>
        <v/>
      </c>
      <c r="Q95" s="124">
        <f>IF(ISERROR(VLOOKUP($A95,NonEConsump,Q$73,FALSE)/VLOOKUP($A95,IndCons,Q$73,FALSE)),0,VLOOKUP($A95,NonEConsump,Q$73,FALSE)/VLOOKUP($A95,IndCons,Q$73,FALSE))</f>
        <v/>
      </c>
      <c r="R95" s="124">
        <f>IF(ISERROR(VLOOKUP($A95,NonEConsump,R$73,FALSE)/VLOOKUP($A95,IndCons,R$73,FALSE)),0,VLOOKUP($A95,NonEConsump,R$73,FALSE)/VLOOKUP($A95,IndCons,R$73,FALSE))</f>
        <v/>
      </c>
      <c r="S95" s="124">
        <f>IF(ISERROR(VLOOKUP($A95,NonEConsump,S$73,FALSE)/VLOOKUP($A95,IndCons,S$73,FALSE)),0,VLOOKUP($A95,NonEConsump,S$73,FALSE)/VLOOKUP($A95,IndCons,S$73,FALSE))</f>
        <v/>
      </c>
      <c r="T95" s="124">
        <f>IF(ISERROR(VLOOKUP($A95,NonEConsump,T$73,FALSE)/VLOOKUP($A95,IndCons,T$73,FALSE)),0,VLOOKUP($A95,NonEConsump,T$73,FALSE)/VLOOKUP($A95,IndCons,T$73,FALSE))</f>
        <v/>
      </c>
      <c r="U95" s="124">
        <f>IF(ISERROR(VLOOKUP($A95,NonEConsump,U$73,FALSE)/VLOOKUP($A95,IndCons,U$73,FALSE)),0,VLOOKUP($A95,NonEConsump,U$73,FALSE)/VLOOKUP($A95,IndCons,U$73,FALSE))</f>
        <v/>
      </c>
      <c r="V95" s="124">
        <f>IF(ISERROR(VLOOKUP($A95,NonEConsump,V$73,FALSE)/VLOOKUP($A95,IndCons,V$73,FALSE)),0,VLOOKUP($A95,NonEConsump,V$73,FALSE)/VLOOKUP($A95,IndCons,V$73,FALSE))</f>
        <v/>
      </c>
      <c r="W95" s="124">
        <f>IF(ISERROR(VLOOKUP($A95,NonEConsump,W$73,FALSE)/VLOOKUP($A95,IndCons,W$73,FALSE)),0,VLOOKUP($A95,NonEConsump,W$73,FALSE)/VLOOKUP($A95,IndCons,W$73,FALSE))</f>
        <v/>
      </c>
      <c r="X95" s="124">
        <f>IF(ISERROR(VLOOKUP($A95,NonEConsump,X$73,FALSE)/VLOOKUP($A95,IndCons,X$73,FALSE)),0,VLOOKUP($A95,NonEConsump,X$73,FALSE)/VLOOKUP($A95,IndCons,X$73,FALSE))</f>
        <v/>
      </c>
      <c r="Y95" s="124">
        <f>IF(ISERROR(VLOOKUP($A95,NonEConsump,Y$73,FALSE)/VLOOKUP($A95,IndCons,Y$73,FALSE)),0,VLOOKUP($A95,NonEConsump,Y$73,FALSE)/VLOOKUP($A95,IndCons,Y$73,FALSE))</f>
        <v/>
      </c>
      <c r="Z95" s="124">
        <f>IF(ISERROR(VLOOKUP($A95,NonEConsump,Z$73,FALSE)/VLOOKUP($A95,IndCons,Z$73,FALSE)),0,VLOOKUP($A95,NonEConsump,Z$73,FALSE)/VLOOKUP($A95,IndCons,Z$73,FALSE))</f>
        <v/>
      </c>
      <c r="AA95" s="124">
        <f>IF(ISERROR(VLOOKUP($A95,NonEConsump,AA$73,FALSE)/VLOOKUP($A95,IndCons,AA$73,FALSE)),0,VLOOKUP($A95,NonEConsump,AA$73,FALSE)/VLOOKUP($A95,IndCons,AA$73,FALSE))</f>
        <v/>
      </c>
      <c r="AB95" s="124">
        <f>IF(ISERROR(VLOOKUP($A95,NonEConsump,AB$73,FALSE)/VLOOKUP($A95,IndCons,AB$73,FALSE)),0,VLOOKUP($A95,NonEConsump,AB$73,FALSE)/VLOOKUP($A95,IndCons,AB$73,FALSE))</f>
        <v/>
      </c>
      <c r="AC95" s="124">
        <f>IF(ISERROR(VLOOKUP($A95,NonEConsump,AC$73,FALSE)/VLOOKUP($A95,IndCons,AC$73,FALSE)),0,VLOOKUP($A95,NonEConsump,AC$73,FALSE)/VLOOKUP($A95,IndCons,AC$73,FALSE))</f>
        <v/>
      </c>
      <c r="AD95" s="124">
        <f>IF(ISERROR(VLOOKUP($A95,NonEConsump,AD$73,FALSE)/VLOOKUP($A95,IndCons,AD$73,FALSE)),0,VLOOKUP($A95,NonEConsump,AD$73,FALSE)/VLOOKUP($A95,IndCons,AD$73,FALSE))</f>
        <v/>
      </c>
      <c r="AE95" s="124" t="n"/>
      <c r="AF95" s="125" t="n"/>
    </row>
    <row r="96">
      <c r="A96" s="113" t="inlineStr">
        <is>
          <t>Motor Gasoline</t>
        </is>
      </c>
      <c r="B96" s="124">
        <f>IF(ISERROR(VLOOKUP($A96,NonEConsump,B$73,FALSE)/VLOOKUP($A96,IndCons,B$73,FALSE)),0,VLOOKUP($A96,NonEConsump,B$73,FALSE)/VLOOKUP($A96,IndCons,B$73,FALSE))</f>
        <v/>
      </c>
      <c r="C96" s="124">
        <f>IF(ISERROR(VLOOKUP($A96,NonEConsump,C$73,FALSE)/VLOOKUP($A96,IndCons,C$73,FALSE)),0,VLOOKUP($A96,NonEConsump,C$73,FALSE)/VLOOKUP($A96,IndCons,C$73,FALSE))</f>
        <v/>
      </c>
      <c r="D96" s="124">
        <f>IF(ISERROR(VLOOKUP($A96,NonEConsump,D$73,FALSE)/VLOOKUP($A96,IndCons,D$73,FALSE)),0,VLOOKUP($A96,NonEConsump,D$73,FALSE)/VLOOKUP($A96,IndCons,D$73,FALSE))</f>
        <v/>
      </c>
      <c r="E96" s="124">
        <f>IF(ISERROR(VLOOKUP($A96,NonEConsump,E$73,FALSE)/VLOOKUP($A96,IndCons,E$73,FALSE)),0,VLOOKUP($A96,NonEConsump,E$73,FALSE)/VLOOKUP($A96,IndCons,E$73,FALSE))</f>
        <v/>
      </c>
      <c r="F96" s="124">
        <f>IF(ISERROR(VLOOKUP($A96,NonEConsump,F$73,FALSE)/VLOOKUP($A96,IndCons,F$73,FALSE)),0,VLOOKUP($A96,NonEConsump,F$73,FALSE)/VLOOKUP($A96,IndCons,F$73,FALSE))</f>
        <v/>
      </c>
      <c r="G96" s="124">
        <f>IF(ISERROR(VLOOKUP($A96,NonEConsump,G$73,FALSE)/VLOOKUP($A96,IndCons,G$73,FALSE)),0,VLOOKUP($A96,NonEConsump,G$73,FALSE)/VLOOKUP($A96,IndCons,G$73,FALSE))</f>
        <v/>
      </c>
      <c r="H96" s="124">
        <f>IF(ISERROR(VLOOKUP($A96,NonEConsump,H$73,FALSE)/VLOOKUP($A96,IndCons,H$73,FALSE)),0,VLOOKUP($A96,NonEConsump,H$73,FALSE)/VLOOKUP($A96,IndCons,H$73,FALSE))</f>
        <v/>
      </c>
      <c r="I96" s="124">
        <f>IF(ISERROR(VLOOKUP($A96,NonEConsump,I$73,FALSE)/VLOOKUP($A96,IndCons,I$73,FALSE)),0,VLOOKUP($A96,NonEConsump,I$73,FALSE)/VLOOKUP($A96,IndCons,I$73,FALSE))</f>
        <v/>
      </c>
      <c r="J96" s="124">
        <f>IF(ISERROR(VLOOKUP($A96,NonEConsump,J$73,FALSE)/VLOOKUP($A96,IndCons,J$73,FALSE)),0,VLOOKUP($A96,NonEConsump,J$73,FALSE)/VLOOKUP($A96,IndCons,J$73,FALSE))</f>
        <v/>
      </c>
      <c r="K96" s="124">
        <f>IF(ISERROR(VLOOKUP($A96,NonEConsump,K$73,FALSE)/VLOOKUP($A96,IndCons,K$73,FALSE)),0,VLOOKUP($A96,NonEConsump,K$73,FALSE)/VLOOKUP($A96,IndCons,K$73,FALSE))</f>
        <v/>
      </c>
      <c r="L96" s="124">
        <f>IF(ISERROR(VLOOKUP($A96,NonEConsump,L$73,FALSE)/VLOOKUP($A96,IndCons,L$73,FALSE)),0,VLOOKUP($A96,NonEConsump,L$73,FALSE)/VLOOKUP($A96,IndCons,L$73,FALSE))</f>
        <v/>
      </c>
      <c r="M96" s="124">
        <f>IF(ISERROR(VLOOKUP($A96,NonEConsump,M$73,FALSE)/VLOOKUP($A96,IndCons,M$73,FALSE)),0,VLOOKUP($A96,NonEConsump,M$73,FALSE)/VLOOKUP($A96,IndCons,M$73,FALSE))</f>
        <v/>
      </c>
      <c r="N96" s="124">
        <f>IF(ISERROR(VLOOKUP($A96,NonEConsump,N$73,FALSE)/VLOOKUP($A96,IndCons,N$73,FALSE)),0,VLOOKUP($A96,NonEConsump,N$73,FALSE)/VLOOKUP($A96,IndCons,N$73,FALSE))</f>
        <v/>
      </c>
      <c r="O96" s="124">
        <f>IF(ISERROR(VLOOKUP($A96,NonEConsump,O$73,FALSE)/VLOOKUP($A96,IndCons,O$73,FALSE)),0,VLOOKUP($A96,NonEConsump,O$73,FALSE)/VLOOKUP($A96,IndCons,O$73,FALSE))</f>
        <v/>
      </c>
      <c r="P96" s="124">
        <f>IF(ISERROR(VLOOKUP($A96,NonEConsump,P$73,FALSE)/VLOOKUP($A96,IndCons,P$73,FALSE)),0,VLOOKUP($A96,NonEConsump,P$73,FALSE)/VLOOKUP($A96,IndCons,P$73,FALSE))</f>
        <v/>
      </c>
      <c r="Q96" s="124">
        <f>IF(ISERROR(VLOOKUP($A96,NonEConsump,Q$73,FALSE)/VLOOKUP($A96,IndCons,Q$73,FALSE)),0,VLOOKUP($A96,NonEConsump,Q$73,FALSE)/VLOOKUP($A96,IndCons,Q$73,FALSE))</f>
        <v/>
      </c>
      <c r="R96" s="124">
        <f>IF(ISERROR(VLOOKUP($A96,NonEConsump,R$73,FALSE)/VLOOKUP($A96,IndCons,R$73,FALSE)),0,VLOOKUP($A96,NonEConsump,R$73,FALSE)/VLOOKUP($A96,IndCons,R$73,FALSE))</f>
        <v/>
      </c>
      <c r="S96" s="124">
        <f>IF(ISERROR(VLOOKUP($A96,NonEConsump,S$73,FALSE)/VLOOKUP($A96,IndCons,S$73,FALSE)),0,VLOOKUP($A96,NonEConsump,S$73,FALSE)/VLOOKUP($A96,IndCons,S$73,FALSE))</f>
        <v/>
      </c>
      <c r="T96" s="124">
        <f>IF(ISERROR(VLOOKUP($A96,NonEConsump,T$73,FALSE)/VLOOKUP($A96,IndCons,T$73,FALSE)),0,VLOOKUP($A96,NonEConsump,T$73,FALSE)/VLOOKUP($A96,IndCons,T$73,FALSE))</f>
        <v/>
      </c>
      <c r="U96" s="124">
        <f>IF(ISERROR(VLOOKUP($A96,NonEConsump,U$73,FALSE)/VLOOKUP($A96,IndCons,U$73,FALSE)),0,VLOOKUP($A96,NonEConsump,U$73,FALSE)/VLOOKUP($A96,IndCons,U$73,FALSE))</f>
        <v/>
      </c>
      <c r="V96" s="124">
        <f>IF(ISERROR(VLOOKUP($A96,NonEConsump,V$73,FALSE)/VLOOKUP($A96,IndCons,V$73,FALSE)),0,VLOOKUP($A96,NonEConsump,V$73,FALSE)/VLOOKUP($A96,IndCons,V$73,FALSE))</f>
        <v/>
      </c>
      <c r="W96" s="124">
        <f>IF(ISERROR(VLOOKUP($A96,NonEConsump,W$73,FALSE)/VLOOKUP($A96,IndCons,W$73,FALSE)),0,VLOOKUP($A96,NonEConsump,W$73,FALSE)/VLOOKUP($A96,IndCons,W$73,FALSE))</f>
        <v/>
      </c>
      <c r="X96" s="124">
        <f>IF(ISERROR(VLOOKUP($A96,NonEConsump,X$73,FALSE)/VLOOKUP($A96,IndCons,X$73,FALSE)),0,VLOOKUP($A96,NonEConsump,X$73,FALSE)/VLOOKUP($A96,IndCons,X$73,FALSE))</f>
        <v/>
      </c>
      <c r="Y96" s="124">
        <f>IF(ISERROR(VLOOKUP($A96,NonEConsump,Y$73,FALSE)/VLOOKUP($A96,IndCons,Y$73,FALSE)),0,VLOOKUP($A96,NonEConsump,Y$73,FALSE)/VLOOKUP($A96,IndCons,Y$73,FALSE))</f>
        <v/>
      </c>
      <c r="Z96" s="124">
        <f>IF(ISERROR(VLOOKUP($A96,NonEConsump,Z$73,FALSE)/VLOOKUP($A96,IndCons,Z$73,FALSE)),0,VLOOKUP($A96,NonEConsump,Z$73,FALSE)/VLOOKUP($A96,IndCons,Z$73,FALSE))</f>
        <v/>
      </c>
      <c r="AA96" s="124">
        <f>IF(ISERROR(VLOOKUP($A96,NonEConsump,AA$73,FALSE)/VLOOKUP($A96,IndCons,AA$73,FALSE)),0,VLOOKUP($A96,NonEConsump,AA$73,FALSE)/VLOOKUP($A96,IndCons,AA$73,FALSE))</f>
        <v/>
      </c>
      <c r="AB96" s="124">
        <f>IF(ISERROR(VLOOKUP($A96,NonEConsump,AB$73,FALSE)/VLOOKUP($A96,IndCons,AB$73,FALSE)),0,VLOOKUP($A96,NonEConsump,AB$73,FALSE)/VLOOKUP($A96,IndCons,AB$73,FALSE))</f>
        <v/>
      </c>
      <c r="AC96" s="124">
        <f>IF(ISERROR(VLOOKUP($A96,NonEConsump,AC$73,FALSE)/VLOOKUP($A96,IndCons,AC$73,FALSE)),0,VLOOKUP($A96,NonEConsump,AC$73,FALSE)/VLOOKUP($A96,IndCons,AC$73,FALSE))</f>
        <v/>
      </c>
      <c r="AD96" s="124">
        <f>IF(ISERROR(VLOOKUP($A96,NonEConsump,AD$73,FALSE)/VLOOKUP($A96,IndCons,AD$73,FALSE)),0,VLOOKUP($A96,NonEConsump,AD$73,FALSE)/VLOOKUP($A96,IndCons,AD$73,FALSE))</f>
        <v/>
      </c>
      <c r="AE96" s="124" t="n"/>
      <c r="AF96" s="125" t="n"/>
    </row>
    <row r="97">
      <c r="A97" s="113" t="inlineStr">
        <is>
          <t>Motor Gasoline Blending Components</t>
        </is>
      </c>
      <c r="B97" s="124">
        <f>IF(ISERROR(VLOOKUP($A97,NonEConsump,B$73,FALSE)/VLOOKUP($A97,IndCons,B$73,FALSE)),0,VLOOKUP($A97,NonEConsump,B$73,FALSE)/VLOOKUP($A97,IndCons,B$73,FALSE))</f>
        <v/>
      </c>
      <c r="C97" s="124">
        <f>IF(ISERROR(VLOOKUP($A97,NonEConsump,C$73,FALSE)/VLOOKUP($A97,IndCons,C$73,FALSE)),0,VLOOKUP($A97,NonEConsump,C$73,FALSE)/VLOOKUP($A97,IndCons,C$73,FALSE))</f>
        <v/>
      </c>
      <c r="D97" s="124">
        <f>IF(ISERROR(VLOOKUP($A97,NonEConsump,D$73,FALSE)/VLOOKUP($A97,IndCons,D$73,FALSE)),0,VLOOKUP($A97,NonEConsump,D$73,FALSE)/VLOOKUP($A97,IndCons,D$73,FALSE))</f>
        <v/>
      </c>
      <c r="E97" s="124">
        <f>IF(ISERROR(VLOOKUP($A97,NonEConsump,E$73,FALSE)/VLOOKUP($A97,IndCons,E$73,FALSE)),0,VLOOKUP($A97,NonEConsump,E$73,FALSE)/VLOOKUP($A97,IndCons,E$73,FALSE))</f>
        <v/>
      </c>
      <c r="F97" s="124">
        <f>IF(ISERROR(VLOOKUP($A97,NonEConsump,F$73,FALSE)/VLOOKUP($A97,IndCons,F$73,FALSE)),0,VLOOKUP($A97,NonEConsump,F$73,FALSE)/VLOOKUP($A97,IndCons,F$73,FALSE))</f>
        <v/>
      </c>
      <c r="G97" s="124">
        <f>IF(ISERROR(VLOOKUP($A97,NonEConsump,G$73,FALSE)/VLOOKUP($A97,IndCons,G$73,FALSE)),0,VLOOKUP($A97,NonEConsump,G$73,FALSE)/VLOOKUP($A97,IndCons,G$73,FALSE))</f>
        <v/>
      </c>
      <c r="H97" s="124">
        <f>IF(ISERROR(VLOOKUP($A97,NonEConsump,H$73,FALSE)/VLOOKUP($A97,IndCons,H$73,FALSE)),0,VLOOKUP($A97,NonEConsump,H$73,FALSE)/VLOOKUP($A97,IndCons,H$73,FALSE))</f>
        <v/>
      </c>
      <c r="I97" s="124">
        <f>IF(ISERROR(VLOOKUP($A97,NonEConsump,I$73,FALSE)/VLOOKUP($A97,IndCons,I$73,FALSE)),0,VLOOKUP($A97,NonEConsump,I$73,FALSE)/VLOOKUP($A97,IndCons,I$73,FALSE))</f>
        <v/>
      </c>
      <c r="J97" s="124">
        <f>IF(ISERROR(VLOOKUP($A97,NonEConsump,J$73,FALSE)/VLOOKUP($A97,IndCons,J$73,FALSE)),0,VLOOKUP($A97,NonEConsump,J$73,FALSE)/VLOOKUP($A97,IndCons,J$73,FALSE))</f>
        <v/>
      </c>
      <c r="K97" s="124">
        <f>IF(ISERROR(VLOOKUP($A97,NonEConsump,K$73,FALSE)/VLOOKUP($A97,IndCons,K$73,FALSE)),0,VLOOKUP($A97,NonEConsump,K$73,FALSE)/VLOOKUP($A97,IndCons,K$73,FALSE))</f>
        <v/>
      </c>
      <c r="L97" s="124">
        <f>IF(ISERROR(VLOOKUP($A97,NonEConsump,L$73,FALSE)/VLOOKUP($A97,IndCons,L$73,FALSE)),0,VLOOKUP($A97,NonEConsump,L$73,FALSE)/VLOOKUP($A97,IndCons,L$73,FALSE))</f>
        <v/>
      </c>
      <c r="M97" s="124">
        <f>IF(ISERROR(VLOOKUP($A97,NonEConsump,M$73,FALSE)/VLOOKUP($A97,IndCons,M$73,FALSE)),0,VLOOKUP($A97,NonEConsump,M$73,FALSE)/VLOOKUP($A97,IndCons,M$73,FALSE))</f>
        <v/>
      </c>
      <c r="N97" s="124">
        <f>IF(ISERROR(VLOOKUP($A97,NonEConsump,N$73,FALSE)/VLOOKUP($A97,IndCons,N$73,FALSE)),0,VLOOKUP($A97,NonEConsump,N$73,FALSE)/VLOOKUP($A97,IndCons,N$73,FALSE))</f>
        <v/>
      </c>
      <c r="O97" s="124">
        <f>IF(ISERROR(VLOOKUP($A97,NonEConsump,O$73,FALSE)/VLOOKUP($A97,IndCons,O$73,FALSE)),0,VLOOKUP($A97,NonEConsump,O$73,FALSE)/VLOOKUP($A97,IndCons,O$73,FALSE))</f>
        <v/>
      </c>
      <c r="P97" s="124">
        <f>IF(ISERROR(VLOOKUP($A97,NonEConsump,P$73,FALSE)/VLOOKUP($A97,IndCons,P$73,FALSE)),0,VLOOKUP($A97,NonEConsump,P$73,FALSE)/VLOOKUP($A97,IndCons,P$73,FALSE))</f>
        <v/>
      </c>
      <c r="Q97" s="124">
        <f>IF(ISERROR(VLOOKUP($A97,NonEConsump,Q$73,FALSE)/VLOOKUP($A97,IndCons,Q$73,FALSE)),0,VLOOKUP($A97,NonEConsump,Q$73,FALSE)/VLOOKUP($A97,IndCons,Q$73,FALSE))</f>
        <v/>
      </c>
      <c r="R97" s="124">
        <f>IF(ISERROR(VLOOKUP($A97,NonEConsump,R$73,FALSE)/VLOOKUP($A97,IndCons,R$73,FALSE)),0,VLOOKUP($A97,NonEConsump,R$73,FALSE)/VLOOKUP($A97,IndCons,R$73,FALSE))</f>
        <v/>
      </c>
      <c r="S97" s="124">
        <f>IF(ISERROR(VLOOKUP($A97,NonEConsump,S$73,FALSE)/VLOOKUP($A97,IndCons,S$73,FALSE)),0,VLOOKUP($A97,NonEConsump,S$73,FALSE)/VLOOKUP($A97,IndCons,S$73,FALSE))</f>
        <v/>
      </c>
      <c r="T97" s="124">
        <f>IF(ISERROR(VLOOKUP($A97,NonEConsump,T$73,FALSE)/VLOOKUP($A97,IndCons,T$73,FALSE)),0,VLOOKUP($A97,NonEConsump,T$73,FALSE)/VLOOKUP($A97,IndCons,T$73,FALSE))</f>
        <v/>
      </c>
      <c r="U97" s="124">
        <f>IF(ISERROR(VLOOKUP($A97,NonEConsump,U$73,FALSE)/VLOOKUP($A97,IndCons,U$73,FALSE)),0,VLOOKUP($A97,NonEConsump,U$73,FALSE)/VLOOKUP($A97,IndCons,U$73,FALSE))</f>
        <v/>
      </c>
      <c r="V97" s="124">
        <f>IF(ISERROR(VLOOKUP($A97,NonEConsump,V$73,FALSE)/VLOOKUP($A97,IndCons,V$73,FALSE)),0,VLOOKUP($A97,NonEConsump,V$73,FALSE)/VLOOKUP($A97,IndCons,V$73,FALSE))</f>
        <v/>
      </c>
      <c r="W97" s="124">
        <f>IF(ISERROR(VLOOKUP($A97,NonEConsump,W$73,FALSE)/VLOOKUP($A97,IndCons,W$73,FALSE)),0,VLOOKUP($A97,NonEConsump,W$73,FALSE)/VLOOKUP($A97,IndCons,W$73,FALSE))</f>
        <v/>
      </c>
      <c r="X97" s="124">
        <f>IF(ISERROR(VLOOKUP($A97,NonEConsump,X$73,FALSE)/VLOOKUP($A97,IndCons,X$73,FALSE)),0,VLOOKUP($A97,NonEConsump,X$73,FALSE)/VLOOKUP($A97,IndCons,X$73,FALSE))</f>
        <v/>
      </c>
      <c r="Y97" s="124">
        <f>IF(ISERROR(VLOOKUP($A97,NonEConsump,Y$73,FALSE)/VLOOKUP($A97,IndCons,Y$73,FALSE)),0,VLOOKUP($A97,NonEConsump,Y$73,FALSE)/VLOOKUP($A97,IndCons,Y$73,FALSE))</f>
        <v/>
      </c>
      <c r="Z97" s="124">
        <f>IF(ISERROR(VLOOKUP($A97,NonEConsump,Z$73,FALSE)/VLOOKUP($A97,IndCons,Z$73,FALSE)),0,VLOOKUP($A97,NonEConsump,Z$73,FALSE)/VLOOKUP($A97,IndCons,Z$73,FALSE))</f>
        <v/>
      </c>
      <c r="AA97" s="124">
        <f>IF(ISERROR(VLOOKUP($A97,NonEConsump,AA$73,FALSE)/VLOOKUP($A97,IndCons,AA$73,FALSE)),0,VLOOKUP($A97,NonEConsump,AA$73,FALSE)/VLOOKUP($A97,IndCons,AA$73,FALSE))</f>
        <v/>
      </c>
      <c r="AB97" s="124">
        <f>IF(ISERROR(VLOOKUP($A97,NonEConsump,AB$73,FALSE)/VLOOKUP($A97,IndCons,AB$73,FALSE)),0,VLOOKUP($A97,NonEConsump,AB$73,FALSE)/VLOOKUP($A97,IndCons,AB$73,FALSE))</f>
        <v/>
      </c>
      <c r="AC97" s="124">
        <f>IF(ISERROR(VLOOKUP($A97,NonEConsump,AC$73,FALSE)/VLOOKUP($A97,IndCons,AC$73,FALSE)),0,VLOOKUP($A97,NonEConsump,AC$73,FALSE)/VLOOKUP($A97,IndCons,AC$73,FALSE))</f>
        <v/>
      </c>
      <c r="AD97" s="124">
        <f>IF(ISERROR(VLOOKUP($A97,NonEConsump,AD$73,FALSE)/VLOOKUP($A97,IndCons,AD$73,FALSE)),0,VLOOKUP($A97,NonEConsump,AD$73,FALSE)/VLOOKUP($A97,IndCons,AD$73,FALSE))</f>
        <v/>
      </c>
      <c r="AE97" s="124" t="n"/>
      <c r="AF97" s="125" t="n"/>
    </row>
    <row r="98" ht="14" customHeight="1" s="159" thickBot="1">
      <c r="A98" s="113" t="inlineStr">
        <is>
          <t>Unfinished Oils</t>
        </is>
      </c>
      <c r="B98" s="124">
        <f>IF(ISERROR(VLOOKUP($A98,NonEConsump,B$73,FALSE)/VLOOKUP($A98,IndCons,B$73,FALSE)),0,VLOOKUP($A98,NonEConsump,B$73,FALSE)/VLOOKUP($A98,IndCons,B$73,FALSE))</f>
        <v/>
      </c>
      <c r="C98" s="124">
        <f>IF(ISERROR(VLOOKUP($A98,NonEConsump,C$73,FALSE)/VLOOKUP($A98,IndCons,C$73,FALSE)),0,VLOOKUP($A98,NonEConsump,C$73,FALSE)/VLOOKUP($A98,IndCons,C$73,FALSE))</f>
        <v/>
      </c>
      <c r="D98" s="124">
        <f>IF(ISERROR(VLOOKUP($A98,NonEConsump,D$73,FALSE)/VLOOKUP($A98,IndCons,D$73,FALSE)),0,VLOOKUP($A98,NonEConsump,D$73,FALSE)/VLOOKUP($A98,IndCons,D$73,FALSE))</f>
        <v/>
      </c>
      <c r="E98" s="124">
        <f>IF(ISERROR(VLOOKUP($A98,NonEConsump,E$73,FALSE)/VLOOKUP($A98,IndCons,E$73,FALSE)),0,VLOOKUP($A98,NonEConsump,E$73,FALSE)/VLOOKUP($A98,IndCons,E$73,FALSE))</f>
        <v/>
      </c>
      <c r="F98" s="124">
        <f>IF(ISERROR(VLOOKUP($A98,NonEConsump,F$73,FALSE)/VLOOKUP($A98,IndCons,F$73,FALSE)),0,VLOOKUP($A98,NonEConsump,F$73,FALSE)/VLOOKUP($A98,IndCons,F$73,FALSE))</f>
        <v/>
      </c>
      <c r="G98" s="124">
        <f>IF(ISERROR(VLOOKUP($A98,NonEConsump,G$73,FALSE)/VLOOKUP($A98,IndCons,G$73,FALSE)),0,VLOOKUP($A98,NonEConsump,G$73,FALSE)/VLOOKUP($A98,IndCons,G$73,FALSE))</f>
        <v/>
      </c>
      <c r="H98" s="124">
        <f>IF(ISERROR(VLOOKUP($A98,NonEConsump,H$73,FALSE)/VLOOKUP($A98,IndCons,H$73,FALSE)),0,VLOOKUP($A98,NonEConsump,H$73,FALSE)/VLOOKUP($A98,IndCons,H$73,FALSE))</f>
        <v/>
      </c>
      <c r="I98" s="124">
        <f>IF(ISERROR(VLOOKUP($A98,NonEConsump,I$73,FALSE)/VLOOKUP($A98,IndCons,I$73,FALSE)),0,VLOOKUP($A98,NonEConsump,I$73,FALSE)/VLOOKUP($A98,IndCons,I$73,FALSE))</f>
        <v/>
      </c>
      <c r="J98" s="124">
        <f>IF(ISERROR(VLOOKUP($A98,NonEConsump,J$73,FALSE)/VLOOKUP($A98,IndCons,J$73,FALSE)),0,VLOOKUP($A98,NonEConsump,J$73,FALSE)/VLOOKUP($A98,IndCons,J$73,FALSE))</f>
        <v/>
      </c>
      <c r="K98" s="124">
        <f>IF(ISERROR(VLOOKUP($A98,NonEConsump,K$73,FALSE)/VLOOKUP($A98,IndCons,K$73,FALSE)),0,VLOOKUP($A98,NonEConsump,K$73,FALSE)/VLOOKUP($A98,IndCons,K$73,FALSE))</f>
        <v/>
      </c>
      <c r="L98" s="124">
        <f>IF(ISERROR(VLOOKUP($A98,NonEConsump,L$73,FALSE)/VLOOKUP($A98,IndCons,L$73,FALSE)),0,VLOOKUP($A98,NonEConsump,L$73,FALSE)/VLOOKUP($A98,IndCons,L$73,FALSE))</f>
        <v/>
      </c>
      <c r="M98" s="124">
        <f>IF(ISERROR(VLOOKUP($A98,NonEConsump,M$73,FALSE)/VLOOKUP($A98,IndCons,M$73,FALSE)),0,VLOOKUP($A98,NonEConsump,M$73,FALSE)/VLOOKUP($A98,IndCons,M$73,FALSE))</f>
        <v/>
      </c>
      <c r="N98" s="124">
        <f>IF(ISERROR(VLOOKUP($A98,NonEConsump,N$73,FALSE)/VLOOKUP($A98,IndCons,N$73,FALSE)),0,VLOOKUP($A98,NonEConsump,N$73,FALSE)/VLOOKUP($A98,IndCons,N$73,FALSE))</f>
        <v/>
      </c>
      <c r="O98" s="124">
        <f>IF(ISERROR(VLOOKUP($A98,NonEConsump,O$73,FALSE)/VLOOKUP($A98,IndCons,O$73,FALSE)),0,VLOOKUP($A98,NonEConsump,O$73,FALSE)/VLOOKUP($A98,IndCons,O$73,FALSE))</f>
        <v/>
      </c>
      <c r="P98" s="124">
        <f>IF(ISERROR(VLOOKUP($A98,NonEConsump,P$73,FALSE)/VLOOKUP($A98,IndCons,P$73,FALSE)),0,VLOOKUP($A98,NonEConsump,P$73,FALSE)/VLOOKUP($A98,IndCons,P$73,FALSE))</f>
        <v/>
      </c>
      <c r="Q98" s="124">
        <f>IF(ISERROR(VLOOKUP($A98,NonEConsump,Q$73,FALSE)/VLOOKUP($A98,IndCons,Q$73,FALSE)),0,VLOOKUP($A98,NonEConsump,Q$73,FALSE)/VLOOKUP($A98,IndCons,Q$73,FALSE))</f>
        <v/>
      </c>
      <c r="R98" s="124">
        <f>IF(ISERROR(VLOOKUP($A98,NonEConsump,R$73,FALSE)/VLOOKUP($A98,IndCons,R$73,FALSE)),0,VLOOKUP($A98,NonEConsump,R$73,FALSE)/VLOOKUP($A98,IndCons,R$73,FALSE))</f>
        <v/>
      </c>
      <c r="S98" s="124">
        <f>IF(ISERROR(VLOOKUP($A98,NonEConsump,S$73,FALSE)/VLOOKUP($A98,IndCons,S$73,FALSE)),0,VLOOKUP($A98,NonEConsump,S$73,FALSE)/VLOOKUP($A98,IndCons,S$73,FALSE))</f>
        <v/>
      </c>
      <c r="T98" s="124">
        <f>IF(ISERROR(VLOOKUP($A98,NonEConsump,T$73,FALSE)/VLOOKUP($A98,IndCons,T$73,FALSE)),0,VLOOKUP($A98,NonEConsump,T$73,FALSE)/VLOOKUP($A98,IndCons,T$73,FALSE))</f>
        <v/>
      </c>
      <c r="U98" s="124">
        <f>IF(ISERROR(VLOOKUP($A98,NonEConsump,U$73,FALSE)/VLOOKUP($A98,IndCons,U$73,FALSE)),0,VLOOKUP($A98,NonEConsump,U$73,FALSE)/VLOOKUP($A98,IndCons,U$73,FALSE))</f>
        <v/>
      </c>
      <c r="V98" s="124">
        <f>IF(ISERROR(VLOOKUP($A98,NonEConsump,V$73,FALSE)/VLOOKUP($A98,IndCons,V$73,FALSE)),0,VLOOKUP($A98,NonEConsump,V$73,FALSE)/VLOOKUP($A98,IndCons,V$73,FALSE))</f>
        <v/>
      </c>
      <c r="W98" s="124">
        <f>IF(ISERROR(VLOOKUP($A98,NonEConsump,W$73,FALSE)/VLOOKUP($A98,IndCons,W$73,FALSE)),0,VLOOKUP($A98,NonEConsump,W$73,FALSE)/VLOOKUP($A98,IndCons,W$73,FALSE))</f>
        <v/>
      </c>
      <c r="X98" s="124">
        <f>IF(ISERROR(VLOOKUP($A98,NonEConsump,X$73,FALSE)/VLOOKUP($A98,IndCons,X$73,FALSE)),0,VLOOKUP($A98,NonEConsump,X$73,FALSE)/VLOOKUP($A98,IndCons,X$73,FALSE))</f>
        <v/>
      </c>
      <c r="Y98" s="124">
        <f>IF(ISERROR(VLOOKUP($A98,NonEConsump,Y$73,FALSE)/VLOOKUP($A98,IndCons,Y$73,FALSE)),0,VLOOKUP($A98,NonEConsump,Y$73,FALSE)/VLOOKUP($A98,IndCons,Y$73,FALSE))</f>
        <v/>
      </c>
      <c r="Z98" s="124">
        <f>IF(ISERROR(VLOOKUP($A98,NonEConsump,Z$73,FALSE)/VLOOKUP($A98,IndCons,Z$73,FALSE)),0,VLOOKUP($A98,NonEConsump,Z$73,FALSE)/VLOOKUP($A98,IndCons,Z$73,FALSE))</f>
        <v/>
      </c>
      <c r="AA98" s="124">
        <f>IF(ISERROR(VLOOKUP($A98,NonEConsump,AA$73,FALSE)/VLOOKUP($A98,IndCons,AA$73,FALSE)),0,VLOOKUP($A98,NonEConsump,AA$73,FALSE)/VLOOKUP($A98,IndCons,AA$73,FALSE))</f>
        <v/>
      </c>
      <c r="AB98" s="124">
        <f>IF(ISERROR(VLOOKUP($A98,NonEConsump,AB$73,FALSE)/VLOOKUP($A98,IndCons,AB$73,FALSE)),0,VLOOKUP($A98,NonEConsump,AB$73,FALSE)/VLOOKUP($A98,IndCons,AB$73,FALSE))</f>
        <v/>
      </c>
      <c r="AC98" s="124">
        <f>IF(ISERROR(VLOOKUP($A98,NonEConsump,AC$73,FALSE)/VLOOKUP($A98,IndCons,AC$73,FALSE)),0,VLOOKUP($A98,NonEConsump,AC$73,FALSE)/VLOOKUP($A98,IndCons,AC$73,FALSE))</f>
        <v/>
      </c>
      <c r="AD98" s="124">
        <f>IF(ISERROR(VLOOKUP($A98,NonEConsump,AD$73,FALSE)/VLOOKUP($A98,IndCons,AD$73,FALSE)),0,VLOOKUP($A98,NonEConsump,AD$73,FALSE)/VLOOKUP($A98,IndCons,AD$73,FALSE))</f>
        <v/>
      </c>
      <c r="AE98" s="127" t="n"/>
      <c r="AF98" s="128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32" t="n">
        <v>2000</v>
      </c>
      <c r="M99" s="80" t="n">
        <v>2001</v>
      </c>
      <c r="N99" s="80" t="n">
        <v>2002</v>
      </c>
      <c r="O99" s="132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59" thickBot="1">
      <c r="A100" s="117" t="inlineStr">
        <is>
          <t>Lubricants</t>
        </is>
      </c>
      <c r="B100" s="127">
        <f>B47/B70</f>
        <v/>
      </c>
      <c r="C100" s="127">
        <f>C47/C70</f>
        <v/>
      </c>
      <c r="D100" s="127">
        <f>D47/D70</f>
        <v/>
      </c>
      <c r="E100" s="127">
        <f>E47/E70</f>
        <v/>
      </c>
      <c r="F100" s="127">
        <f>F47/F70</f>
        <v/>
      </c>
      <c r="G100" s="127">
        <f>G47/G70</f>
        <v/>
      </c>
      <c r="H100" s="127">
        <f>H47/H70</f>
        <v/>
      </c>
      <c r="I100" s="127">
        <f>I47/I70</f>
        <v/>
      </c>
      <c r="J100" s="127">
        <f>J47/J70</f>
        <v/>
      </c>
      <c r="K100" s="127">
        <f>K47/K70</f>
        <v/>
      </c>
      <c r="L100" s="133">
        <f>L47/L70</f>
        <v/>
      </c>
      <c r="M100" s="127">
        <f>M47/M70</f>
        <v/>
      </c>
      <c r="N100" s="127">
        <f>N47/N70</f>
        <v/>
      </c>
      <c r="O100" s="133">
        <f>O47/O70</f>
        <v/>
      </c>
      <c r="P100" s="133">
        <f>P47/P70</f>
        <v/>
      </c>
      <c r="Q100" s="133">
        <f>Q47/Q70</f>
        <v/>
      </c>
      <c r="R100" s="133">
        <f>R47/R70</f>
        <v/>
      </c>
      <c r="S100" s="133">
        <f>S47/S70</f>
        <v/>
      </c>
      <c r="T100" s="133">
        <f>T47/T70</f>
        <v/>
      </c>
      <c r="U100" s="133">
        <f>U47/U70</f>
        <v/>
      </c>
      <c r="V100" s="133">
        <f>V47/V70</f>
        <v/>
      </c>
      <c r="W100" s="133">
        <f>W47/W70</f>
        <v/>
      </c>
      <c r="X100" s="133">
        <f>X47/X70</f>
        <v/>
      </c>
      <c r="Y100" s="133">
        <f>Y47/Y70</f>
        <v/>
      </c>
      <c r="Z100" s="133">
        <f>Z47/Z70</f>
        <v/>
      </c>
      <c r="AA100" s="133">
        <f>AA47/AA70</f>
        <v/>
      </c>
      <c r="AB100" s="133">
        <f>AB47/AB70</f>
        <v/>
      </c>
      <c r="AC100" s="133">
        <f>AC47/AC70</f>
        <v/>
      </c>
      <c r="AD100" s="133">
        <f>AD47/AD70</f>
        <v/>
      </c>
      <c r="AE100" s="133" t="n"/>
      <c r="AF100" s="134" t="n"/>
    </row>
    <row r="102" ht="14" customHeight="1" s="159">
      <c r="A102" s="135" t="n"/>
    </row>
    <row r="104" ht="14" customHeight="1" s="159">
      <c r="A104" s="135" t="n"/>
    </row>
    <row r="107" ht="14" customHeight="1" s="159">
      <c r="A107" s="135" t="n"/>
    </row>
    <row r="108" ht="14" customHeight="1" s="159">
      <c r="A108" s="136" t="n"/>
    </row>
    <row r="109" ht="14" customHeight="1" s="159">
      <c r="A109" s="136" t="n"/>
    </row>
    <row r="111" ht="14" customHeight="1" s="159">
      <c r="A111" s="135" t="n"/>
    </row>
    <row r="112" ht="14" customHeight="1" s="159">
      <c r="A112" s="135" t="n"/>
    </row>
    <row r="115" ht="14" customHeight="1" s="159">
      <c r="A115" s="135" t="n"/>
    </row>
    <row r="116" ht="14" customHeight="1" s="159">
      <c r="A116" s="135" t="n"/>
    </row>
    <row r="117" ht="14" customHeight="1" s="159">
      <c r="A117" s="135" t="n"/>
    </row>
    <row r="118" ht="14" customHeight="1" s="159">
      <c r="A118" s="135" t="n"/>
    </row>
    <row r="119" ht="14" customHeight="1" s="159">
      <c r="A119" s="135" t="n"/>
    </row>
    <row r="120" ht="14" customHeight="1" s="159">
      <c r="A120" s="135" t="n"/>
    </row>
    <row r="122" ht="14" customHeight="1" s="159">
      <c r="A122" s="135" t="n"/>
    </row>
    <row r="123" ht="14" customHeight="1" s="159">
      <c r="A123" s="135" t="n"/>
    </row>
    <row r="124" ht="14" customHeight="1" s="159">
      <c r="A124" s="135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opLeftCell="A152" zoomScale="125" workbookViewId="0">
      <selection activeCell="B163" sqref="B163"/>
    </sheetView>
  </sheetViews>
  <sheetFormatPr baseColWidth="10" defaultColWidth="8.83203125" defaultRowHeight="15"/>
  <cols>
    <col width="21.1640625" customWidth="1" style="159" min="1" max="1"/>
    <col width="41.83203125" customWidth="1" style="159" min="2" max="2"/>
    <col width="11.83203125" bestFit="1" customWidth="1" style="159" min="3" max="10"/>
    <col width="10.83203125" bestFit="1" customWidth="1" style="159" min="11" max="11"/>
    <col width="11.83203125" bestFit="1" customWidth="1" style="159" min="12" max="17"/>
    <col width="10.83203125" bestFit="1" customWidth="1" style="159" min="18" max="18"/>
    <col width="11.83203125" bestFit="1" customWidth="1" style="159" min="19" max="28"/>
    <col width="9.83203125" bestFit="1" customWidth="1" style="159" min="29" max="29"/>
    <col width="11.83203125" bestFit="1" customWidth="1" style="159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coal</t>
        </is>
      </c>
      <c r="B4" t="inlineStr">
        <is>
          <t>coal mining 05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474819278.5387184</v>
      </c>
      <c r="D5" t="n">
        <v>456176039.6387423</v>
      </c>
      <c r="E5" t="n">
        <v>485567048.057026</v>
      </c>
      <c r="F5" t="n">
        <v>498775426.1495408</v>
      </c>
      <c r="G5" t="n">
        <v>506207022.76494</v>
      </c>
      <c r="H5" t="n">
        <v>508565240.0749991</v>
      </c>
      <c r="I5" t="n">
        <v>504269796.3619154</v>
      </c>
      <c r="J5" t="n">
        <v>499837560.9146756</v>
      </c>
      <c r="K5" t="n">
        <v>499445008.921453</v>
      </c>
      <c r="L5" t="n">
        <v>499625447.9630153</v>
      </c>
      <c r="M5" t="n">
        <v>502290364.1524204</v>
      </c>
      <c r="N5" t="n">
        <v>504534680.539696</v>
      </c>
      <c r="O5" t="n">
        <v>504492647.9368265</v>
      </c>
      <c r="P5" t="n">
        <v>504834987.6474506</v>
      </c>
      <c r="Q5" t="n">
        <v>506637215.8116696</v>
      </c>
      <c r="R5" t="n">
        <v>508255853.7462341</v>
      </c>
      <c r="S5" t="n">
        <v>508783957.1123422</v>
      </c>
      <c r="T5" t="n">
        <v>509545533.3451408</v>
      </c>
      <c r="U5" t="n">
        <v>509592806.7537385</v>
      </c>
      <c r="V5" t="n">
        <v>509231498.4552184</v>
      </c>
      <c r="W5" t="n">
        <v>508246472.8157252</v>
      </c>
      <c r="X5" t="n">
        <v>508313737.272185</v>
      </c>
      <c r="Y5" t="n">
        <v>510541426.1137821</v>
      </c>
      <c r="Z5" t="n">
        <v>513305666.1874371</v>
      </c>
      <c r="AA5" t="n">
        <v>515136623.8005403</v>
      </c>
      <c r="AB5" t="n">
        <v>516430655.8383194</v>
      </c>
      <c r="AC5" t="n">
        <v>517342958.3143203</v>
      </c>
      <c r="AD5" t="n">
        <v>518857495.2975801</v>
      </c>
      <c r="AE5" t="n">
        <v>520602437.7676316</v>
      </c>
      <c r="AF5" t="n">
        <v>523655598.2090905</v>
      </c>
      <c r="AG5" t="n">
        <v>526696355.0378457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82981651561.09015</v>
      </c>
      <c r="D6" t="n">
        <v>79723471398.04137</v>
      </c>
      <c r="E6" t="n">
        <v>84859982339.84848</v>
      </c>
      <c r="F6" t="n">
        <v>87168340652.36975</v>
      </c>
      <c r="G6" t="n">
        <v>88467121449.09628</v>
      </c>
      <c r="H6" t="n">
        <v>88879254603.69545</v>
      </c>
      <c r="I6" t="n">
        <v>88128562646.54417</v>
      </c>
      <c r="J6" t="n">
        <v>87353964322.20596</v>
      </c>
      <c r="K6" t="n">
        <v>87285360088.56688</v>
      </c>
      <c r="L6" t="n">
        <v>87316894464.5952</v>
      </c>
      <c r="M6" t="n">
        <v>87782627758.6377</v>
      </c>
      <c r="N6" t="n">
        <v>88174855051.96689</v>
      </c>
      <c r="O6" t="n">
        <v>88167509236.48892</v>
      </c>
      <c r="P6" t="n">
        <v>88227338135.32799</v>
      </c>
      <c r="Q6" t="n">
        <v>88542304010.38063</v>
      </c>
      <c r="R6" t="n">
        <v>88825184792.94481</v>
      </c>
      <c r="S6" t="n">
        <v>88917478622.39819</v>
      </c>
      <c r="T6" t="n">
        <v>89050575268.73019</v>
      </c>
      <c r="U6" t="n">
        <v>89058836992.07982</v>
      </c>
      <c r="V6" t="n">
        <v>88995693053.55611</v>
      </c>
      <c r="W6" t="n">
        <v>88823545337.3835</v>
      </c>
      <c r="X6" t="n">
        <v>88835300790.33302</v>
      </c>
      <c r="Y6" t="n">
        <v>89224622175.53217</v>
      </c>
      <c r="Z6" t="n">
        <v>89707713778.99269</v>
      </c>
      <c r="AA6" t="n">
        <v>90027700547.72974</v>
      </c>
      <c r="AB6" t="n">
        <v>90253851676.21452</v>
      </c>
      <c r="AC6" t="n">
        <v>90413289950.10858</v>
      </c>
      <c r="AD6" t="n">
        <v>90677977560.53592</v>
      </c>
      <c r="AE6" t="n">
        <v>90982931918.0961</v>
      </c>
      <c r="AF6" t="n">
        <v>91516516604.6593</v>
      </c>
      <c r="AG6" t="n">
        <v>92047933577.49646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470222911160.3018</v>
      </c>
      <c r="D7" t="n">
        <v>477293713292.4006</v>
      </c>
      <c r="E7" t="n">
        <v>484426331272.2045</v>
      </c>
      <c r="F7" t="n">
        <v>490990623509.8861</v>
      </c>
      <c r="G7" t="n">
        <v>494230014813.3428</v>
      </c>
      <c r="H7" t="n">
        <v>497538536879.0045</v>
      </c>
      <c r="I7" t="n">
        <v>500845464915.2549</v>
      </c>
      <c r="J7" t="n">
        <v>504204765363.025</v>
      </c>
      <c r="K7" t="n">
        <v>505920194110.9913</v>
      </c>
      <c r="L7" t="n">
        <v>507691284039.6235</v>
      </c>
      <c r="M7" t="n">
        <v>509450777184.0482</v>
      </c>
      <c r="N7" t="n">
        <v>511243723486.5244</v>
      </c>
      <c r="O7" t="n">
        <v>511432043761.9543</v>
      </c>
      <c r="P7" t="n">
        <v>511759298995.7271</v>
      </c>
      <c r="Q7" t="n">
        <v>512200160222.8477</v>
      </c>
      <c r="R7" t="n">
        <v>512655521658.9993</v>
      </c>
      <c r="S7" t="n">
        <v>513147876921.5403</v>
      </c>
      <c r="T7" t="n">
        <v>513639247422.5488</v>
      </c>
      <c r="U7" t="n">
        <v>514144271251.1628</v>
      </c>
      <c r="V7" t="n">
        <v>514662011396.9236</v>
      </c>
      <c r="W7" t="n">
        <v>515211705991.7199</v>
      </c>
      <c r="X7" t="n">
        <v>515801841551.2797</v>
      </c>
      <c r="Y7" t="n">
        <v>516430401113.161</v>
      </c>
      <c r="Z7" t="n">
        <v>517074060735.6567</v>
      </c>
      <c r="AA7" t="n">
        <v>517722384872.1708</v>
      </c>
      <c r="AB7" t="n">
        <v>518381794448.5547</v>
      </c>
      <c r="AC7" t="n">
        <v>519048633576.4546</v>
      </c>
      <c r="AD7" t="n">
        <v>519725977352.8422</v>
      </c>
      <c r="AE7" t="n">
        <v>520436513159.576</v>
      </c>
      <c r="AF7" t="n">
        <v>521165859884.4221</v>
      </c>
      <c r="AG7" t="n">
        <v>521904742302.8651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2048231655.882527</v>
      </c>
      <c r="D8" t="n">
        <v>2090213130.300772</v>
      </c>
      <c r="E8" t="n">
        <v>2186341871.629076</v>
      </c>
      <c r="F8" t="n">
        <v>2225454766.586749</v>
      </c>
      <c r="G8" t="n">
        <v>2249975919.299797</v>
      </c>
      <c r="H8" t="n">
        <v>2282149521.426609</v>
      </c>
      <c r="I8" t="n">
        <v>2311647572.974933</v>
      </c>
      <c r="J8" t="n">
        <v>2341160463.718026</v>
      </c>
      <c r="K8" t="n">
        <v>2362203874.101072</v>
      </c>
      <c r="L8" t="n">
        <v>2384822864.831618</v>
      </c>
      <c r="M8" t="n">
        <v>2409603842.694892</v>
      </c>
      <c r="N8" t="n">
        <v>2438455971.545458</v>
      </c>
      <c r="O8" t="n">
        <v>2458537937.370934</v>
      </c>
      <c r="P8" t="n">
        <v>2477579329.527861</v>
      </c>
      <c r="Q8" t="n">
        <v>2500676675.427035</v>
      </c>
      <c r="R8" t="n">
        <v>2527673347.964425</v>
      </c>
      <c r="S8" t="n">
        <v>2552274942.639462</v>
      </c>
      <c r="T8" t="n">
        <v>2575008230.974755</v>
      </c>
      <c r="U8" t="n">
        <v>2602788476.649312</v>
      </c>
      <c r="V8" t="n">
        <v>2631313267.98096</v>
      </c>
      <c r="W8" t="n">
        <v>2660521577.289338</v>
      </c>
      <c r="X8" t="n">
        <v>2695022108.375984</v>
      </c>
      <c r="Y8" t="n">
        <v>2733547084.780597</v>
      </c>
      <c r="Z8" t="n">
        <v>2773720166.605266</v>
      </c>
      <c r="AA8" t="n">
        <v>2812804218.624045</v>
      </c>
      <c r="AB8" t="n">
        <v>2851104259.888652</v>
      </c>
      <c r="AC8" t="n">
        <v>2888883457.35189</v>
      </c>
      <c r="AD8" t="n">
        <v>2923536995.256446</v>
      </c>
      <c r="AE8" t="n">
        <v>2960644490.402058</v>
      </c>
      <c r="AF8" t="n">
        <v>2999014033.203559</v>
      </c>
      <c r="AG8" t="n">
        <v>3036982957.529671</v>
      </c>
    </row>
    <row r="9">
      <c r="A9" t="inlineStr">
        <is>
          <t>coal</t>
        </is>
      </c>
      <c r="B9" t="inlineStr">
        <is>
          <t>wood products 16</t>
        </is>
      </c>
      <c r="C9" t="n">
        <v>7627402084.204478</v>
      </c>
      <c r="D9" t="n">
        <v>7821820830.365959</v>
      </c>
      <c r="E9" t="n">
        <v>8191230328.751101</v>
      </c>
      <c r="F9" t="n">
        <v>8276034514.897348</v>
      </c>
      <c r="G9" t="n">
        <v>8318799290.746076</v>
      </c>
      <c r="H9" t="n">
        <v>8409811180.784928</v>
      </c>
      <c r="I9" t="n">
        <v>8459097729.6925</v>
      </c>
      <c r="J9" t="n">
        <v>8512673338.74371</v>
      </c>
      <c r="K9" t="n">
        <v>8531603634.166251</v>
      </c>
      <c r="L9" t="n">
        <v>8560495378.745584</v>
      </c>
      <c r="M9" t="n">
        <v>8615021895.097496</v>
      </c>
      <c r="N9" t="n">
        <v>8678048160.376667</v>
      </c>
      <c r="O9" t="n">
        <v>8705781740.036695</v>
      </c>
      <c r="P9" t="n">
        <v>8700281083.799603</v>
      </c>
      <c r="Q9" t="n">
        <v>8684615494.473614</v>
      </c>
      <c r="R9" t="n">
        <v>8724374510.157642</v>
      </c>
      <c r="S9" t="n">
        <v>8756573817.608006</v>
      </c>
      <c r="T9" t="n">
        <v>8785989837.074785</v>
      </c>
      <c r="U9" t="n">
        <v>8853434245.49259</v>
      </c>
      <c r="V9" t="n">
        <v>8914743899.729351</v>
      </c>
      <c r="W9" t="n">
        <v>8981037643.252657</v>
      </c>
      <c r="X9" t="n">
        <v>9087803903.124565</v>
      </c>
      <c r="Y9" t="n">
        <v>9190916555.042156</v>
      </c>
      <c r="Z9" t="n">
        <v>9305574970.982164</v>
      </c>
      <c r="AA9" t="n">
        <v>9429279313.184183</v>
      </c>
      <c r="AB9" t="n">
        <v>9555407409.215265</v>
      </c>
      <c r="AC9" t="n">
        <v>9668580121.077639</v>
      </c>
      <c r="AD9" t="n">
        <v>9765110970.566977</v>
      </c>
      <c r="AE9" t="n">
        <v>9870709886.986107</v>
      </c>
      <c r="AF9" t="n">
        <v>9980931689.406036</v>
      </c>
      <c r="AG9" t="n">
        <v>10096707910.74037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135843906878.7051</v>
      </c>
      <c r="D10" t="n">
        <v>137434687658.3235</v>
      </c>
      <c r="E10" t="n">
        <v>139336089886.5802</v>
      </c>
      <c r="F10" t="n">
        <v>141213303900.5025</v>
      </c>
      <c r="G10" t="n">
        <v>142214471285.6902</v>
      </c>
      <c r="H10" t="n">
        <v>143434649321.3937</v>
      </c>
      <c r="I10" t="n">
        <v>144981515224.1132</v>
      </c>
      <c r="J10" t="n">
        <v>146935513832.5324</v>
      </c>
      <c r="K10" t="n">
        <v>149007006682.0144</v>
      </c>
      <c r="L10" t="n">
        <v>151817752083.7588</v>
      </c>
      <c r="M10" t="n">
        <v>155518258956.5922</v>
      </c>
      <c r="N10" t="n">
        <v>159956975473.8286</v>
      </c>
      <c r="O10" t="n">
        <v>164477578378.0641</v>
      </c>
      <c r="P10" t="n">
        <v>169526093992.8206</v>
      </c>
      <c r="Q10" t="n">
        <v>174811792625.546</v>
      </c>
      <c r="R10" t="n">
        <v>179991549537.0898</v>
      </c>
      <c r="S10" t="n">
        <v>184839718122.6789</v>
      </c>
      <c r="T10" t="n">
        <v>189383007292.8641</v>
      </c>
      <c r="U10" t="n">
        <v>193662114614.1978</v>
      </c>
      <c r="V10" t="n">
        <v>197441375123.7805</v>
      </c>
      <c r="W10" t="n">
        <v>200815838397.0015</v>
      </c>
      <c r="X10" t="n">
        <v>204111254086.4705</v>
      </c>
      <c r="Y10" t="n">
        <v>207612549451.4354</v>
      </c>
      <c r="Z10" t="n">
        <v>211159036148.0925</v>
      </c>
      <c r="AA10" t="n">
        <v>214507905898.705</v>
      </c>
      <c r="AB10" t="n">
        <v>217972123674.592</v>
      </c>
      <c r="AC10" t="n">
        <v>221689647260.2234</v>
      </c>
      <c r="AD10" t="n">
        <v>225908048485.4516</v>
      </c>
      <c r="AE10" t="n">
        <v>230086098437.8572</v>
      </c>
      <c r="AF10" t="n">
        <v>234626178351.0382</v>
      </c>
      <c r="AG10" t="n">
        <v>239141623089.3736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90491718517.32126</v>
      </c>
      <c r="D11" t="n">
        <v>90491718517.32126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462227927.6982055</v>
      </c>
      <c r="V11" t="n">
        <v>563974553.7061186</v>
      </c>
      <c r="W11" t="n">
        <v>672817238.6410981</v>
      </c>
      <c r="X11" t="n">
        <v>580500603.8003443</v>
      </c>
      <c r="Y11" t="n">
        <v>19726319883.49704</v>
      </c>
      <c r="Z11" t="n">
        <v>43028148549.05047</v>
      </c>
      <c r="AA11" t="n">
        <v>68730375621.94745</v>
      </c>
      <c r="AB11" t="n">
        <v>107118787533.3186</v>
      </c>
      <c r="AC11" t="n">
        <v>113307636818.3429</v>
      </c>
      <c r="AD11" t="n">
        <v>113384234287.5795</v>
      </c>
      <c r="AE11" t="n">
        <v>113403052794.5428</v>
      </c>
      <c r="AF11" t="n">
        <v>114217478261.1987</v>
      </c>
      <c r="AG11" t="n">
        <v>114032875155.4234</v>
      </c>
    </row>
    <row r="12">
      <c r="A12" t="inlineStr">
        <is>
          <t>coal</t>
        </is>
      </c>
      <c r="B12" t="inlineStr">
        <is>
          <t>chemicals 20</t>
        </is>
      </c>
      <c r="C12" t="n">
        <v>80809076889.37823</v>
      </c>
      <c r="D12" t="n">
        <v>81543968018.01128</v>
      </c>
      <c r="E12" t="n">
        <v>83207219677.65448</v>
      </c>
      <c r="F12" t="n">
        <v>84471609907.05145</v>
      </c>
      <c r="G12" t="n">
        <v>85419287109.29242</v>
      </c>
      <c r="H12" t="n">
        <v>86363449743.51106</v>
      </c>
      <c r="I12" t="n">
        <v>87108045452.07559</v>
      </c>
      <c r="J12" t="n">
        <v>87804735412.40094</v>
      </c>
      <c r="K12" t="n">
        <v>88272396613.69847</v>
      </c>
      <c r="L12" t="n">
        <v>88706808992.53792</v>
      </c>
      <c r="M12" t="n">
        <v>89233294645.50473</v>
      </c>
      <c r="N12" t="n">
        <v>89715870059.14195</v>
      </c>
      <c r="O12" t="n">
        <v>89802456234.9646</v>
      </c>
      <c r="P12" t="n">
        <v>89931543459.68497</v>
      </c>
      <c r="Q12" t="n">
        <v>90093696211.21054</v>
      </c>
      <c r="R12" t="n">
        <v>90361190151.55061</v>
      </c>
      <c r="S12" t="n">
        <v>90435280272.36185</v>
      </c>
      <c r="T12" t="n">
        <v>90571127575.2878</v>
      </c>
      <c r="U12" t="n">
        <v>90691431743.17535</v>
      </c>
      <c r="V12" t="n">
        <v>90669550614.41626</v>
      </c>
      <c r="W12" t="n">
        <v>90635193609.98369</v>
      </c>
      <c r="X12" t="n">
        <v>90639439679.00591</v>
      </c>
      <c r="Y12" t="n">
        <v>90802152407.15894</v>
      </c>
      <c r="Z12" t="n">
        <v>90867025615.3719</v>
      </c>
      <c r="AA12" t="n">
        <v>90844611415.76926</v>
      </c>
      <c r="AB12" t="n">
        <v>90870168547.25407</v>
      </c>
      <c r="AC12" t="n">
        <v>90893198216.6635</v>
      </c>
      <c r="AD12" t="n">
        <v>90854907922.94666</v>
      </c>
      <c r="AE12" t="n">
        <v>90830216821.3812</v>
      </c>
      <c r="AF12" t="n">
        <v>91014502943.38992</v>
      </c>
      <c r="AG12" t="n">
        <v>91075109903.24281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183081017.4655037</v>
      </c>
      <c r="D13" t="n">
        <v>183737732.7354492</v>
      </c>
      <c r="E13" t="n">
        <v>185086798.9876628</v>
      </c>
      <c r="F13" t="n">
        <v>186082053.5246733</v>
      </c>
      <c r="G13" t="n">
        <v>185687515.2811013</v>
      </c>
      <c r="H13" t="n">
        <v>185313340.3017138</v>
      </c>
      <c r="I13" t="n">
        <v>184867893.897681</v>
      </c>
      <c r="J13" t="n">
        <v>184379175.5572564</v>
      </c>
      <c r="K13" t="n">
        <v>183241378.1709555</v>
      </c>
      <c r="L13" t="n">
        <v>182095944.5605854</v>
      </c>
      <c r="M13" t="n">
        <v>180993782.8866071</v>
      </c>
      <c r="N13" t="n">
        <v>179939983.9650667</v>
      </c>
      <c r="O13" t="n">
        <v>178344013.1346177</v>
      </c>
      <c r="P13" t="n">
        <v>176778587.2004454</v>
      </c>
      <c r="Q13" t="n">
        <v>175261524.0187108</v>
      </c>
      <c r="R13" t="n">
        <v>173739370.0209301</v>
      </c>
      <c r="S13" t="n">
        <v>172173944.0867577</v>
      </c>
      <c r="T13" t="n">
        <v>170649244.680954</v>
      </c>
      <c r="U13" t="n">
        <v>169170362.6195651</v>
      </c>
      <c r="V13" t="n">
        <v>167694025.9661992</v>
      </c>
      <c r="W13" t="n">
        <v>166189689.8245799</v>
      </c>
      <c r="X13" t="n">
        <v>164682808.2749376</v>
      </c>
      <c r="Y13" t="n">
        <v>163287924.6783091</v>
      </c>
      <c r="Z13" t="n">
        <v>161803951.8008741</v>
      </c>
      <c r="AA13" t="n">
        <v>160233435.0506557</v>
      </c>
      <c r="AB13" t="n">
        <v>158571283.6116076</v>
      </c>
      <c r="AC13" t="n">
        <v>156825133.707799</v>
      </c>
      <c r="AD13" t="n">
        <v>155058620.539806</v>
      </c>
      <c r="AE13" t="n">
        <v>153287016.555767</v>
      </c>
      <c r="AF13" t="n">
        <v>151561229.9161428</v>
      </c>
      <c r="AG13" t="n">
        <v>149787080.5240807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3003770997360</v>
      </c>
      <c r="D15" t="n">
        <v>2918123586720</v>
      </c>
      <c r="E15" t="n">
        <v>2901117144240</v>
      </c>
      <c r="F15" t="n">
        <v>2837304430560</v>
      </c>
      <c r="G15" t="n">
        <v>2729864430000</v>
      </c>
      <c r="H15" t="n">
        <v>2622413173680</v>
      </c>
      <c r="I15" t="n">
        <v>2505956784480</v>
      </c>
      <c r="J15" t="n">
        <v>2383149230640</v>
      </c>
      <c r="K15" t="n">
        <v>2249275281840</v>
      </c>
      <c r="L15" t="n">
        <v>2116070807760</v>
      </c>
      <c r="M15" t="n">
        <v>1985939739360</v>
      </c>
      <c r="N15" t="n">
        <v>1862373422880</v>
      </c>
      <c r="O15" t="n">
        <v>1734349475520</v>
      </c>
      <c r="P15" t="n">
        <v>1612020981600</v>
      </c>
      <c r="Q15" t="n">
        <v>1477417605120</v>
      </c>
      <c r="R15" t="n">
        <v>1439835225120</v>
      </c>
      <c r="S15" t="n">
        <v>1404468519120</v>
      </c>
      <c r="T15" t="n">
        <v>1370791421280</v>
      </c>
      <c r="U15" t="n">
        <v>1342581823440</v>
      </c>
      <c r="V15" t="n">
        <v>1316758038480</v>
      </c>
      <c r="W15" t="n">
        <v>1298193091200</v>
      </c>
      <c r="X15" t="n">
        <v>1283197075200</v>
      </c>
      <c r="Y15" t="n">
        <v>1267494765120</v>
      </c>
      <c r="Z15" t="n">
        <v>1254622160880</v>
      </c>
      <c r="AA15" t="n">
        <v>1243860176880</v>
      </c>
      <c r="AB15" t="n">
        <v>1233940255920</v>
      </c>
      <c r="AC15" t="n">
        <v>1224497898000</v>
      </c>
      <c r="AD15" t="n">
        <v>1215517395600</v>
      </c>
      <c r="AE15" t="n">
        <v>1208424653280</v>
      </c>
      <c r="AF15" t="n">
        <v>1202974513200</v>
      </c>
      <c r="AG15" t="n">
        <v>1199296815120</v>
      </c>
    </row>
    <row r="16">
      <c r="A16" t="inlineStr">
        <is>
          <t>coal</t>
        </is>
      </c>
      <c r="B16" t="inlineStr">
        <is>
          <t>iron and steel 241</t>
        </is>
      </c>
      <c r="C16" t="n">
        <v>410588368382.2133</v>
      </c>
      <c r="D16" t="n">
        <v>340335186165.8498</v>
      </c>
      <c r="E16" t="n">
        <v>352952941897.231</v>
      </c>
      <c r="F16" t="n">
        <v>422672438562.1911</v>
      </c>
      <c r="G16" t="n">
        <v>421017656062.9476</v>
      </c>
      <c r="H16" t="n">
        <v>397571975676.3075</v>
      </c>
      <c r="I16" t="n">
        <v>395574925002.1994</v>
      </c>
      <c r="J16" t="n">
        <v>386155863390.1194</v>
      </c>
      <c r="K16" t="n">
        <v>369947498806.8593</v>
      </c>
      <c r="L16" t="n">
        <v>355318801305.1106</v>
      </c>
      <c r="M16" t="n">
        <v>355430348507.4186</v>
      </c>
      <c r="N16" t="n">
        <v>355177228601.1387</v>
      </c>
      <c r="O16" t="n">
        <v>350230167478.3746</v>
      </c>
      <c r="P16" t="n">
        <v>344012009990.9516</v>
      </c>
      <c r="Q16" t="n">
        <v>344230245457.9816</v>
      </c>
      <c r="R16" t="n">
        <v>345063706109.8693</v>
      </c>
      <c r="S16" t="n">
        <v>341665050057.0013</v>
      </c>
      <c r="T16" t="n">
        <v>341670644239.8005</v>
      </c>
      <c r="U16" t="n">
        <v>344433650491.0818</v>
      </c>
      <c r="V16" t="n">
        <v>345300295381.0363</v>
      </c>
      <c r="W16" t="n">
        <v>339346286478.0877</v>
      </c>
      <c r="X16" t="n">
        <v>340218655350.2283</v>
      </c>
      <c r="Y16" t="n">
        <v>348198685808.9282</v>
      </c>
      <c r="Z16" t="n">
        <v>353941381309.5346</v>
      </c>
      <c r="AA16" t="n">
        <v>350684849608.0342</v>
      </c>
      <c r="AB16" t="n">
        <v>349806764439.1972</v>
      </c>
      <c r="AC16" t="n">
        <v>348526719602.3124</v>
      </c>
      <c r="AD16" t="n">
        <v>346525589640.8845</v>
      </c>
      <c r="AE16" t="n">
        <v>348193734645.4616</v>
      </c>
      <c r="AF16" t="n">
        <v>346701983592.2997</v>
      </c>
      <c r="AG16" t="n">
        <v>351879277232.0319</v>
      </c>
    </row>
    <row r="17">
      <c r="A17" t="inlineStr">
        <is>
          <t>coal</t>
        </is>
      </c>
      <c r="B17" t="inlineStr">
        <is>
          <t>other metals 242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coal</t>
        </is>
      </c>
      <c r="B21" t="inlineStr">
        <is>
          <t>other machinery 28</t>
        </is>
      </c>
      <c r="C21" t="n">
        <v>462996197.5275092</v>
      </c>
      <c r="D21" t="n">
        <v>468431192.1510834</v>
      </c>
      <c r="E21" t="n">
        <v>475113435.0637506</v>
      </c>
      <c r="F21" t="n">
        <v>481793084.9446318</v>
      </c>
      <c r="G21" t="n">
        <v>485132909.8850725</v>
      </c>
      <c r="H21" t="n">
        <v>488475327.8572991</v>
      </c>
      <c r="I21" t="n">
        <v>491815152.7977397</v>
      </c>
      <c r="J21" t="n">
        <v>495154977.7381803</v>
      </c>
      <c r="K21" t="n">
        <v>496824890.2084006</v>
      </c>
      <c r="L21" t="n">
        <v>498497395.7104071</v>
      </c>
      <c r="M21" t="n">
        <v>500167308.1806274</v>
      </c>
      <c r="N21" t="n">
        <v>501837220.6508477</v>
      </c>
      <c r="O21" t="n">
        <v>501837220.6508477</v>
      </c>
      <c r="P21" t="n">
        <v>501837220.6508477</v>
      </c>
      <c r="Q21" t="n">
        <v>501837220.6508477</v>
      </c>
      <c r="R21" t="n">
        <v>501837220.6508477</v>
      </c>
      <c r="S21" t="n">
        <v>501837220.6508477</v>
      </c>
      <c r="T21" t="n">
        <v>501837220.6508477</v>
      </c>
      <c r="U21" t="n">
        <v>501837220.6508477</v>
      </c>
      <c r="V21" t="n">
        <v>501837220.6508477</v>
      </c>
      <c r="W21" t="n">
        <v>501837220.6508477</v>
      </c>
      <c r="X21" t="n">
        <v>501837220.6508477</v>
      </c>
      <c r="Y21" t="n">
        <v>501837220.6508477</v>
      </c>
      <c r="Z21" t="n">
        <v>501837220.6508477</v>
      </c>
      <c r="AA21" t="n">
        <v>501837220.6508477</v>
      </c>
      <c r="AB21" t="n">
        <v>501837220.6508477</v>
      </c>
      <c r="AC21" t="n">
        <v>501837220.6508477</v>
      </c>
      <c r="AD21" t="n">
        <v>501837220.6508477</v>
      </c>
      <c r="AE21" t="n">
        <v>501837220.6508477</v>
      </c>
      <c r="AF21" t="n">
        <v>501837220.6508477</v>
      </c>
      <c r="AG21" t="n">
        <v>501837220.6508477</v>
      </c>
    </row>
    <row r="22">
      <c r="A22" t="inlineStr">
        <is>
          <t>coal</t>
        </is>
      </c>
      <c r="B22" t="inlineStr">
        <is>
          <t>road vehicles 29</t>
        </is>
      </c>
      <c r="C22" t="n">
        <v>86157675.15562117</v>
      </c>
      <c r="D22" t="n">
        <v>87098660.62543561</v>
      </c>
      <c r="E22" t="n">
        <v>88271842.97275518</v>
      </c>
      <c r="F22" t="n">
        <v>89440668.90586264</v>
      </c>
      <c r="G22" t="n">
        <v>89983478.11669081</v>
      </c>
      <c r="H22" t="n">
        <v>90525851.68609776</v>
      </c>
      <c r="I22" t="n">
        <v>91066918.33124106</v>
      </c>
      <c r="J22" t="n">
        <v>91608420.61780557</v>
      </c>
      <c r="K22" t="n">
        <v>91835825.43967739</v>
      </c>
      <c r="L22" t="n">
        <v>92056259.99880984</v>
      </c>
      <c r="M22" t="n">
        <v>92274516.35083626</v>
      </c>
      <c r="N22" t="n">
        <v>92496693.47565356</v>
      </c>
      <c r="O22" t="n">
        <v>92415228.5298872</v>
      </c>
      <c r="P22" t="n">
        <v>92333327.94269963</v>
      </c>
      <c r="Q22" t="n">
        <v>92250120.43124846</v>
      </c>
      <c r="R22" t="n">
        <v>92160378.29847914</v>
      </c>
      <c r="S22" t="n">
        <v>92064537.18581283</v>
      </c>
      <c r="T22" t="n">
        <v>91964339.65893444</v>
      </c>
      <c r="U22" t="n">
        <v>91861092.64210758</v>
      </c>
      <c r="V22" t="n">
        <v>91756103.05959588</v>
      </c>
      <c r="W22" t="n">
        <v>91637172.95160545</v>
      </c>
      <c r="X22" t="n">
        <v>91509965.65661202</v>
      </c>
      <c r="Y22" t="n">
        <v>91374916.81603678</v>
      </c>
      <c r="Z22" t="n">
        <v>91223313.60145558</v>
      </c>
      <c r="AA22" t="n">
        <v>91059948.06850167</v>
      </c>
      <c r="AB22" t="n">
        <v>90876543.03017211</v>
      </c>
      <c r="AC22" t="n">
        <v>90671355.92078203</v>
      </c>
      <c r="AD22" t="n">
        <v>90451357.00307077</v>
      </c>
      <c r="AE22" t="n">
        <v>90215239.35277475</v>
      </c>
      <c r="AF22" t="n">
        <v>89962567.3284727</v>
      </c>
      <c r="AG22" t="n">
        <v>89679400.40468596</v>
      </c>
    </row>
    <row r="23">
      <c r="A23" t="inlineStr">
        <is>
          <t>coal</t>
        </is>
      </c>
      <c r="B23" t="inlineStr">
        <is>
          <t>nonroad vehicles 30</t>
        </is>
      </c>
      <c r="C23" t="n">
        <v>1752751928.709589</v>
      </c>
      <c r="D23" t="n">
        <v>1771894902.265061</v>
      </c>
      <c r="E23" t="n">
        <v>1795761581.7951</v>
      </c>
      <c r="F23" t="n">
        <v>1819539636.447567</v>
      </c>
      <c r="G23" t="n">
        <v>1830582296.192993</v>
      </c>
      <c r="H23" t="n">
        <v>1841616093.45066</v>
      </c>
      <c r="I23" t="n">
        <v>1852623303.245057</v>
      </c>
      <c r="J23" t="n">
        <v>1863639375.52721</v>
      </c>
      <c r="K23" t="n">
        <v>1868265594.136449</v>
      </c>
      <c r="L23" t="n">
        <v>1872750012.941572</v>
      </c>
      <c r="M23" t="n">
        <v>1877190119.307912</v>
      </c>
      <c r="N23" t="n">
        <v>1881709988.064065</v>
      </c>
      <c r="O23" t="n">
        <v>1880052702.853475</v>
      </c>
      <c r="P23" t="n">
        <v>1878386555.155128</v>
      </c>
      <c r="Q23" t="n">
        <v>1876693819.99351</v>
      </c>
      <c r="R23" t="n">
        <v>1874868147.515535</v>
      </c>
      <c r="S23" t="n">
        <v>1872918400.208959</v>
      </c>
      <c r="T23" t="n">
        <v>1870880028.024812</v>
      </c>
      <c r="U23" t="n">
        <v>1868779618.426364</v>
      </c>
      <c r="V23" t="n">
        <v>1866643758.876888</v>
      </c>
      <c r="W23" t="n">
        <v>1864224299.719182</v>
      </c>
      <c r="X23" t="n">
        <v>1861636453.294091</v>
      </c>
      <c r="Y23" t="n">
        <v>1858889082.08937</v>
      </c>
      <c r="Z23" t="n">
        <v>1855804936.349878</v>
      </c>
      <c r="AA23" t="n">
        <v>1852481503.440942</v>
      </c>
      <c r="AB23" t="n">
        <v>1848750396.095176</v>
      </c>
      <c r="AC23" t="n">
        <v>1844576164.361553</v>
      </c>
      <c r="AD23" t="n">
        <v>1840100608.044185</v>
      </c>
      <c r="AE23" t="n">
        <v>1835297139.679803</v>
      </c>
      <c r="AF23" t="n">
        <v>1830156896.780649</v>
      </c>
      <c r="AG23" t="n">
        <v>1824396279.738493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198426926773.5062</v>
      </c>
      <c r="D24" t="n">
        <v>202493974036.5969</v>
      </c>
      <c r="E24" t="n">
        <v>211806656350.4351</v>
      </c>
      <c r="F24" t="n">
        <v>215595803696.8186</v>
      </c>
      <c r="G24" t="n">
        <v>217971344061.0248</v>
      </c>
      <c r="H24" t="n">
        <v>221088232219.1205</v>
      </c>
      <c r="I24" t="n">
        <v>223945920556.1453</v>
      </c>
      <c r="J24" t="n">
        <v>226805046472.6573</v>
      </c>
      <c r="K24" t="n">
        <v>228843672933.2675</v>
      </c>
      <c r="L24" t="n">
        <v>231034937190.1647</v>
      </c>
      <c r="M24" t="n">
        <v>233435648684.7505</v>
      </c>
      <c r="N24" t="n">
        <v>236230761846.0225</v>
      </c>
      <c r="O24" t="n">
        <v>238176246259.7973</v>
      </c>
      <c r="P24" t="n">
        <v>240020922820.838</v>
      </c>
      <c r="Q24" t="n">
        <v>242258528782.173</v>
      </c>
      <c r="R24" t="n">
        <v>244873890550.1253</v>
      </c>
      <c r="S24" t="n">
        <v>247257223905.547</v>
      </c>
      <c r="T24" t="n">
        <v>249459560993.1869</v>
      </c>
      <c r="U24" t="n">
        <v>252150833124.6295</v>
      </c>
      <c r="V24" t="n">
        <v>254914234746.9698</v>
      </c>
      <c r="W24" t="n">
        <v>257743853670.0374</v>
      </c>
      <c r="X24" t="n">
        <v>261086168166.5035</v>
      </c>
      <c r="Y24" t="n">
        <v>264818359615.6663</v>
      </c>
      <c r="Z24" t="n">
        <v>268710214886.3314</v>
      </c>
      <c r="AA24" t="n">
        <v>272496568009.8509</v>
      </c>
      <c r="AB24" t="n">
        <v>276206968374.7745</v>
      </c>
      <c r="AC24" t="n">
        <v>279866910855.924</v>
      </c>
      <c r="AD24" t="n">
        <v>283224048222.9214</v>
      </c>
      <c r="AE24" t="n">
        <v>286818918071.1926</v>
      </c>
      <c r="AF24" t="n">
        <v>290536051549.6935</v>
      </c>
      <c r="AG24" t="n">
        <v>294214374236.1378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8563418765547.017</v>
      </c>
      <c r="D28" t="n">
        <v>9235644219464.842</v>
      </c>
      <c r="E28" t="n">
        <v>9333746523848.252</v>
      </c>
      <c r="F28" t="n">
        <v>9315929390035.826</v>
      </c>
      <c r="G28" t="n">
        <v>9369219005095.125</v>
      </c>
      <c r="H28" t="n">
        <v>9428351119279.117</v>
      </c>
      <c r="I28" t="n">
        <v>9473752198048.531</v>
      </c>
      <c r="J28" t="n">
        <v>9512066736846.633</v>
      </c>
      <c r="K28" t="n">
        <v>9577726270540.088</v>
      </c>
      <c r="L28" t="n">
        <v>9650514262972.51</v>
      </c>
      <c r="M28" t="n">
        <v>9707447277602.438</v>
      </c>
      <c r="N28" t="n">
        <v>9760720927761.67</v>
      </c>
      <c r="O28" t="n">
        <v>9870917603583.303</v>
      </c>
      <c r="P28" t="n">
        <v>9966195778213.092</v>
      </c>
      <c r="Q28" t="n">
        <v>10074261227115.91</v>
      </c>
      <c r="R28" t="n">
        <v>10181382216958.03</v>
      </c>
      <c r="S28" t="n">
        <v>10287163376553.15</v>
      </c>
      <c r="T28" t="n">
        <v>10394898055408.98</v>
      </c>
      <c r="U28" t="n">
        <v>10502918924727.46</v>
      </c>
      <c r="V28" t="n">
        <v>10610624290979.9</v>
      </c>
      <c r="W28" t="n">
        <v>10714971139525.98</v>
      </c>
      <c r="X28" t="n">
        <v>10819465685207.65</v>
      </c>
      <c r="Y28" t="n">
        <v>10928511579626.21</v>
      </c>
      <c r="Z28" t="n">
        <v>11038111883552.52</v>
      </c>
      <c r="AA28" t="n">
        <v>11150651430268.69</v>
      </c>
      <c r="AB28" t="n">
        <v>11265447305907.48</v>
      </c>
      <c r="AC28" t="n">
        <v>11380382285552.57</v>
      </c>
      <c r="AD28" t="n">
        <v>11495961575413.14</v>
      </c>
      <c r="AE28" t="n">
        <v>11614322989019.78</v>
      </c>
      <c r="AF28" t="n">
        <v>11733752044413.29</v>
      </c>
      <c r="AG28" t="n">
        <v>11855401485894.3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37916679626.40903</v>
      </c>
      <c r="D30" t="n">
        <v>36786475997.55527</v>
      </c>
      <c r="E30" t="n">
        <v>38165452161.94849</v>
      </c>
      <c r="F30" t="n">
        <v>39221927771.11724</v>
      </c>
      <c r="G30" t="n">
        <v>39535680019.5703</v>
      </c>
      <c r="H30" t="n">
        <v>40421906637.26584</v>
      </c>
      <c r="I30" t="n">
        <v>40918941831.89232</v>
      </c>
      <c r="J30" t="n">
        <v>41096004713.74433</v>
      </c>
      <c r="K30" t="n">
        <v>41390558272.47378</v>
      </c>
      <c r="L30" t="n">
        <v>41678563926.78573</v>
      </c>
      <c r="M30" t="n">
        <v>42204646838.10528</v>
      </c>
      <c r="N30" t="n">
        <v>42632904419.91797</v>
      </c>
      <c r="O30" t="n">
        <v>42970762529.68355</v>
      </c>
      <c r="P30" t="n">
        <v>43583965441.09314</v>
      </c>
      <c r="Q30" t="n">
        <v>44006067317.20207</v>
      </c>
      <c r="R30" t="n">
        <v>44035453946.44161</v>
      </c>
      <c r="S30" t="n">
        <v>44051074471.67849</v>
      </c>
      <c r="T30" t="n">
        <v>44208921560.82555</v>
      </c>
      <c r="U30" t="n">
        <v>44342486321.48267</v>
      </c>
      <c r="V30" t="n">
        <v>44657585652.15405</v>
      </c>
      <c r="W30" t="n">
        <v>45004363543.37971</v>
      </c>
      <c r="X30" t="n">
        <v>45253800327.07893</v>
      </c>
      <c r="Y30" t="n">
        <v>45739908446.69811</v>
      </c>
      <c r="Z30" t="n">
        <v>46445705696.28354</v>
      </c>
      <c r="AA30" t="n">
        <v>46813379822.27688</v>
      </c>
      <c r="AB30" t="n">
        <v>46832333155.06873</v>
      </c>
      <c r="AC30" t="n">
        <v>47195464182.18581</v>
      </c>
      <c r="AD30" t="n">
        <v>47362129983.72979</v>
      </c>
      <c r="AE30" t="n">
        <v>47575127399.23885</v>
      </c>
      <c r="AF30" t="n">
        <v>47622326915.36118</v>
      </c>
      <c r="AG30" t="n">
        <v>47691479640.38426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6626497362944.78</v>
      </c>
      <c r="D31" t="n">
        <v>6428977658160.984</v>
      </c>
      <c r="E31" t="n">
        <v>6669974021949.94</v>
      </c>
      <c r="F31" t="n">
        <v>6854608671058.195</v>
      </c>
      <c r="G31" t="n">
        <v>6909441490479.022</v>
      </c>
      <c r="H31" t="n">
        <v>7064322624665.695</v>
      </c>
      <c r="I31" t="n">
        <v>7151186834267.77</v>
      </c>
      <c r="J31" t="n">
        <v>7182131176737.317</v>
      </c>
      <c r="K31" t="n">
        <v>7233608742795.271</v>
      </c>
      <c r="L31" t="n">
        <v>7283941966263.553</v>
      </c>
      <c r="M31" t="n">
        <v>7375882691530.047</v>
      </c>
      <c r="N31" t="n">
        <v>7450727001857.428</v>
      </c>
      <c r="O31" t="n">
        <v>7509772675040.579</v>
      </c>
      <c r="P31" t="n">
        <v>7616938901499.278</v>
      </c>
      <c r="Q31" t="n">
        <v>7690707411729.846</v>
      </c>
      <c r="R31" t="n">
        <v>7695843157345.768</v>
      </c>
      <c r="S31" t="n">
        <v>7698573073844.519</v>
      </c>
      <c r="T31" t="n">
        <v>7726159173953.691</v>
      </c>
      <c r="U31" t="n">
        <v>7749501580066.178</v>
      </c>
      <c r="V31" t="n">
        <v>7804569821914.687</v>
      </c>
      <c r="W31" t="n">
        <v>7865174358081.243</v>
      </c>
      <c r="X31" t="n">
        <v>7908767104220.677</v>
      </c>
      <c r="Y31" t="n">
        <v>7993721646772.946</v>
      </c>
      <c r="Z31" t="n">
        <v>8117070095509.317</v>
      </c>
      <c r="AA31" t="n">
        <v>8181326555999.094</v>
      </c>
      <c r="AB31" t="n">
        <v>8184638929629.952</v>
      </c>
      <c r="AC31" t="n">
        <v>8248101416780.825</v>
      </c>
      <c r="AD31" t="n">
        <v>8277228716568.308</v>
      </c>
      <c r="AE31" t="n">
        <v>8314453147243.451</v>
      </c>
      <c r="AF31" t="n">
        <v>8322701956796.358</v>
      </c>
      <c r="AG31" t="n">
        <v>8334787412445.98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8835977658353.771</v>
      </c>
      <c r="D32" t="n">
        <v>8910609577379.346</v>
      </c>
      <c r="E32" t="n">
        <v>9238958948367.895</v>
      </c>
      <c r="F32" t="n">
        <v>9572824943835.834</v>
      </c>
      <c r="G32" t="n">
        <v>9816564926130.924</v>
      </c>
      <c r="H32" t="n">
        <v>9947771310181.756</v>
      </c>
      <c r="I32" t="n">
        <v>10037151162890.86</v>
      </c>
      <c r="J32" t="n">
        <v>10101382582439.94</v>
      </c>
      <c r="K32" t="n">
        <v>10171282376185.68</v>
      </c>
      <c r="L32" t="n">
        <v>10231288796812.04</v>
      </c>
      <c r="M32" t="n">
        <v>10214644781165.71</v>
      </c>
      <c r="N32" t="n">
        <v>10251952829848.65</v>
      </c>
      <c r="O32" t="n">
        <v>10296183189454.23</v>
      </c>
      <c r="P32" t="n">
        <v>10351708077332.78</v>
      </c>
      <c r="Q32" t="n">
        <v>10432934892766.41</v>
      </c>
      <c r="R32" t="n">
        <v>10516843283247.38</v>
      </c>
      <c r="S32" t="n">
        <v>10607451471740.4</v>
      </c>
      <c r="T32" t="n">
        <v>10691788151080.88</v>
      </c>
      <c r="U32" t="n">
        <v>10781197556963.52</v>
      </c>
      <c r="V32" t="n">
        <v>10874141036478.19</v>
      </c>
      <c r="W32" t="n">
        <v>10986235672797.22</v>
      </c>
      <c r="X32" t="n">
        <v>11087052596458.38</v>
      </c>
      <c r="Y32" t="n">
        <v>11193595235453.59</v>
      </c>
      <c r="Z32" t="n">
        <v>11303377439985.89</v>
      </c>
      <c r="AA32" t="n">
        <v>11415357025880.7</v>
      </c>
      <c r="AB32" t="n">
        <v>11526461258872.49</v>
      </c>
      <c r="AC32" t="n">
        <v>11648638393791.7</v>
      </c>
      <c r="AD32" t="n">
        <v>11769769110324.36</v>
      </c>
      <c r="AE32" t="n">
        <v>11894323248218.55</v>
      </c>
      <c r="AF32" t="n">
        <v>12024773410930.74</v>
      </c>
      <c r="AG32" t="n">
        <v>12159974757611.47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91247872105.81189</v>
      </c>
      <c r="D33" t="n">
        <v>84019851616.20105</v>
      </c>
      <c r="E33" t="n">
        <v>89178454520.27116</v>
      </c>
      <c r="F33" t="n">
        <v>95707481947.75958</v>
      </c>
      <c r="G33" t="n">
        <v>101895748842.2625</v>
      </c>
      <c r="H33" t="n">
        <v>105454789401.7085</v>
      </c>
      <c r="I33" t="n">
        <v>108083600532.973</v>
      </c>
      <c r="J33" t="n">
        <v>108784741884.6245</v>
      </c>
      <c r="K33" t="n">
        <v>109714878158.8608</v>
      </c>
      <c r="L33" t="n">
        <v>110245098681.2973</v>
      </c>
      <c r="M33" t="n">
        <v>111115879115.5029</v>
      </c>
      <c r="N33" t="n">
        <v>112578828032.1504</v>
      </c>
      <c r="O33" t="n">
        <v>113932467599.0919</v>
      </c>
      <c r="P33" t="n">
        <v>114777505046.1999</v>
      </c>
      <c r="Q33" t="n">
        <v>116120152799.6041</v>
      </c>
      <c r="R33" t="n">
        <v>117818677366.7034</v>
      </c>
      <c r="S33" t="n">
        <v>119314644663.9427</v>
      </c>
      <c r="T33" t="n">
        <v>120683994983.9354</v>
      </c>
      <c r="U33" t="n">
        <v>122647010467.5737</v>
      </c>
      <c r="V33" t="n">
        <v>124343472742.4257</v>
      </c>
      <c r="W33" t="n">
        <v>127609823137.5405</v>
      </c>
      <c r="X33" t="n">
        <v>130107577579.235</v>
      </c>
      <c r="Y33" t="n">
        <v>132820356080.896</v>
      </c>
      <c r="Z33" t="n">
        <v>135622186234.2616</v>
      </c>
      <c r="AA33" t="n">
        <v>138195057365.6808</v>
      </c>
      <c r="AB33" t="n">
        <v>140500616212.7171</v>
      </c>
      <c r="AC33" t="n">
        <v>143070909420.166</v>
      </c>
      <c r="AD33" t="n">
        <v>145223069882.7488</v>
      </c>
      <c r="AE33" t="n">
        <v>147236912575.5937</v>
      </c>
      <c r="AF33" t="n">
        <v>149300737639.4116</v>
      </c>
      <c r="AG33" t="n">
        <v>151444505565.0947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1308289622875.494</v>
      </c>
      <c r="D34" t="n">
        <v>1296730886283.271</v>
      </c>
      <c r="E34" t="n">
        <v>1358525356684.55</v>
      </c>
      <c r="F34" t="n">
        <v>1370908272645.453</v>
      </c>
      <c r="G34" t="n">
        <v>1389646348992.717</v>
      </c>
      <c r="H34" t="n">
        <v>1405936492290.041</v>
      </c>
      <c r="I34" t="n">
        <v>1406024570532.372</v>
      </c>
      <c r="J34" t="n">
        <v>1399375861834.872</v>
      </c>
      <c r="K34" t="n">
        <v>1391689756442.166</v>
      </c>
      <c r="L34" t="n">
        <v>1386056001317.19</v>
      </c>
      <c r="M34" t="n">
        <v>1378245903516.434</v>
      </c>
      <c r="N34" t="n">
        <v>1384339116913.06</v>
      </c>
      <c r="O34" t="n">
        <v>1393550003566.818</v>
      </c>
      <c r="P34" t="n">
        <v>1388873878711.78</v>
      </c>
      <c r="Q34" t="n">
        <v>1377681665782.142</v>
      </c>
      <c r="R34" t="n">
        <v>1383698620493.097</v>
      </c>
      <c r="S34" t="n">
        <v>1389101631444.929</v>
      </c>
      <c r="T34" t="n">
        <v>1390892253663.591</v>
      </c>
      <c r="U34" t="n">
        <v>1403610055471.368</v>
      </c>
      <c r="V34" t="n">
        <v>1414101293111.152</v>
      </c>
      <c r="W34" t="n">
        <v>1429261047090.108</v>
      </c>
      <c r="X34" t="n">
        <v>1453390150673.737</v>
      </c>
      <c r="Y34" t="n">
        <v>1475394854723.892</v>
      </c>
      <c r="Z34" t="n">
        <v>1501900173731.532</v>
      </c>
      <c r="AA34" t="n">
        <v>1533780260700.341</v>
      </c>
      <c r="AB34" t="n">
        <v>1566611051456.851</v>
      </c>
      <c r="AC34" t="n">
        <v>1597257574018.098</v>
      </c>
      <c r="AD34" t="n">
        <v>1622628492390.257</v>
      </c>
      <c r="AE34" t="n">
        <v>1648256231458.473</v>
      </c>
      <c r="AF34" t="n">
        <v>1675721893116.868</v>
      </c>
      <c r="AG34" t="n">
        <v>1707307845889.374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5946507476390.902</v>
      </c>
      <c r="D35" t="n">
        <v>6044581286096.956</v>
      </c>
      <c r="E35" t="n">
        <v>6017296981650.826</v>
      </c>
      <c r="F35" t="n">
        <v>5917605103107.124</v>
      </c>
      <c r="G35" t="n">
        <v>5898288298292.654</v>
      </c>
      <c r="H35" t="n">
        <v>5855695222764.582</v>
      </c>
      <c r="I35" t="n">
        <v>5809556529151.943</v>
      </c>
      <c r="J35" t="n">
        <v>5754996268227.136</v>
      </c>
      <c r="K35" t="n">
        <v>5704719820830.143</v>
      </c>
      <c r="L35" t="n">
        <v>5652045796806.927</v>
      </c>
      <c r="M35" t="n">
        <v>5607106241813.289</v>
      </c>
      <c r="N35" t="n">
        <v>5570984717274.485</v>
      </c>
      <c r="O35" t="n">
        <v>5530500020080.592</v>
      </c>
      <c r="P35" t="n">
        <v>5486046440290.284</v>
      </c>
      <c r="Q35" t="n">
        <v>5447305565810.723</v>
      </c>
      <c r="R35" t="n">
        <v>5406962570317.532</v>
      </c>
      <c r="S35" t="n">
        <v>5365333441597.167</v>
      </c>
      <c r="T35" t="n">
        <v>5334572024648.587</v>
      </c>
      <c r="U35" t="n">
        <v>5312317329030.09</v>
      </c>
      <c r="V35" t="n">
        <v>5288968942802.503</v>
      </c>
      <c r="W35" t="n">
        <v>5260062591468.801</v>
      </c>
      <c r="X35" t="n">
        <v>5240156168407.027</v>
      </c>
      <c r="Y35" t="n">
        <v>5239377040611.283</v>
      </c>
      <c r="Z35" t="n">
        <v>5244810344320.097</v>
      </c>
      <c r="AA35" t="n">
        <v>5239073355092.652</v>
      </c>
      <c r="AB35" t="n">
        <v>5234320250421.637</v>
      </c>
      <c r="AC35" t="n">
        <v>5233195756643.887</v>
      </c>
      <c r="AD35" t="n">
        <v>5247629000499.405</v>
      </c>
      <c r="AE35" t="n">
        <v>5251373212335.967</v>
      </c>
      <c r="AF35" t="n">
        <v>5265498424504.879</v>
      </c>
      <c r="AG35" t="n">
        <v>5277687751334.201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16332038108794.54</v>
      </c>
      <c r="D36" t="n">
        <v>17343059580163.69</v>
      </c>
      <c r="E36" t="n">
        <v>15010013609682.02</v>
      </c>
      <c r="F36" t="n">
        <v>15436776561112.58</v>
      </c>
      <c r="G36" t="n">
        <v>15432356056225.88</v>
      </c>
      <c r="H36" t="n">
        <v>15397397737582.92</v>
      </c>
      <c r="I36" t="n">
        <v>15603176952967.41</v>
      </c>
      <c r="J36" t="n">
        <v>15457984917168.6</v>
      </c>
      <c r="K36" t="n">
        <v>15559121425118.29</v>
      </c>
      <c r="L36" t="n">
        <v>15743441855922.62</v>
      </c>
      <c r="M36" t="n">
        <v>15357017199956.7</v>
      </c>
      <c r="N36" t="n">
        <v>15457774362398.45</v>
      </c>
      <c r="O36" t="n">
        <v>15429562669589.04</v>
      </c>
      <c r="P36" t="n">
        <v>15517664362849.79</v>
      </c>
      <c r="Q36" t="n">
        <v>15749261945141.69</v>
      </c>
      <c r="R36" t="n">
        <v>15863784837315.72</v>
      </c>
      <c r="S36" t="n">
        <v>16153495847506.95</v>
      </c>
      <c r="T36" t="n">
        <v>16376611950968.51</v>
      </c>
      <c r="U36" t="n">
        <v>16533999295481.1</v>
      </c>
      <c r="V36" t="n">
        <v>17020348557466.38</v>
      </c>
      <c r="W36" t="n">
        <v>16979135118719.95</v>
      </c>
      <c r="X36" t="n">
        <v>17045790258613.42</v>
      </c>
      <c r="Y36" t="n">
        <v>17249469163479.45</v>
      </c>
      <c r="Z36" t="n">
        <v>17488264169634.63</v>
      </c>
      <c r="AA36" t="n">
        <v>17595377381924.72</v>
      </c>
      <c r="AB36" t="n">
        <v>17492728106446.35</v>
      </c>
      <c r="AC36" t="n">
        <v>17865310498645.2</v>
      </c>
      <c r="AD36" t="n">
        <v>18134901908635.56</v>
      </c>
      <c r="AE36" t="n">
        <v>18312974524706.29</v>
      </c>
      <c r="AF36" t="n">
        <v>18471159144151.74</v>
      </c>
      <c r="AG36" t="n">
        <v>18721533917672.71</v>
      </c>
    </row>
    <row r="37">
      <c r="A37" t="inlineStr">
        <is>
          <t>natural gas</t>
        </is>
      </c>
      <c r="B37" t="inlineStr">
        <is>
          <t>chemicals 20</t>
        </is>
      </c>
      <c r="C37" t="n">
        <v>14836963134037.87</v>
      </c>
      <c r="D37" t="n">
        <v>14666327400270</v>
      </c>
      <c r="E37" t="n">
        <v>15250760268380.24</v>
      </c>
      <c r="F37" t="n">
        <v>15878140528501.51</v>
      </c>
      <c r="G37" t="n">
        <v>16691235480876.65</v>
      </c>
      <c r="H37" t="n">
        <v>17250399944173.69</v>
      </c>
      <c r="I37" t="n">
        <v>17661999314055.84</v>
      </c>
      <c r="J37" t="n">
        <v>17825473017378.91</v>
      </c>
      <c r="K37" t="n">
        <v>18040225092842.06</v>
      </c>
      <c r="L37" t="n">
        <v>18225778454894.34</v>
      </c>
      <c r="M37" t="n">
        <v>18517599741039.93</v>
      </c>
      <c r="N37" t="n">
        <v>18799438306875.29</v>
      </c>
      <c r="O37" t="n">
        <v>19051223692424.26</v>
      </c>
      <c r="P37" t="n">
        <v>19249600737548.57</v>
      </c>
      <c r="Q37" t="n">
        <v>19500408159172.65</v>
      </c>
      <c r="R37" t="n">
        <v>19770321709478.14</v>
      </c>
      <c r="S37" t="n">
        <v>19946479248594.09</v>
      </c>
      <c r="T37" t="n">
        <v>20159970357838.78</v>
      </c>
      <c r="U37" t="n">
        <v>20401448250087.79</v>
      </c>
      <c r="V37" t="n">
        <v>20538888063272.82</v>
      </c>
      <c r="W37" t="n">
        <v>20771014323333.88</v>
      </c>
      <c r="X37" t="n">
        <v>20956850995145.38</v>
      </c>
      <c r="Y37" t="n">
        <v>21241607107484.78</v>
      </c>
      <c r="Z37" t="n">
        <v>21511902029255.07</v>
      </c>
      <c r="AA37" t="n">
        <v>21699335037921.42</v>
      </c>
      <c r="AB37" t="n">
        <v>21903867401527.43</v>
      </c>
      <c r="AC37" t="n">
        <v>22119254200150.29</v>
      </c>
      <c r="AD37" t="n">
        <v>22328259876526.88</v>
      </c>
      <c r="AE37" t="n">
        <v>22530530304616.21</v>
      </c>
      <c r="AF37" t="n">
        <v>22854185750943.59</v>
      </c>
      <c r="AG37" t="n">
        <v>23175200910395.62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817713548931.6531</v>
      </c>
      <c r="D38" t="n">
        <v>772012653529.8624</v>
      </c>
      <c r="E38" t="n">
        <v>822981405339.7825</v>
      </c>
      <c r="F38" t="n">
        <v>857373555027.7975</v>
      </c>
      <c r="G38" t="n">
        <v>880007035269.624</v>
      </c>
      <c r="H38" t="n">
        <v>890279540675.6699</v>
      </c>
      <c r="I38" t="n">
        <v>893652339761.3982</v>
      </c>
      <c r="J38" t="n">
        <v>894509617946.5267</v>
      </c>
      <c r="K38" t="n">
        <v>894043893061.9777</v>
      </c>
      <c r="L38" t="n">
        <v>892358897231.916</v>
      </c>
      <c r="M38" t="n">
        <v>891702702782.379</v>
      </c>
      <c r="N38" t="n">
        <v>896724586671.1765</v>
      </c>
      <c r="O38" t="n">
        <v>904291664598.0529</v>
      </c>
      <c r="P38" t="n">
        <v>912250123176.3406</v>
      </c>
      <c r="Q38" t="n">
        <v>922763624301.7819</v>
      </c>
      <c r="R38" t="n">
        <v>933317502813.1329</v>
      </c>
      <c r="S38" t="n">
        <v>943097320038.4432</v>
      </c>
      <c r="T38" t="n">
        <v>953512771449.2998</v>
      </c>
      <c r="U38" t="n">
        <v>965908621417.0634</v>
      </c>
      <c r="V38" t="n">
        <v>979154017889.8126</v>
      </c>
      <c r="W38" t="n">
        <v>994242241558.3301</v>
      </c>
      <c r="X38" t="n">
        <v>1009008602138.349</v>
      </c>
      <c r="Y38" t="n">
        <v>1027556047061.023</v>
      </c>
      <c r="Z38" t="n">
        <v>1045291748140.069</v>
      </c>
      <c r="AA38" t="n">
        <v>1061860971386.653</v>
      </c>
      <c r="AB38" t="n">
        <v>1076540286759.942</v>
      </c>
      <c r="AC38" t="n">
        <v>1090854449142.419</v>
      </c>
      <c r="AD38" t="n">
        <v>1104592361146.735</v>
      </c>
      <c r="AE38" t="n">
        <v>1117915412212.761</v>
      </c>
      <c r="AF38" t="n">
        <v>1132498404363.147</v>
      </c>
      <c r="AG38" t="n">
        <v>1147189977827.379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2139615527254.41</v>
      </c>
      <c r="D39" t="n">
        <v>2101404469728.253</v>
      </c>
      <c r="E39" t="n">
        <v>2098770072315.568</v>
      </c>
      <c r="F39" t="n">
        <v>2062685775412.269</v>
      </c>
      <c r="G39" t="n">
        <v>2048725687561.76</v>
      </c>
      <c r="H39" t="n">
        <v>2028213400416.342</v>
      </c>
      <c r="I39" t="n">
        <v>1999070008854.967</v>
      </c>
      <c r="J39" t="n">
        <v>1966480214182.006</v>
      </c>
      <c r="K39" t="n">
        <v>1936078160496.127</v>
      </c>
      <c r="L39" t="n">
        <v>1907062667826.01</v>
      </c>
      <c r="M39" t="n">
        <v>1879056175599.451</v>
      </c>
      <c r="N39" t="n">
        <v>1857955279485.193</v>
      </c>
      <c r="O39" t="n">
        <v>1836115219135.816</v>
      </c>
      <c r="P39" t="n">
        <v>1812628034231.855</v>
      </c>
      <c r="Q39" t="n">
        <v>1796870525403.476</v>
      </c>
      <c r="R39" t="n">
        <v>1794248430646.045</v>
      </c>
      <c r="S39" t="n">
        <v>1784226136492.549</v>
      </c>
      <c r="T39" t="n">
        <v>1770585613157.482</v>
      </c>
      <c r="U39" t="n">
        <v>1764135991818.573</v>
      </c>
      <c r="V39" t="n">
        <v>1759251106831.796</v>
      </c>
      <c r="W39" t="n">
        <v>1757747107226.954</v>
      </c>
      <c r="X39" t="n">
        <v>1770167307652.777</v>
      </c>
      <c r="Y39" t="n">
        <v>1779249834250.639</v>
      </c>
      <c r="Z39" t="n">
        <v>1791077573514.826</v>
      </c>
      <c r="AA39" t="n">
        <v>1808643557439.533</v>
      </c>
      <c r="AB39" t="n">
        <v>1828309930453.807</v>
      </c>
      <c r="AC39" t="n">
        <v>1845100740515.082</v>
      </c>
      <c r="AD39" t="n">
        <v>1857325194733.047</v>
      </c>
      <c r="AE39" t="n">
        <v>1873549808583.569</v>
      </c>
      <c r="AF39" t="n">
        <v>1891750764825.197</v>
      </c>
      <c r="AG39" t="n">
        <v>1911808843420.007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600679378800</v>
      </c>
      <c r="D40" t="n">
        <v>593124236639.9999</v>
      </c>
      <c r="E40" t="n">
        <v>589811524560</v>
      </c>
      <c r="F40" t="n">
        <v>577962941760</v>
      </c>
      <c r="G40" t="n">
        <v>563663227680</v>
      </c>
      <c r="H40" t="n">
        <v>552617575200</v>
      </c>
      <c r="I40" t="n">
        <v>541648477440</v>
      </c>
      <c r="J40" t="n">
        <v>532220680080</v>
      </c>
      <c r="K40" t="n">
        <v>526438057679.9999</v>
      </c>
      <c r="L40" t="n">
        <v>522132603120</v>
      </c>
      <c r="M40" t="n">
        <v>520091558640</v>
      </c>
      <c r="N40" t="n">
        <v>520884049680</v>
      </c>
      <c r="O40" t="n">
        <v>522374572800</v>
      </c>
      <c r="P40" t="n">
        <v>521506673999.9999</v>
      </c>
      <c r="Q40" t="n">
        <v>519859367279.9999</v>
      </c>
      <c r="R40" t="n">
        <v>519506414639.9999</v>
      </c>
      <c r="S40" t="n">
        <v>515369563199.9999</v>
      </c>
      <c r="T40" t="n">
        <v>508212766080</v>
      </c>
      <c r="U40" t="n">
        <v>501948031679.9999</v>
      </c>
      <c r="V40" t="n">
        <v>494521757280</v>
      </c>
      <c r="W40" t="n">
        <v>488174966640</v>
      </c>
      <c r="X40" t="n">
        <v>482798951279.9999</v>
      </c>
      <c r="Y40" t="n">
        <v>475947848160</v>
      </c>
      <c r="Z40" t="n">
        <v>469987427519.9999</v>
      </c>
      <c r="AA40" t="n">
        <v>465158492640</v>
      </c>
      <c r="AB40" t="n">
        <v>460518378479.9999</v>
      </c>
      <c r="AC40" t="n">
        <v>455565494160</v>
      </c>
      <c r="AD40" t="n">
        <v>450258646320</v>
      </c>
      <c r="AE40" t="n">
        <v>445373510400</v>
      </c>
      <c r="AF40" t="n">
        <v>440929020960</v>
      </c>
      <c r="AG40" t="n">
        <v>437065884719.9999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1033375493637.759</v>
      </c>
      <c r="D41" t="n">
        <v>915544833745.4969</v>
      </c>
      <c r="E41" t="n">
        <v>982729882665.4688</v>
      </c>
      <c r="F41" t="n">
        <v>932444404394.8661</v>
      </c>
      <c r="G41" t="n">
        <v>948132317854.3984</v>
      </c>
      <c r="H41" t="n">
        <v>985778854772.3566</v>
      </c>
      <c r="I41" t="n">
        <v>965140714529.0444</v>
      </c>
      <c r="J41" t="n">
        <v>953088847955.1884</v>
      </c>
      <c r="K41" t="n">
        <v>938874581011.0269</v>
      </c>
      <c r="L41" t="n">
        <v>934986456847.6593</v>
      </c>
      <c r="M41" t="n">
        <v>937387791462.7056</v>
      </c>
      <c r="N41" t="n">
        <v>880603122431.8521</v>
      </c>
      <c r="O41" t="n">
        <v>817643811695.0719</v>
      </c>
      <c r="P41" t="n">
        <v>761314109689.5016</v>
      </c>
      <c r="Q41" t="n">
        <v>724815136584.944</v>
      </c>
      <c r="R41" t="n">
        <v>704472416163.8926</v>
      </c>
      <c r="S41" t="n">
        <v>689785120912.1488</v>
      </c>
      <c r="T41" t="n">
        <v>683956776341.1282</v>
      </c>
      <c r="U41" t="n">
        <v>686078445648.9811</v>
      </c>
      <c r="V41" t="n">
        <v>684800924714.4067</v>
      </c>
      <c r="W41" t="n">
        <v>671898301735.3768</v>
      </c>
      <c r="X41" t="n">
        <v>670902677326.0823</v>
      </c>
      <c r="Y41" t="n">
        <v>681498878081.1121</v>
      </c>
      <c r="Z41" t="n">
        <v>690790277105.2555</v>
      </c>
      <c r="AA41" t="n">
        <v>682685019806.3285</v>
      </c>
      <c r="AB41" t="n">
        <v>680684778121.1625</v>
      </c>
      <c r="AC41" t="n">
        <v>678341621384.4879</v>
      </c>
      <c r="AD41" t="n">
        <v>674760367775.4805</v>
      </c>
      <c r="AE41" t="n">
        <v>676205811794.9685</v>
      </c>
      <c r="AF41" t="n">
        <v>676540043731.3954</v>
      </c>
      <c r="AG41" t="n">
        <v>687055165143.8553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668544428470.8418</v>
      </c>
      <c r="D42" t="n">
        <v>701136560343.7811</v>
      </c>
      <c r="E42" t="n">
        <v>709668093548.3267</v>
      </c>
      <c r="F42" t="n">
        <v>694696399927.4611</v>
      </c>
      <c r="G42" t="n">
        <v>693577057148.5411</v>
      </c>
      <c r="H42" t="n">
        <v>692551120344.613</v>
      </c>
      <c r="I42" t="n">
        <v>689047277334.2009</v>
      </c>
      <c r="J42" t="n">
        <v>683537385190.3638</v>
      </c>
      <c r="K42" t="n">
        <v>678454660005.8834</v>
      </c>
      <c r="L42" t="n">
        <v>672265717335.9128</v>
      </c>
      <c r="M42" t="n">
        <v>668495601639.4818</v>
      </c>
      <c r="N42" t="n">
        <v>666179354166.8262</v>
      </c>
      <c r="O42" t="n">
        <v>666169853895.7245</v>
      </c>
      <c r="P42" t="n">
        <v>665786705064.6395</v>
      </c>
      <c r="Q42" t="n">
        <v>666870722370.8711</v>
      </c>
      <c r="R42" t="n">
        <v>669114167311.7678</v>
      </c>
      <c r="S42" t="n">
        <v>671177600302.0482</v>
      </c>
      <c r="T42" t="n">
        <v>674021115903.3523</v>
      </c>
      <c r="U42" t="n">
        <v>678104247345.824</v>
      </c>
      <c r="V42" t="n">
        <v>681567167059.9524</v>
      </c>
      <c r="W42" t="n">
        <v>683357330084.72</v>
      </c>
      <c r="X42" t="n">
        <v>685956921139.3586</v>
      </c>
      <c r="Y42" t="n">
        <v>690108206700.6036</v>
      </c>
      <c r="Z42" t="n">
        <v>694280188180.1409</v>
      </c>
      <c r="AA42" t="n">
        <v>695333306486.527</v>
      </c>
      <c r="AB42" t="n">
        <v>696057269066.5061</v>
      </c>
      <c r="AC42" t="n">
        <v>695503904476.0969</v>
      </c>
      <c r="AD42" t="n">
        <v>694882237806.8192</v>
      </c>
      <c r="AE42" t="n">
        <v>693002663729.6259</v>
      </c>
      <c r="AF42" t="n">
        <v>691597344912.032</v>
      </c>
      <c r="AG42" t="n">
        <v>692148545586.0515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1771693180391.408</v>
      </c>
      <c r="D43" t="n">
        <v>1721883298847.492</v>
      </c>
      <c r="E43" t="n">
        <v>1765309400335.895</v>
      </c>
      <c r="F43" t="n">
        <v>1786974135614.748</v>
      </c>
      <c r="G43" t="n">
        <v>1821236270880.469</v>
      </c>
      <c r="H43" t="n">
        <v>1841927432947.34</v>
      </c>
      <c r="I43" t="n">
        <v>1851691977157.468</v>
      </c>
      <c r="J43" t="n">
        <v>1850955702706.207</v>
      </c>
      <c r="K43" t="n">
        <v>1843701740419.744</v>
      </c>
      <c r="L43" t="n">
        <v>1837478135768.081</v>
      </c>
      <c r="M43" t="n">
        <v>1829510841213.608</v>
      </c>
      <c r="N43" t="n">
        <v>1842802351412.314</v>
      </c>
      <c r="O43" t="n">
        <v>1854032264595.725</v>
      </c>
      <c r="P43" t="n">
        <v>1861722145159.101</v>
      </c>
      <c r="Q43" t="n">
        <v>1877724007265.858</v>
      </c>
      <c r="R43" t="n">
        <v>1891201700167.655</v>
      </c>
      <c r="S43" t="n">
        <v>1900740206769.236</v>
      </c>
      <c r="T43" t="n">
        <v>1908619855801.534</v>
      </c>
      <c r="U43" t="n">
        <v>1919479578551.479</v>
      </c>
      <c r="V43" t="n">
        <v>1927490574102.159</v>
      </c>
      <c r="W43" t="n">
        <v>1934416627760.671</v>
      </c>
      <c r="X43" t="n">
        <v>1948891734598.552</v>
      </c>
      <c r="Y43" t="n">
        <v>1973159450352.426</v>
      </c>
      <c r="Z43" t="n">
        <v>2002385037407.818</v>
      </c>
      <c r="AA43" t="n">
        <v>2025474917261.063</v>
      </c>
      <c r="AB43" t="n">
        <v>2042121948494.746</v>
      </c>
      <c r="AC43" t="n">
        <v>2057685196702.034</v>
      </c>
      <c r="AD43" t="n">
        <v>2070154449647.759</v>
      </c>
      <c r="AE43" t="n">
        <v>2089957231932.032</v>
      </c>
      <c r="AF43" t="n">
        <v>2113216381766.163</v>
      </c>
      <c r="AG43" t="n">
        <v>2137238846252.896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789961211284.0167</v>
      </c>
      <c r="D44" t="n">
        <v>761411163879.4403</v>
      </c>
      <c r="E44" t="n">
        <v>791826307907.5836</v>
      </c>
      <c r="F44" t="n">
        <v>815516578560.7389</v>
      </c>
      <c r="G44" t="n">
        <v>839256285320.0525</v>
      </c>
      <c r="H44" t="n">
        <v>846914324301.454</v>
      </c>
      <c r="I44" t="n">
        <v>848819702683.1471</v>
      </c>
      <c r="J44" t="n">
        <v>849722830995.5165</v>
      </c>
      <c r="K44" t="n">
        <v>849437759081.5515</v>
      </c>
      <c r="L44" t="n">
        <v>848837433486.3654</v>
      </c>
      <c r="M44" t="n">
        <v>828259759369.4301</v>
      </c>
      <c r="N44" t="n">
        <v>834840448479.4323</v>
      </c>
      <c r="O44" t="n">
        <v>841102495354.7097</v>
      </c>
      <c r="P44" t="n">
        <v>849161486899.5542</v>
      </c>
      <c r="Q44" t="n">
        <v>858998418319.701</v>
      </c>
      <c r="R44" t="n">
        <v>869424130612.0498</v>
      </c>
      <c r="S44" t="n">
        <v>879825190520.9608</v>
      </c>
      <c r="T44" t="n">
        <v>890748429151.6145</v>
      </c>
      <c r="U44" t="n">
        <v>901574752525.2697</v>
      </c>
      <c r="V44" t="n">
        <v>913420859762.5424</v>
      </c>
      <c r="W44" t="n">
        <v>926202680588.3209</v>
      </c>
      <c r="X44" t="n">
        <v>938938099245.381</v>
      </c>
      <c r="Y44" t="n">
        <v>953007228920.5203</v>
      </c>
      <c r="Z44" t="n">
        <v>967354416991.9067</v>
      </c>
      <c r="AA44" t="n">
        <v>981403110274.5956</v>
      </c>
      <c r="AB44" t="n">
        <v>994395349765.826</v>
      </c>
      <c r="AC44" t="n">
        <v>1008042223645.804</v>
      </c>
      <c r="AD44" t="n">
        <v>1021026648449.69</v>
      </c>
      <c r="AE44" t="n">
        <v>1034169993786.125</v>
      </c>
      <c r="AF44" t="n">
        <v>1046610017261.569</v>
      </c>
      <c r="AG44" t="n">
        <v>1059210550474.887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215343735435.7831</v>
      </c>
      <c r="D45" t="n">
        <v>204212730321.4753</v>
      </c>
      <c r="E45" t="n">
        <v>210398673695.2263</v>
      </c>
      <c r="F45" t="n">
        <v>214173600927.839</v>
      </c>
      <c r="G45" t="n">
        <v>217716198848.1541</v>
      </c>
      <c r="H45" t="n">
        <v>219830533496.3079</v>
      </c>
      <c r="I45" t="n">
        <v>220820340330.8525</v>
      </c>
      <c r="J45" t="n">
        <v>220568502776.4104</v>
      </c>
      <c r="K45" t="n">
        <v>219845337060.7254</v>
      </c>
      <c r="L45" t="n">
        <v>218989866776.3259</v>
      </c>
      <c r="M45" t="n">
        <v>218217384322.132</v>
      </c>
      <c r="N45" t="n">
        <v>219909469567.7445</v>
      </c>
      <c r="O45" t="n">
        <v>221306771056.7836</v>
      </c>
      <c r="P45" t="n">
        <v>221871387302.4517</v>
      </c>
      <c r="Q45" t="n">
        <v>223375505112.6488</v>
      </c>
      <c r="R45" t="n">
        <v>225339613481.9915</v>
      </c>
      <c r="S45" t="n">
        <v>227236074565.6242</v>
      </c>
      <c r="T45" t="n">
        <v>229312399567.1346</v>
      </c>
      <c r="U45" t="n">
        <v>232018101832.1051</v>
      </c>
      <c r="V45" t="n">
        <v>234791982260.8173</v>
      </c>
      <c r="W45" t="n">
        <v>237673637031.9624</v>
      </c>
      <c r="X45" t="n">
        <v>240637022611.7675</v>
      </c>
      <c r="Y45" t="n">
        <v>244506061705.0609</v>
      </c>
      <c r="Z45" t="n">
        <v>248730313119.8193</v>
      </c>
      <c r="AA45" t="n">
        <v>252328824090.7354</v>
      </c>
      <c r="AB45" t="n">
        <v>255082317582.6302</v>
      </c>
      <c r="AC45" t="n">
        <v>258036177868.1006</v>
      </c>
      <c r="AD45" t="n">
        <v>260377331680.708</v>
      </c>
      <c r="AE45" t="n">
        <v>263236225819.0101</v>
      </c>
      <c r="AF45" t="n">
        <v>266463201494.5053</v>
      </c>
      <c r="AG45" t="n">
        <v>270474369451.1184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568483559359.3867</v>
      </c>
      <c r="D46" t="n">
        <v>514751965712.8954</v>
      </c>
      <c r="E46" t="n">
        <v>530680993968.8989</v>
      </c>
      <c r="F46" t="n">
        <v>541649413177.3372</v>
      </c>
      <c r="G46" t="n">
        <v>552057993030.226</v>
      </c>
      <c r="H46" t="n">
        <v>560023700079.2295</v>
      </c>
      <c r="I46" t="n">
        <v>562351937762.9954</v>
      </c>
      <c r="J46" t="n">
        <v>560477132410.801</v>
      </c>
      <c r="K46" t="n">
        <v>556079413843.6558</v>
      </c>
      <c r="L46" t="n">
        <v>551408302253.0631</v>
      </c>
      <c r="M46" t="n">
        <v>548053326639.3283</v>
      </c>
      <c r="N46" t="n">
        <v>549713367976.5437</v>
      </c>
      <c r="O46" t="n">
        <v>550226951055.5542</v>
      </c>
      <c r="P46" t="n">
        <v>549510808461.0452</v>
      </c>
      <c r="Q46" t="n">
        <v>552847125566.8027</v>
      </c>
      <c r="R46" t="n">
        <v>556222411425.2866</v>
      </c>
      <c r="S46" t="n">
        <v>559500734217.7239</v>
      </c>
      <c r="T46" t="n">
        <v>562191084600.9843</v>
      </c>
      <c r="U46" t="n">
        <v>566206204344.5071</v>
      </c>
      <c r="V46" t="n">
        <v>569923139719.1465</v>
      </c>
      <c r="W46" t="n">
        <v>573769705842.6527</v>
      </c>
      <c r="X46" t="n">
        <v>579511555795.5516</v>
      </c>
      <c r="Y46" t="n">
        <v>587741196616.2125</v>
      </c>
      <c r="Z46" t="n">
        <v>596901506991.5468</v>
      </c>
      <c r="AA46" t="n">
        <v>604126738916.3757</v>
      </c>
      <c r="AB46" t="n">
        <v>608049560220.8457</v>
      </c>
      <c r="AC46" t="n">
        <v>613184366322.3973</v>
      </c>
      <c r="AD46" t="n">
        <v>617400997952.0773</v>
      </c>
      <c r="AE46" t="n">
        <v>622002384839.4983</v>
      </c>
      <c r="AF46" t="n">
        <v>627214608455.2979</v>
      </c>
      <c r="AG46" t="n">
        <v>632405130085.1792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201098480141.7826</v>
      </c>
      <c r="D47" t="n">
        <v>190560684311.7169</v>
      </c>
      <c r="E47" t="n">
        <v>193227729179.5807</v>
      </c>
      <c r="F47" t="n">
        <v>200087363276.4031</v>
      </c>
      <c r="G47" t="n">
        <v>205256411485.1414</v>
      </c>
      <c r="H47" t="n">
        <v>207242751429.8689</v>
      </c>
      <c r="I47" t="n">
        <v>209293371044.2447</v>
      </c>
      <c r="J47" t="n">
        <v>211268753613.9385</v>
      </c>
      <c r="K47" t="n">
        <v>211278594567.4803</v>
      </c>
      <c r="L47" t="n">
        <v>208830067687.5947</v>
      </c>
      <c r="M47" t="n">
        <v>205732261415.1972</v>
      </c>
      <c r="N47" t="n">
        <v>206351704475.4566</v>
      </c>
      <c r="O47" t="n">
        <v>208431552749.6272</v>
      </c>
      <c r="P47" t="n">
        <v>210525377490.3228</v>
      </c>
      <c r="Q47" t="n">
        <v>213939032121.4975</v>
      </c>
      <c r="R47" t="n">
        <v>217215914199.7993</v>
      </c>
      <c r="S47" t="n">
        <v>220423715610.6217</v>
      </c>
      <c r="T47" t="n">
        <v>223435678191.8044</v>
      </c>
      <c r="U47" t="n">
        <v>226545580100.9637</v>
      </c>
      <c r="V47" t="n">
        <v>230284001615.6528</v>
      </c>
      <c r="W47" t="n">
        <v>233992783360.2164</v>
      </c>
      <c r="X47" t="n">
        <v>237680216916.1375</v>
      </c>
      <c r="Y47" t="n">
        <v>241819721523.6412</v>
      </c>
      <c r="Z47" t="n">
        <v>245802047089.2307</v>
      </c>
      <c r="AA47" t="n">
        <v>249963742661.5551</v>
      </c>
      <c r="AB47" t="n">
        <v>253084601945.748</v>
      </c>
      <c r="AC47" t="n">
        <v>255794538468.3042</v>
      </c>
      <c r="AD47" t="n">
        <v>258290975118.3568</v>
      </c>
      <c r="AE47" t="n">
        <v>260490874032.6979</v>
      </c>
      <c r="AF47" t="n">
        <v>262888843334.9429</v>
      </c>
      <c r="AG47" t="n">
        <v>264872459673.7293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4091054549608.283</v>
      </c>
      <c r="D48" t="n">
        <v>3876678500902.998</v>
      </c>
      <c r="E48" t="n">
        <v>3930935629216.404</v>
      </c>
      <c r="F48" t="n">
        <v>4070484855350.126</v>
      </c>
      <c r="G48" t="n">
        <v>4175641583419.846</v>
      </c>
      <c r="H48" t="n">
        <v>4216050765340.15</v>
      </c>
      <c r="I48" t="n">
        <v>4257767623155.253</v>
      </c>
      <c r="J48" t="n">
        <v>4297953893301.429</v>
      </c>
      <c r="K48" t="n">
        <v>4298154093112.641</v>
      </c>
      <c r="L48" t="n">
        <v>4248342393766.471</v>
      </c>
      <c r="M48" t="n">
        <v>4185322054500.051</v>
      </c>
      <c r="N48" t="n">
        <v>4197923717864.741</v>
      </c>
      <c r="O48" t="n">
        <v>4240235190027.74</v>
      </c>
      <c r="P48" t="n">
        <v>4282830992967.005</v>
      </c>
      <c r="Q48" t="n">
        <v>4352276805286.483</v>
      </c>
      <c r="R48" t="n">
        <v>4418940179994.809</v>
      </c>
      <c r="S48" t="n">
        <v>4484198209527.069</v>
      </c>
      <c r="T48" t="n">
        <v>4545472184408.977</v>
      </c>
      <c r="U48" t="n">
        <v>4608738591720.117</v>
      </c>
      <c r="V48" t="n">
        <v>4684791311438.533</v>
      </c>
      <c r="W48" t="n">
        <v>4760241053370.465</v>
      </c>
      <c r="X48" t="n">
        <v>4835256497617.945</v>
      </c>
      <c r="Y48" t="n">
        <v>4919468666430.521</v>
      </c>
      <c r="Z48" t="n">
        <v>5000483257449.013</v>
      </c>
      <c r="AA48" t="n">
        <v>5085146868995.15</v>
      </c>
      <c r="AB48" t="n">
        <v>5148636188080.42</v>
      </c>
      <c r="AC48" t="n">
        <v>5203765884396.06</v>
      </c>
      <c r="AD48" t="n">
        <v>5254552237966.736</v>
      </c>
      <c r="AE48" t="n">
        <v>5299305964876.302</v>
      </c>
      <c r="AF48" t="n">
        <v>5348089144226.309</v>
      </c>
      <c r="AG48" t="n">
        <v>5388442918365.964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8839837420038.699</v>
      </c>
      <c r="D49" t="n">
        <v>8139607107568.775</v>
      </c>
      <c r="E49" t="n">
        <v>8639358059937.721</v>
      </c>
      <c r="F49" t="n">
        <v>9271871888896.312</v>
      </c>
      <c r="G49" t="n">
        <v>9871373795042.461</v>
      </c>
      <c r="H49" t="n">
        <v>10216163642638.5</v>
      </c>
      <c r="I49" t="n">
        <v>10470835477412.02</v>
      </c>
      <c r="J49" t="n">
        <v>10538760081175.68</v>
      </c>
      <c r="K49" t="n">
        <v>10628869069505.79</v>
      </c>
      <c r="L49" t="n">
        <v>10680235343665.83</v>
      </c>
      <c r="M49" t="n">
        <v>10764594105018.66</v>
      </c>
      <c r="N49" t="n">
        <v>10906320484807.43</v>
      </c>
      <c r="O49" t="n">
        <v>11037457281983.58</v>
      </c>
      <c r="P49" t="n">
        <v>11119322135090.69</v>
      </c>
      <c r="Q49" t="n">
        <v>11249394076261.11</v>
      </c>
      <c r="R49" t="n">
        <v>11413942363038.57</v>
      </c>
      <c r="S49" t="n">
        <v>11558867470749.08</v>
      </c>
      <c r="T49" t="n">
        <v>11691526281529.64</v>
      </c>
      <c r="U49" t="n">
        <v>11881697705015.09</v>
      </c>
      <c r="V49" t="n">
        <v>12046046202715.2</v>
      </c>
      <c r="W49" t="n">
        <v>12362481049724.13</v>
      </c>
      <c r="X49" t="n">
        <v>12604456480714.51</v>
      </c>
      <c r="Y49" t="n">
        <v>12867262838362.52</v>
      </c>
      <c r="Z49" t="n">
        <v>13138696269770.02</v>
      </c>
      <c r="AA49" t="n">
        <v>13387948794564.06</v>
      </c>
      <c r="AB49" t="n">
        <v>13611304856462.13</v>
      </c>
      <c r="AC49" t="n">
        <v>13860307639226.54</v>
      </c>
      <c r="AD49" t="n">
        <v>14068802896726.96</v>
      </c>
      <c r="AE49" t="n">
        <v>14263898317403.06</v>
      </c>
      <c r="AF49" t="n">
        <v>14463835889715.92</v>
      </c>
      <c r="AG49" t="n">
        <v>14671518101826.66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1265559791046.088</v>
      </c>
      <c r="D50" t="n">
        <v>1365213353252.36</v>
      </c>
      <c r="E50" t="n">
        <v>1355699290073.03</v>
      </c>
      <c r="F50" t="n">
        <v>1286454378358.704</v>
      </c>
      <c r="G50" t="n">
        <v>1219113766532.967</v>
      </c>
      <c r="H50" t="n">
        <v>1191421468459.296</v>
      </c>
      <c r="I50" t="n">
        <v>1117059488149.202</v>
      </c>
      <c r="J50" t="n">
        <v>1107254070369.625</v>
      </c>
      <c r="K50" t="n">
        <v>1105290712212.979</v>
      </c>
      <c r="L50" t="n">
        <v>1104311657329.37</v>
      </c>
      <c r="M50" t="n">
        <v>1095695059782.779</v>
      </c>
      <c r="N50" t="n">
        <v>1097891370096.309</v>
      </c>
      <c r="O50" t="n">
        <v>1107144812842.5</v>
      </c>
      <c r="P50" t="n">
        <v>1111697873992.795</v>
      </c>
      <c r="Q50" t="n">
        <v>1115577125441.783</v>
      </c>
      <c r="R50" t="n">
        <v>1124296965205.391</v>
      </c>
      <c r="S50" t="n">
        <v>1130017630838.988</v>
      </c>
      <c r="T50" t="n">
        <v>1137614707684.818</v>
      </c>
      <c r="U50" t="n">
        <v>1146277021229.86</v>
      </c>
      <c r="V50" t="n">
        <v>1153920032682.372</v>
      </c>
      <c r="W50" t="n">
        <v>1166034189913.831</v>
      </c>
      <c r="X50" t="n">
        <v>1173023075365.229</v>
      </c>
      <c r="Y50" t="n">
        <v>1183099286028.193</v>
      </c>
      <c r="Z50" t="n">
        <v>1197245267005.794</v>
      </c>
      <c r="AA50" t="n">
        <v>1211397808022.212</v>
      </c>
      <c r="AB50" t="n">
        <v>1220954196980.533</v>
      </c>
      <c r="AC50" t="n">
        <v>1235183186370.64</v>
      </c>
      <c r="AD50" t="n">
        <v>1243086162431.595</v>
      </c>
      <c r="AE50" t="n">
        <v>1253621934185.873</v>
      </c>
      <c r="AF50" t="n">
        <v>1266220588182.006</v>
      </c>
      <c r="AG50" t="n">
        <v>1280451435742.08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183862393723.3012</v>
      </c>
      <c r="D52" t="n">
        <v>184059784054.9023</v>
      </c>
      <c r="E52" t="n">
        <v>183171968362.902</v>
      </c>
      <c r="F52" t="n">
        <v>183592286051.2882</v>
      </c>
      <c r="G52" t="n">
        <v>185850255712.4564</v>
      </c>
      <c r="H52" t="n">
        <v>188059531644.3611</v>
      </c>
      <c r="I52" t="n">
        <v>189549348175.7263</v>
      </c>
      <c r="J52" t="n">
        <v>190146147572.6774</v>
      </c>
      <c r="K52" t="n">
        <v>190920045798.4798</v>
      </c>
      <c r="L52" t="n">
        <v>191636625304.3495</v>
      </c>
      <c r="M52" t="n">
        <v>192288348406.7885</v>
      </c>
      <c r="N52" t="n">
        <v>193499270648.7299</v>
      </c>
      <c r="O52" t="n">
        <v>195302452045.5154</v>
      </c>
      <c r="P52" t="n">
        <v>196806991303.7129</v>
      </c>
      <c r="Q52" t="n">
        <v>198443726543.2573</v>
      </c>
      <c r="R52" t="n">
        <v>200270196884.1836</v>
      </c>
      <c r="S52" t="n">
        <v>201508169565.3447</v>
      </c>
      <c r="T52" t="n">
        <v>202599473325.1092</v>
      </c>
      <c r="U52" t="n">
        <v>204199372360.8927</v>
      </c>
      <c r="V52" t="n">
        <v>205815757324.3267</v>
      </c>
      <c r="W52" t="n">
        <v>207847405467.1346</v>
      </c>
      <c r="X52" t="n">
        <v>210176211721.1753</v>
      </c>
      <c r="Y52" t="n">
        <v>212491852742.4398</v>
      </c>
      <c r="Z52" t="n">
        <v>215330018326.1875</v>
      </c>
      <c r="AA52" t="n">
        <v>218449972787.3689</v>
      </c>
      <c r="AB52" t="n">
        <v>221492331719.2079</v>
      </c>
      <c r="AC52" t="n">
        <v>224417011689.7701</v>
      </c>
      <c r="AD52" t="n">
        <v>227178860064.7686</v>
      </c>
      <c r="AE52" t="n">
        <v>230230314174.1617</v>
      </c>
      <c r="AF52" t="n">
        <v>233564233054.6356</v>
      </c>
      <c r="AG52" t="n">
        <v>237092574211.9998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0</v>
      </c>
      <c r="D53" s="192" t="n">
        <v>0</v>
      </c>
      <c r="E53" s="192" t="n">
        <v>0</v>
      </c>
      <c r="F53" s="192" t="n">
        <v>0</v>
      </c>
      <c r="G53" s="192" t="n">
        <v>0</v>
      </c>
      <c r="H53" s="192" t="n">
        <v>0</v>
      </c>
      <c r="I53" s="192" t="n">
        <v>0</v>
      </c>
      <c r="J53" s="192" t="n">
        <v>0</v>
      </c>
      <c r="K53" s="192" t="n">
        <v>0</v>
      </c>
      <c r="L53" s="192" t="n">
        <v>0</v>
      </c>
      <c r="M53" s="192" t="n">
        <v>0</v>
      </c>
      <c r="N53" s="192" t="n">
        <v>0</v>
      </c>
      <c r="O53" s="192" t="n">
        <v>0</v>
      </c>
      <c r="P53" s="192" t="n">
        <v>0</v>
      </c>
      <c r="Q53" s="192" t="n">
        <v>0</v>
      </c>
      <c r="R53" s="192" t="n">
        <v>0</v>
      </c>
      <c r="S53" s="192" t="n">
        <v>0</v>
      </c>
      <c r="T53" s="192" t="n">
        <v>0</v>
      </c>
      <c r="U53" s="192" t="n">
        <v>0</v>
      </c>
      <c r="V53" s="192" t="n">
        <v>0</v>
      </c>
      <c r="W53" s="192" t="n">
        <v>0</v>
      </c>
      <c r="X53" s="192" t="n">
        <v>0</v>
      </c>
      <c r="Y53" s="192" t="n">
        <v>0</v>
      </c>
      <c r="Z53" s="192" t="n">
        <v>0</v>
      </c>
      <c r="AA53" s="192" t="n">
        <v>0</v>
      </c>
      <c r="AB53" s="192" t="n">
        <v>0</v>
      </c>
      <c r="AC53" s="192" t="n">
        <v>0</v>
      </c>
      <c r="AD53" s="192" t="n">
        <v>0</v>
      </c>
      <c r="AE53" s="192" t="n">
        <v>0</v>
      </c>
      <c r="AF53" s="192" t="n">
        <v>0</v>
      </c>
      <c r="AG53" s="192" t="n">
        <v>0</v>
      </c>
    </row>
    <row r="54">
      <c r="A54" t="inlineStr">
        <is>
          <t>biomass</t>
        </is>
      </c>
      <c r="B54" t="inlineStr">
        <is>
          <t>coal mining 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biomass</t>
        </is>
      </c>
      <c r="B59" t="inlineStr">
        <is>
          <t>wood products 16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0</v>
      </c>
      <c r="D60" s="192" t="n">
        <v>0</v>
      </c>
      <c r="E60" s="192" t="n">
        <v>0</v>
      </c>
      <c r="F60" s="192" t="n">
        <v>0</v>
      </c>
      <c r="G60" s="192" t="n">
        <v>0</v>
      </c>
      <c r="H60" s="192" t="n">
        <v>0</v>
      </c>
      <c r="I60" s="192" t="n">
        <v>0</v>
      </c>
      <c r="J60" s="192" t="n">
        <v>0</v>
      </c>
      <c r="K60" s="192" t="n">
        <v>0</v>
      </c>
      <c r="L60" s="192" t="n">
        <v>0</v>
      </c>
      <c r="M60" s="192" t="n">
        <v>0</v>
      </c>
      <c r="N60" s="192" t="n">
        <v>0</v>
      </c>
      <c r="O60" s="192" t="n">
        <v>0</v>
      </c>
      <c r="P60" s="192" t="n">
        <v>0</v>
      </c>
      <c r="Q60" s="192" t="n">
        <v>0</v>
      </c>
      <c r="R60" s="192" t="n">
        <v>0</v>
      </c>
      <c r="S60" s="192" t="n">
        <v>0</v>
      </c>
      <c r="T60" s="192" t="n">
        <v>0</v>
      </c>
      <c r="U60" s="192" t="n">
        <v>0</v>
      </c>
      <c r="V60" s="192" t="n">
        <v>0</v>
      </c>
      <c r="W60" s="192" t="n">
        <v>0</v>
      </c>
      <c r="X60" s="192" t="n">
        <v>0</v>
      </c>
      <c r="Y60" s="192" t="n">
        <v>0</v>
      </c>
      <c r="Z60" s="192" t="n">
        <v>0</v>
      </c>
      <c r="AA60" s="192" t="n">
        <v>0</v>
      </c>
      <c r="AB60" s="192" t="n">
        <v>0</v>
      </c>
      <c r="AC60" s="192" t="n">
        <v>0</v>
      </c>
      <c r="AD60" s="192" t="n">
        <v>0</v>
      </c>
      <c r="AE60" s="192" t="n">
        <v>0</v>
      </c>
      <c r="AF60" s="192" t="n">
        <v>0</v>
      </c>
      <c r="AG60" s="192" t="n">
        <v>0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78095000000000</v>
      </c>
      <c r="D61" t="n">
        <v>76046063424997.66</v>
      </c>
      <c r="E61" t="n">
        <v>75150229162404.77</v>
      </c>
      <c r="F61" t="n">
        <v>75612738668278.95</v>
      </c>
      <c r="G61" t="n">
        <v>75867346442352.2</v>
      </c>
      <c r="H61" t="n">
        <v>76421761475341.25</v>
      </c>
      <c r="I61" t="n">
        <v>76665617323196.3</v>
      </c>
      <c r="J61" t="n">
        <v>76857867688360.8</v>
      </c>
      <c r="K61" t="n">
        <v>77056086800159.34</v>
      </c>
      <c r="L61" t="n">
        <v>77263103499597.95</v>
      </c>
      <c r="M61" t="n">
        <v>77646477009071.47</v>
      </c>
      <c r="N61" t="n">
        <v>78479437637033.06</v>
      </c>
      <c r="O61" t="n">
        <v>78763419785393.44</v>
      </c>
      <c r="P61" t="n">
        <v>79207986455527.64</v>
      </c>
      <c r="Q61" t="n">
        <v>79742946744068.81</v>
      </c>
      <c r="R61" t="n">
        <v>80267481706982.64</v>
      </c>
      <c r="S61" t="n">
        <v>80683553683913.88</v>
      </c>
      <c r="T61" t="n">
        <v>81132866851483.45</v>
      </c>
      <c r="U61" t="n">
        <v>81598558210101.72</v>
      </c>
      <c r="V61" t="n">
        <v>82134466710612.11</v>
      </c>
      <c r="W61" t="n">
        <v>82722702339568.98</v>
      </c>
      <c r="X61" t="n">
        <v>83297715219074.09</v>
      </c>
      <c r="Y61" t="n">
        <v>83993544510242.03</v>
      </c>
      <c r="Z61" t="n">
        <v>84772487005852.02</v>
      </c>
      <c r="AA61" t="n">
        <v>85575630743345.31</v>
      </c>
      <c r="AB61" t="n">
        <v>86777593764293.27</v>
      </c>
      <c r="AC61" t="n">
        <v>87193797538027.44</v>
      </c>
      <c r="AD61" t="n">
        <v>88696289549958.09</v>
      </c>
      <c r="AE61" t="n">
        <v>89538811531053.61</v>
      </c>
      <c r="AF61" t="n">
        <v>90446446052522.52</v>
      </c>
      <c r="AG61" t="n">
        <v>91366597386278</v>
      </c>
    </row>
    <row r="62">
      <c r="A62" t="inlineStr">
        <is>
          <t>biomass</t>
        </is>
      </c>
      <c r="B62" t="inlineStr">
        <is>
          <t>chemicals 20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0</v>
      </c>
      <c r="D66" s="192" t="n">
        <v>0</v>
      </c>
      <c r="E66" s="192" t="n">
        <v>0</v>
      </c>
      <c r="F66" s="192" t="n">
        <v>0</v>
      </c>
      <c r="G66" s="192" t="n">
        <v>0</v>
      </c>
      <c r="H66" s="192" t="n">
        <v>0</v>
      </c>
      <c r="I66" s="192" t="n">
        <v>0</v>
      </c>
      <c r="J66" s="192" t="n">
        <v>0</v>
      </c>
      <c r="K66" s="192" t="n">
        <v>0</v>
      </c>
      <c r="L66" s="192" t="n">
        <v>0</v>
      </c>
      <c r="M66" s="192" t="n">
        <v>0</v>
      </c>
      <c r="N66" s="192" t="n">
        <v>0</v>
      </c>
      <c r="O66" s="192" t="n">
        <v>0</v>
      </c>
      <c r="P66" s="192" t="n">
        <v>0</v>
      </c>
      <c r="Q66" s="192" t="n">
        <v>0</v>
      </c>
      <c r="R66" s="192" t="n">
        <v>0</v>
      </c>
      <c r="S66" s="192" t="n">
        <v>0</v>
      </c>
      <c r="T66" s="192" t="n">
        <v>0</v>
      </c>
      <c r="U66" s="192" t="n">
        <v>0</v>
      </c>
      <c r="V66" s="192" t="n">
        <v>0</v>
      </c>
      <c r="W66" s="192" t="n">
        <v>0</v>
      </c>
      <c r="X66" s="192" t="n">
        <v>0</v>
      </c>
      <c r="Y66" s="192" t="n">
        <v>0</v>
      </c>
      <c r="Z66" s="192" t="n">
        <v>0</v>
      </c>
      <c r="AA66" s="192" t="n">
        <v>0</v>
      </c>
      <c r="AB66" s="192" t="n">
        <v>0</v>
      </c>
      <c r="AC66" s="192" t="n">
        <v>0</v>
      </c>
      <c r="AD66" s="192" t="n">
        <v>0</v>
      </c>
      <c r="AE66" s="192" t="n">
        <v>0</v>
      </c>
      <c r="AF66" s="192" t="n">
        <v>0</v>
      </c>
      <c r="AG66" s="192" t="n">
        <v>0</v>
      </c>
    </row>
    <row r="67">
      <c r="A67" t="inlineStr">
        <is>
          <t>biomass</t>
        </is>
      </c>
      <c r="B67" t="inlineStr">
        <is>
          <t>other metals 242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0</v>
      </c>
      <c r="D69" s="138" t="n">
        <v>0</v>
      </c>
      <c r="E69" s="138" t="n">
        <v>0</v>
      </c>
      <c r="F69" s="138" t="n">
        <v>0</v>
      </c>
      <c r="G69" s="138" t="n">
        <v>0</v>
      </c>
      <c r="H69" s="138" t="n">
        <v>0</v>
      </c>
      <c r="I69" s="138" t="n">
        <v>0</v>
      </c>
      <c r="J69" s="138" t="n">
        <v>0</v>
      </c>
      <c r="K69" s="138" t="n">
        <v>0</v>
      </c>
      <c r="L69" s="138" t="n">
        <v>0</v>
      </c>
      <c r="M69" s="138" t="n">
        <v>0</v>
      </c>
      <c r="N69" s="138" t="n">
        <v>0</v>
      </c>
      <c r="O69" s="138" t="n">
        <v>0</v>
      </c>
      <c r="P69" s="138" t="n">
        <v>0</v>
      </c>
      <c r="Q69" s="138" t="n">
        <v>0</v>
      </c>
      <c r="R69" s="138" t="n">
        <v>0</v>
      </c>
      <c r="S69" s="138" t="n">
        <v>0</v>
      </c>
      <c r="T69" s="138" t="n">
        <v>0</v>
      </c>
      <c r="U69" s="138" t="n">
        <v>0</v>
      </c>
      <c r="V69" s="138" t="n">
        <v>0</v>
      </c>
      <c r="W69" s="138" t="n">
        <v>0</v>
      </c>
      <c r="X69" s="138" t="n">
        <v>0</v>
      </c>
      <c r="Y69" s="138" t="n">
        <v>0</v>
      </c>
      <c r="Z69" s="138" t="n">
        <v>0</v>
      </c>
      <c r="AA69" s="138" t="n">
        <v>0</v>
      </c>
      <c r="AB69" s="138" t="n">
        <v>0</v>
      </c>
      <c r="AC69" s="138" t="n">
        <v>0</v>
      </c>
      <c r="AD69" s="138" t="n">
        <v>0</v>
      </c>
      <c r="AE69" s="138" t="n">
        <v>0</v>
      </c>
      <c r="AF69" s="138" t="n">
        <v>0</v>
      </c>
      <c r="AG69" s="138" t="n">
        <v>0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0</v>
      </c>
      <c r="D71" s="192" t="n">
        <v>0</v>
      </c>
      <c r="E71" s="192" t="n">
        <v>0</v>
      </c>
      <c r="F71" s="192" t="n">
        <v>0</v>
      </c>
      <c r="G71" s="192" t="n">
        <v>0</v>
      </c>
      <c r="H71" s="192" t="n">
        <v>0</v>
      </c>
      <c r="I71" s="192" t="n">
        <v>0</v>
      </c>
      <c r="J71" s="192" t="n">
        <v>0</v>
      </c>
      <c r="K71" s="192" t="n">
        <v>0</v>
      </c>
      <c r="L71" s="192" t="n">
        <v>0</v>
      </c>
      <c r="M71" s="192" t="n">
        <v>0</v>
      </c>
      <c r="N71" s="192" t="n">
        <v>0</v>
      </c>
      <c r="O71" s="192" t="n">
        <v>0</v>
      </c>
      <c r="P71" s="192" t="n">
        <v>0</v>
      </c>
      <c r="Q71" s="192" t="n">
        <v>0</v>
      </c>
      <c r="R71" s="192" t="n">
        <v>0</v>
      </c>
      <c r="S71" s="192" t="n">
        <v>0</v>
      </c>
      <c r="T71" s="192" t="n">
        <v>0</v>
      </c>
      <c r="U71" s="192" t="n">
        <v>0</v>
      </c>
      <c r="V71" s="192" t="n">
        <v>0</v>
      </c>
      <c r="W71" s="192" t="n">
        <v>0</v>
      </c>
      <c r="X71" s="192" t="n">
        <v>0</v>
      </c>
      <c r="Y71" s="192" t="n">
        <v>0</v>
      </c>
      <c r="Z71" s="192" t="n">
        <v>0</v>
      </c>
      <c r="AA71" s="192" t="n">
        <v>0</v>
      </c>
      <c r="AB71" s="192" t="n">
        <v>0</v>
      </c>
      <c r="AC71" s="192" t="n">
        <v>0</v>
      </c>
      <c r="AD71" s="192" t="n">
        <v>0</v>
      </c>
      <c r="AE71" s="192" t="n">
        <v>0</v>
      </c>
      <c r="AF71" s="192" t="n">
        <v>0</v>
      </c>
      <c r="AG71" s="192" t="n">
        <v>0</v>
      </c>
    </row>
    <row r="72">
      <c r="A72" t="inlineStr">
        <is>
          <t>biomass</t>
        </is>
      </c>
      <c r="B72" t="inlineStr">
        <is>
          <t>road vehicles 29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56081408868044.79</v>
      </c>
      <c r="D78" t="n">
        <v>59453600368955.26</v>
      </c>
      <c r="E78" t="n">
        <v>61584858447365.12</v>
      </c>
      <c r="F78" t="n">
        <v>63073398678138.3</v>
      </c>
      <c r="G78" t="n">
        <v>64239093064246.34</v>
      </c>
      <c r="H78" t="n">
        <v>65468276845352.37</v>
      </c>
      <c r="I78" t="n">
        <v>66633155787173.22</v>
      </c>
      <c r="J78" t="n">
        <v>67768907762117.25</v>
      </c>
      <c r="K78" t="n">
        <v>68688332966851.96</v>
      </c>
      <c r="L78" t="n">
        <v>69638135841451.81</v>
      </c>
      <c r="M78" t="n">
        <v>70626586194714.47</v>
      </c>
      <c r="N78" t="n">
        <v>71640181313183.47</v>
      </c>
      <c r="O78" t="n">
        <v>72673497826571.59</v>
      </c>
      <c r="P78" t="n">
        <v>73586690608195.95</v>
      </c>
      <c r="Q78" t="n">
        <v>74631532103017.59</v>
      </c>
      <c r="R78" t="n">
        <v>75673865587349.72</v>
      </c>
      <c r="S78" t="n">
        <v>76696750805326.05</v>
      </c>
      <c r="T78" t="n">
        <v>77750743598360.95</v>
      </c>
      <c r="U78" t="n">
        <v>78807664640646.05</v>
      </c>
      <c r="V78" t="n">
        <v>79872491710900.47</v>
      </c>
      <c r="W78" t="n">
        <v>80917588438186.12</v>
      </c>
      <c r="X78" t="n">
        <v>81959601816694.25</v>
      </c>
      <c r="Y78" t="n">
        <v>83032314675281.92</v>
      </c>
      <c r="Z78" t="n">
        <v>84107163348103.16</v>
      </c>
      <c r="AA78" t="n">
        <v>85202757434907.19</v>
      </c>
      <c r="AB78" t="n">
        <v>86322180390996.05</v>
      </c>
      <c r="AC78" t="n">
        <v>87447815743607.89</v>
      </c>
      <c r="AD78" t="n">
        <v>88590792096881.38</v>
      </c>
      <c r="AE78" t="n">
        <v>89769995268336.7</v>
      </c>
      <c r="AF78" t="n">
        <v>90973042648590.52</v>
      </c>
      <c r="AG78" t="n">
        <v>92202946321596.33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7969489900.328431</v>
      </c>
      <c r="D80" t="n">
        <v>7752080096.862482</v>
      </c>
      <c r="E80" t="n">
        <v>8195255365.368833</v>
      </c>
      <c r="F80" t="n">
        <v>8450794194.679098</v>
      </c>
      <c r="G80" t="n">
        <v>8557104662.492929</v>
      </c>
      <c r="H80" t="n">
        <v>8659966797.805223</v>
      </c>
      <c r="I80" t="n">
        <v>8742770637.470474</v>
      </c>
      <c r="J80" t="n">
        <v>8739919801.86869</v>
      </c>
      <c r="K80" t="n">
        <v>8780986658.283966</v>
      </c>
      <c r="L80" t="n">
        <v>8826070815.223042</v>
      </c>
      <c r="M80" t="n">
        <v>8883067730.068668</v>
      </c>
      <c r="N80" t="n">
        <v>8922806162.842712</v>
      </c>
      <c r="O80" t="n">
        <v>8919011983.088606</v>
      </c>
      <c r="P80" t="n">
        <v>8945165117.30452</v>
      </c>
      <c r="Q80" t="n">
        <v>8970422509.148191</v>
      </c>
      <c r="R80" t="n">
        <v>8954777176.158117</v>
      </c>
      <c r="S80" t="n">
        <v>8935585490.432959</v>
      </c>
      <c r="T80" t="n">
        <v>8935161983.471554</v>
      </c>
      <c r="U80" t="n">
        <v>8932149511.056093</v>
      </c>
      <c r="V80" t="n">
        <v>8932909127.627821</v>
      </c>
      <c r="W80" t="n">
        <v>8926331913.623945</v>
      </c>
      <c r="X80" t="n">
        <v>8925827407.183838</v>
      </c>
      <c r="Y80" t="n">
        <v>8974798452.669333</v>
      </c>
      <c r="Z80" t="n">
        <v>9038071599.849354</v>
      </c>
      <c r="AA80" t="n">
        <v>9082709153.105322</v>
      </c>
      <c r="AB80" t="n">
        <v>9081749713.676554</v>
      </c>
      <c r="AC80" t="n">
        <v>9111029878.438015</v>
      </c>
      <c r="AD80" t="n">
        <v>9138144423.754066</v>
      </c>
      <c r="AE80" t="n">
        <v>9165094394.868483</v>
      </c>
      <c r="AF80" t="n">
        <v>9194379428.451069</v>
      </c>
      <c r="AG80" t="n">
        <v>9204156182.220865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1392785558463.281</v>
      </c>
      <c r="D81" t="n">
        <v>1354789998104.614</v>
      </c>
      <c r="E81" t="n">
        <v>1432241393559.459</v>
      </c>
      <c r="F81" t="n">
        <v>1476900561905.388</v>
      </c>
      <c r="G81" t="n">
        <v>1495479879545.088</v>
      </c>
      <c r="H81" t="n">
        <v>1513456550369.372</v>
      </c>
      <c r="I81" t="n">
        <v>1527927739054.399</v>
      </c>
      <c r="J81" t="n">
        <v>1527429513608.935</v>
      </c>
      <c r="K81" t="n">
        <v>1534606550691.863</v>
      </c>
      <c r="L81" t="n">
        <v>1542485670119.274</v>
      </c>
      <c r="M81" t="n">
        <v>1552446719178.472</v>
      </c>
      <c r="N81" t="n">
        <v>1559391594694.453</v>
      </c>
      <c r="O81" t="n">
        <v>1558728505985.662</v>
      </c>
      <c r="P81" t="n">
        <v>1563299150794.808</v>
      </c>
      <c r="Q81" t="n">
        <v>1567713251451.722</v>
      </c>
      <c r="R81" t="n">
        <v>1564978999433.281</v>
      </c>
      <c r="S81" t="n">
        <v>1561624970122.137</v>
      </c>
      <c r="T81" t="n">
        <v>1561550956052.588</v>
      </c>
      <c r="U81" t="n">
        <v>1561024482196.921</v>
      </c>
      <c r="V81" t="n">
        <v>1561157236363.662</v>
      </c>
      <c r="W81" t="n">
        <v>1560007771492.75</v>
      </c>
      <c r="X81" t="n">
        <v>1559919601573.129</v>
      </c>
      <c r="Y81" t="n">
        <v>1568478011934.153</v>
      </c>
      <c r="Z81" t="n">
        <v>1579535924891.32</v>
      </c>
      <c r="AA81" t="n">
        <v>1587336993757.407</v>
      </c>
      <c r="AB81" t="n">
        <v>1587169317607.827</v>
      </c>
      <c r="AC81" t="n">
        <v>1592286456990.55</v>
      </c>
      <c r="AD81" t="n">
        <v>1597025122527.844</v>
      </c>
      <c r="AE81" t="n">
        <v>1601735026303.192</v>
      </c>
      <c r="AF81" t="n">
        <v>1606853016584.008</v>
      </c>
      <c r="AG81" t="n">
        <v>1608561648081.07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483838166941.636</v>
      </c>
      <c r="D82" t="n">
        <v>796626511347.7382</v>
      </c>
      <c r="E82" t="n">
        <v>655555460995.0977</v>
      </c>
      <c r="F82" t="n">
        <v>518051635356.5211</v>
      </c>
      <c r="G82" t="n">
        <v>450095959543.4005</v>
      </c>
      <c r="H82" t="n">
        <v>429307630467.6648</v>
      </c>
      <c r="I82" t="n">
        <v>418056092202.6545</v>
      </c>
      <c r="J82" t="n">
        <v>420892014099.8146</v>
      </c>
      <c r="K82" t="n">
        <v>418040193569.1921</v>
      </c>
      <c r="L82" t="n">
        <v>420957357421.8898</v>
      </c>
      <c r="M82" t="n">
        <v>424254764000.6899</v>
      </c>
      <c r="N82" t="n">
        <v>420793409466.7628</v>
      </c>
      <c r="O82" t="n">
        <v>419555162850.2769</v>
      </c>
      <c r="P82" t="n">
        <v>421995570096.1844</v>
      </c>
      <c r="Q82" t="n">
        <v>423745318174.3673</v>
      </c>
      <c r="R82" t="n">
        <v>423794531188.4921</v>
      </c>
      <c r="S82" t="n">
        <v>426118039992.8265</v>
      </c>
      <c r="T82" t="n">
        <v>426565631390.8068</v>
      </c>
      <c r="U82" t="n">
        <v>426180315281.3136</v>
      </c>
      <c r="V82" t="n">
        <v>429281596189.291</v>
      </c>
      <c r="W82" t="n">
        <v>421936191577.7972</v>
      </c>
      <c r="X82" t="n">
        <v>420456723448.7695</v>
      </c>
      <c r="Y82" t="n">
        <v>420118932837.5051</v>
      </c>
      <c r="Z82" t="n">
        <v>419293608037.7205</v>
      </c>
      <c r="AA82" t="n">
        <v>421217260880.5994</v>
      </c>
      <c r="AB82" t="n">
        <v>423320578772.7748</v>
      </c>
      <c r="AC82" t="n">
        <v>423273247584.7635</v>
      </c>
      <c r="AD82" t="n">
        <v>425334782073.1779</v>
      </c>
      <c r="AE82" t="n">
        <v>429615738037.013</v>
      </c>
      <c r="AF82" t="n">
        <v>433720879805.4307</v>
      </c>
      <c r="AG82" t="n">
        <v>438036809218.4293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3412283560.8784</v>
      </c>
      <c r="D83" t="n">
        <v>3670881262.931962</v>
      </c>
      <c r="E83" t="n">
        <v>3735027857.670161</v>
      </c>
      <c r="F83" t="n">
        <v>3632669562.176476</v>
      </c>
      <c r="G83" t="n">
        <v>3557535756.85874</v>
      </c>
      <c r="H83" t="n">
        <v>3549916223.163317</v>
      </c>
      <c r="I83" t="n">
        <v>3558680663.854564</v>
      </c>
      <c r="J83" t="n">
        <v>3581805722.274702</v>
      </c>
      <c r="K83" t="n">
        <v>3576879413.244125</v>
      </c>
      <c r="L83" t="n">
        <v>3595927674.456164</v>
      </c>
      <c r="M83" t="n">
        <v>3608026556.493106</v>
      </c>
      <c r="N83" t="n">
        <v>3621312462.975416</v>
      </c>
      <c r="O83" t="n">
        <v>3621989780.327299</v>
      </c>
      <c r="P83" t="n">
        <v>3632255550.512569</v>
      </c>
      <c r="Q83" t="n">
        <v>3647746176.547648</v>
      </c>
      <c r="R83" t="n">
        <v>3664622953.745336</v>
      </c>
      <c r="S83" t="n">
        <v>3685350755.700496</v>
      </c>
      <c r="T83" t="n">
        <v>3696743955.572594</v>
      </c>
      <c r="U83" t="n">
        <v>3713345966.551815</v>
      </c>
      <c r="V83" t="n">
        <v>3747385174.669622</v>
      </c>
      <c r="W83" t="n">
        <v>3745981546.198018</v>
      </c>
      <c r="X83" t="n">
        <v>3773508880.892133</v>
      </c>
      <c r="Y83" t="n">
        <v>3810791419.13825</v>
      </c>
      <c r="Z83" t="n">
        <v>3847464257.162365</v>
      </c>
      <c r="AA83" t="n">
        <v>3897702065.586192</v>
      </c>
      <c r="AB83" t="n">
        <v>3943387751.299898</v>
      </c>
      <c r="AC83" t="n">
        <v>3977984514.225982</v>
      </c>
      <c r="AD83" t="n">
        <v>4016306236.074162</v>
      </c>
      <c r="AE83" t="n">
        <v>4067813584.762876</v>
      </c>
      <c r="AF83" t="n">
        <v>4116846318.405813</v>
      </c>
      <c r="AG83" t="n">
        <v>4167790668.53427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409189833303.3121</v>
      </c>
      <c r="D84" t="n">
        <v>411748066118.8865</v>
      </c>
      <c r="E84" t="n">
        <v>437171897776.2064</v>
      </c>
      <c r="F84" t="n">
        <v>432350662357.3834</v>
      </c>
      <c r="G84" t="n">
        <v>429502089316.5721</v>
      </c>
      <c r="H84" t="n">
        <v>438740035765.7943</v>
      </c>
      <c r="I84" t="n">
        <v>443187380683.3022</v>
      </c>
      <c r="J84" t="n">
        <v>439911277868.4053</v>
      </c>
      <c r="K84" t="n">
        <v>427964056955.5888</v>
      </c>
      <c r="L84" t="n">
        <v>419868479225.5065</v>
      </c>
      <c r="M84" t="n">
        <v>413208712620.3863</v>
      </c>
      <c r="N84" t="n">
        <v>416424752115.1512</v>
      </c>
      <c r="O84" t="n">
        <v>424085453317.683</v>
      </c>
      <c r="P84" t="n">
        <v>424189303723.6427</v>
      </c>
      <c r="Q84" t="n">
        <v>417929009103.1183</v>
      </c>
      <c r="R84" t="n">
        <v>419562011960.6552</v>
      </c>
      <c r="S84" t="n">
        <v>423411881332.7795</v>
      </c>
      <c r="T84" t="n">
        <v>419779155075.3705</v>
      </c>
      <c r="U84" t="n">
        <v>419881852264.7755</v>
      </c>
      <c r="V84" t="n">
        <v>422184670256.3253</v>
      </c>
      <c r="W84" t="n">
        <v>421184110043.4037</v>
      </c>
      <c r="X84" t="n">
        <v>427628811617.4302</v>
      </c>
      <c r="Y84" t="n">
        <v>433692246809.3153</v>
      </c>
      <c r="Z84" t="n">
        <v>442063718326.5845</v>
      </c>
      <c r="AA84" t="n">
        <v>457187842133.7929</v>
      </c>
      <c r="AB84" t="n">
        <v>471009993393.1226</v>
      </c>
      <c r="AC84" t="n">
        <v>481176959794.3641</v>
      </c>
      <c r="AD84" t="n">
        <v>488436675306.0039</v>
      </c>
      <c r="AE84" t="n">
        <v>495774647433.7468</v>
      </c>
      <c r="AF84" t="n">
        <v>502387206261.5547</v>
      </c>
      <c r="AG84" t="n">
        <v>511330392372.4685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88634135781.92342</v>
      </c>
      <c r="D85" t="n">
        <v>93231646789.47627</v>
      </c>
      <c r="E85" t="n">
        <v>94607640556.25377</v>
      </c>
      <c r="F85" t="n">
        <v>93707498371.57603</v>
      </c>
      <c r="G85" t="n">
        <v>93993113718.7697</v>
      </c>
      <c r="H85" t="n">
        <v>94629738118.90598</v>
      </c>
      <c r="I85" t="n">
        <v>95279093267.07944</v>
      </c>
      <c r="J85" t="n">
        <v>95107184669.43866</v>
      </c>
      <c r="K85" t="n">
        <v>93750736515.82072</v>
      </c>
      <c r="L85" t="n">
        <v>92875446839.27017</v>
      </c>
      <c r="M85" t="n">
        <v>91808325959.38063</v>
      </c>
      <c r="N85" t="n">
        <v>91016786625.27048</v>
      </c>
      <c r="O85" t="n">
        <v>89940878919.28693</v>
      </c>
      <c r="P85" t="n">
        <v>89196637649.06885</v>
      </c>
      <c r="Q85" t="n">
        <v>88542439596.74458</v>
      </c>
      <c r="R85" t="n">
        <v>87843901421.98566</v>
      </c>
      <c r="S85" t="n">
        <v>87323274726.06039</v>
      </c>
      <c r="T85" t="n">
        <v>86360000790.8658</v>
      </c>
      <c r="U85" t="n">
        <v>85549640829.24739</v>
      </c>
      <c r="V85" t="n">
        <v>85086461996.33267</v>
      </c>
      <c r="W85" t="n">
        <v>83844793571.03156</v>
      </c>
      <c r="X85" t="n">
        <v>82823839777.418</v>
      </c>
      <c r="Y85" t="n">
        <v>82053412025.47426</v>
      </c>
      <c r="Z85" t="n">
        <v>81240297118.38086</v>
      </c>
      <c r="AA85" t="n">
        <v>80851066821.90068</v>
      </c>
      <c r="AB85" t="n">
        <v>80260754505.17065</v>
      </c>
      <c r="AC85" t="n">
        <v>79420989125.53476</v>
      </c>
      <c r="AD85" t="n">
        <v>78966539119.86191</v>
      </c>
      <c r="AE85" t="n">
        <v>78770039008.92841</v>
      </c>
      <c r="AF85" t="n">
        <v>78493790476.34979</v>
      </c>
      <c r="AG85" t="n">
        <v>78330262712.83826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182314897392.2896</v>
      </c>
      <c r="D86" t="n">
        <v>196923985089.1993</v>
      </c>
      <c r="E86" t="n">
        <v>142213250363.0915</v>
      </c>
      <c r="F86" t="n">
        <v>106266123745.1879</v>
      </c>
      <c r="G86" t="n">
        <v>247958470522.2388</v>
      </c>
      <c r="H86" t="n">
        <v>310198099064.37</v>
      </c>
      <c r="I86" t="n">
        <v>156030867652.7488</v>
      </c>
      <c r="J86" t="n">
        <v>227413205421.5261</v>
      </c>
      <c r="K86" t="n">
        <v>262038372529.4879</v>
      </c>
      <c r="L86" t="n">
        <v>23672288728.80389</v>
      </c>
      <c r="M86" t="n">
        <v>1892447099.949873</v>
      </c>
      <c r="N86" t="n">
        <v>1168346853.6194</v>
      </c>
      <c r="O86" t="n">
        <v>757092888.6199622</v>
      </c>
      <c r="P86" t="n">
        <v>1255729835.419875</v>
      </c>
      <c r="Q86" t="n">
        <v>1286034188.337628</v>
      </c>
      <c r="R86" t="n">
        <v>411579818.256618</v>
      </c>
      <c r="S86" t="n">
        <v>2894282939.15022</v>
      </c>
      <c r="T86" t="n">
        <v>2125948113.157543</v>
      </c>
      <c r="U86" t="n">
        <v>909809448.4850556</v>
      </c>
      <c r="V86" t="n">
        <v>929061945.0967823</v>
      </c>
      <c r="W86" t="n">
        <v>2561478145.816901</v>
      </c>
      <c r="X86" t="n">
        <v>3276753199.765413</v>
      </c>
      <c r="Y86" t="n">
        <v>2381471375.662971</v>
      </c>
      <c r="Z86" t="n">
        <v>2325886240.875659</v>
      </c>
      <c r="AA86" t="n">
        <v>589332770.0483855</v>
      </c>
      <c r="AB86" t="n">
        <v>822100613.4274005</v>
      </c>
      <c r="AC86" t="n">
        <v>116818392.699081</v>
      </c>
      <c r="AD86" t="n">
        <v>0</v>
      </c>
      <c r="AE86" t="n">
        <v>0</v>
      </c>
      <c r="AF86" t="n">
        <v>0</v>
      </c>
      <c r="AG86" t="n">
        <v>173272469.5055406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3578453007752.772</v>
      </c>
      <c r="D87" t="n">
        <v>3091159527539.632</v>
      </c>
      <c r="E87" t="n">
        <v>3192010028243.953</v>
      </c>
      <c r="F87" t="n">
        <v>3027683621863.541</v>
      </c>
      <c r="G87" t="n">
        <v>2891643282525.585</v>
      </c>
      <c r="H87" t="n">
        <v>2854980892964.423</v>
      </c>
      <c r="I87" t="n">
        <v>2833062529923.795</v>
      </c>
      <c r="J87" t="n">
        <v>2913882336641.711</v>
      </c>
      <c r="K87" t="n">
        <v>2970823241242.07</v>
      </c>
      <c r="L87" t="n">
        <v>3062302405123.95</v>
      </c>
      <c r="M87" t="n">
        <v>3127784979495.799</v>
      </c>
      <c r="N87" t="n">
        <v>3188270925320.476</v>
      </c>
      <c r="O87" t="n">
        <v>3211022310073.228</v>
      </c>
      <c r="P87" t="n">
        <v>3270918453176.309</v>
      </c>
      <c r="Q87" t="n">
        <v>3323356905941.569</v>
      </c>
      <c r="R87" t="n">
        <v>3363665218776.1</v>
      </c>
      <c r="S87" t="n">
        <v>3392477749630.605</v>
      </c>
      <c r="T87" t="n">
        <v>3432300738667.57</v>
      </c>
      <c r="U87" t="n">
        <v>3443317458076.845</v>
      </c>
      <c r="V87" t="n">
        <v>3461580439395.086</v>
      </c>
      <c r="W87" t="n">
        <v>3358472288052.085</v>
      </c>
      <c r="X87" t="n">
        <v>3345097653600.275</v>
      </c>
      <c r="Y87" t="n">
        <v>3356689618681.571</v>
      </c>
      <c r="Z87" t="n">
        <v>3364110068647.142</v>
      </c>
      <c r="AA87" t="n">
        <v>3367775054146.827</v>
      </c>
      <c r="AB87" t="n">
        <v>3392497441612.808</v>
      </c>
      <c r="AC87" t="n">
        <v>3394035826252.059</v>
      </c>
      <c r="AD87" t="n">
        <v>3413556115201.573</v>
      </c>
      <c r="AE87" t="n">
        <v>3448232654343.367</v>
      </c>
      <c r="AF87" t="n">
        <v>3509750297752.282</v>
      </c>
      <c r="AG87" t="n">
        <v>3558274430128.795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51802841476.39366</v>
      </c>
      <c r="D88" t="n">
        <v>101093042347.7346</v>
      </c>
      <c r="E88" t="n">
        <v>79839500776.41936</v>
      </c>
      <c r="F88" t="n">
        <v>54325252830.15498</v>
      </c>
      <c r="G88" t="n">
        <v>42831497664.01157</v>
      </c>
      <c r="H88" t="n">
        <v>39066056425.7609</v>
      </c>
      <c r="I88" t="n">
        <v>36869177821.65687</v>
      </c>
      <c r="J88" t="n">
        <v>37101237686.38891</v>
      </c>
      <c r="K88" t="n">
        <v>37014144202.12144</v>
      </c>
      <c r="L88" t="n">
        <v>37508107794.43281</v>
      </c>
      <c r="M88" t="n">
        <v>37404772502.74354</v>
      </c>
      <c r="N88" t="n">
        <v>37357971899.64211</v>
      </c>
      <c r="O88" t="n">
        <v>37475844158.92223</v>
      </c>
      <c r="P88" t="n">
        <v>38135690499.9468</v>
      </c>
      <c r="Q88" t="n">
        <v>38606647920.3458</v>
      </c>
      <c r="R88" t="n">
        <v>38881677081.46239</v>
      </c>
      <c r="S88" t="n">
        <v>39253515480.72179</v>
      </c>
      <c r="T88" t="n">
        <v>39684766631.50948</v>
      </c>
      <c r="U88" t="n">
        <v>39796571127.52029</v>
      </c>
      <c r="V88" t="n">
        <v>40382174443.64835</v>
      </c>
      <c r="W88" t="n">
        <v>39301232664.3775</v>
      </c>
      <c r="X88" t="n">
        <v>39398060234.1314</v>
      </c>
      <c r="Y88" t="n">
        <v>39658607422.4904</v>
      </c>
      <c r="Z88" t="n">
        <v>39876221977.68703</v>
      </c>
      <c r="AA88" t="n">
        <v>40317023897.8503</v>
      </c>
      <c r="AB88" t="n">
        <v>40876852968.79206</v>
      </c>
      <c r="AC88" t="n">
        <v>41135035379.32102</v>
      </c>
      <c r="AD88" t="n">
        <v>41629163956.13216</v>
      </c>
      <c r="AE88" t="n">
        <v>42398413352.11531</v>
      </c>
      <c r="AF88" t="n">
        <v>43233546558.33997</v>
      </c>
      <c r="AG88" t="n">
        <v>43998139725.10739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77525747999.99998</v>
      </c>
      <c r="D90" t="n">
        <v>76810608720</v>
      </c>
      <c r="E90" t="n">
        <v>79295390639.99998</v>
      </c>
      <c r="F90" t="n">
        <v>80419547520</v>
      </c>
      <c r="G90" t="n">
        <v>80148864960</v>
      </c>
      <c r="H90" t="n">
        <v>80048729520</v>
      </c>
      <c r="I90" t="n">
        <v>79573304879.99998</v>
      </c>
      <c r="J90" t="n">
        <v>79107386400</v>
      </c>
      <c r="K90" t="n">
        <v>78476111280</v>
      </c>
      <c r="L90" t="n">
        <v>78079924080</v>
      </c>
      <c r="M90" t="n">
        <v>77860602000</v>
      </c>
      <c r="N90" t="n">
        <v>77873976719.99998</v>
      </c>
      <c r="O90" t="n">
        <v>77246609040</v>
      </c>
      <c r="P90" t="n">
        <v>76429545839.99998</v>
      </c>
      <c r="Q90" t="n">
        <v>74022057360</v>
      </c>
      <c r="R90" t="n">
        <v>74280589920</v>
      </c>
      <c r="S90" t="n">
        <v>74037551040</v>
      </c>
      <c r="T90" t="n">
        <v>73419048000</v>
      </c>
      <c r="U90" t="n">
        <v>72815358239.99998</v>
      </c>
      <c r="V90" t="n">
        <v>72142034400</v>
      </c>
      <c r="W90" t="n">
        <v>71457182640</v>
      </c>
      <c r="X90" t="n">
        <v>70871902559.99998</v>
      </c>
      <c r="Y90" t="n">
        <v>70135612559.99998</v>
      </c>
      <c r="Z90" t="n">
        <v>69527432160</v>
      </c>
      <c r="AA90" t="n">
        <v>69115206960</v>
      </c>
      <c r="AB90" t="n">
        <v>68717522879.99999</v>
      </c>
      <c r="AC90" t="n">
        <v>68259827520</v>
      </c>
      <c r="AD90" t="n">
        <v>67807108800</v>
      </c>
      <c r="AE90" t="n">
        <v>67501531440</v>
      </c>
      <c r="AF90" t="n">
        <v>67292609760</v>
      </c>
      <c r="AG90" t="n">
        <v>67228321679.99999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24049381086.06887</v>
      </c>
      <c r="D91" t="n">
        <v>20196197542.78677</v>
      </c>
      <c r="E91" t="n">
        <v>20766557119.0153</v>
      </c>
      <c r="F91" t="n">
        <v>20292856461.71869</v>
      </c>
      <c r="G91" t="n">
        <v>20285144412.06922</v>
      </c>
      <c r="H91" t="n">
        <v>20762860993.14661</v>
      </c>
      <c r="I91" t="n">
        <v>20929500305.18957</v>
      </c>
      <c r="J91" t="n">
        <v>20607611406.74226</v>
      </c>
      <c r="K91" t="n">
        <v>19901423817.30954</v>
      </c>
      <c r="L91" t="n">
        <v>19387563922.20511</v>
      </c>
      <c r="M91" t="n">
        <v>18859214721.69866</v>
      </c>
      <c r="N91" t="n">
        <v>18756332043.40051</v>
      </c>
      <c r="O91" t="n">
        <v>18667575822.87334</v>
      </c>
      <c r="P91" t="n">
        <v>18530185719.86775</v>
      </c>
      <c r="Q91" t="n">
        <v>18352353480.90133</v>
      </c>
      <c r="R91" t="n">
        <v>18104540848.82385</v>
      </c>
      <c r="S91" t="n">
        <v>17828573700.56198</v>
      </c>
      <c r="T91" t="n">
        <v>17505005863.07615</v>
      </c>
      <c r="U91" t="n">
        <v>17322210606.51234</v>
      </c>
      <c r="V91" t="n">
        <v>17208122701.37103</v>
      </c>
      <c r="W91" t="n">
        <v>16779169151.92888</v>
      </c>
      <c r="X91" t="n">
        <v>16551190140.3614</v>
      </c>
      <c r="Y91" t="n">
        <v>16537795527.81233</v>
      </c>
      <c r="Z91" t="n">
        <v>16522396028.35279</v>
      </c>
      <c r="AA91" t="n">
        <v>16430349579.30692</v>
      </c>
      <c r="AB91" t="n">
        <v>16260487688.30358</v>
      </c>
      <c r="AC91" t="n">
        <v>16003265617.65859</v>
      </c>
      <c r="AD91" t="n">
        <v>15767248608.56969</v>
      </c>
      <c r="AE91" t="n">
        <v>15624692539.29172</v>
      </c>
      <c r="AF91" t="n">
        <v>15458877321.8684</v>
      </c>
      <c r="AG91" t="n">
        <v>15464086337.85971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11188023454.03576</v>
      </c>
      <c r="D92" t="n">
        <v>10196162187.4056</v>
      </c>
      <c r="E92" t="n">
        <v>10479327437.90317</v>
      </c>
      <c r="F92" t="n">
        <v>10350782940.41549</v>
      </c>
      <c r="G92" t="n">
        <v>10324270073.2246</v>
      </c>
      <c r="H92" t="n">
        <v>10469601536.59408</v>
      </c>
      <c r="I92" t="n">
        <v>10616709557.78782</v>
      </c>
      <c r="J92" t="n">
        <v>10500796687.54213</v>
      </c>
      <c r="K92" t="n">
        <v>10184584450.39833</v>
      </c>
      <c r="L92" t="n">
        <v>9968777841.474886</v>
      </c>
      <c r="M92" t="n">
        <v>9706615117.798033</v>
      </c>
      <c r="N92" t="n">
        <v>9665001509.100918</v>
      </c>
      <c r="O92" t="n">
        <v>9642056813.133335</v>
      </c>
      <c r="P92" t="n">
        <v>9617892615.608419</v>
      </c>
      <c r="Q92" t="n">
        <v>9575134783.227886</v>
      </c>
      <c r="R92" t="n">
        <v>9477996214.735205</v>
      </c>
      <c r="S92" t="n">
        <v>9394618441.593161</v>
      </c>
      <c r="T92" t="n">
        <v>9280105739.802193</v>
      </c>
      <c r="U92" t="n">
        <v>9195553631.827162</v>
      </c>
      <c r="V92" t="n">
        <v>9185255618.676355</v>
      </c>
      <c r="W92" t="n">
        <v>9045690440.448341</v>
      </c>
      <c r="X92" t="n">
        <v>8946880703.154871</v>
      </c>
      <c r="Y92" t="n">
        <v>8907796431.021112</v>
      </c>
      <c r="Z92" t="n">
        <v>8871045772.978548</v>
      </c>
      <c r="AA92" t="n">
        <v>8875080667.020092</v>
      </c>
      <c r="AB92" t="n">
        <v>8810266417.584103</v>
      </c>
      <c r="AC92" t="n">
        <v>8692215655.719393</v>
      </c>
      <c r="AD92" t="n">
        <v>8597666646.089195</v>
      </c>
      <c r="AE92" t="n">
        <v>8520371325.159029</v>
      </c>
      <c r="AF92" t="n">
        <v>8439010999.037757</v>
      </c>
      <c r="AG92" t="n">
        <v>8400875228.115258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40247301613.82333</v>
      </c>
      <c r="D93" t="n">
        <v>46382461843.69687</v>
      </c>
      <c r="E93" t="n">
        <v>45866650897.48434</v>
      </c>
      <c r="F93" t="n">
        <v>42842003758.68846</v>
      </c>
      <c r="G93" t="n">
        <v>41491588881.25729</v>
      </c>
      <c r="H93" t="n">
        <v>41521161057.80145</v>
      </c>
      <c r="I93" t="n">
        <v>41720147763.07736</v>
      </c>
      <c r="J93" t="n">
        <v>41764116380.62983</v>
      </c>
      <c r="K93" t="n">
        <v>41068739569.0771</v>
      </c>
      <c r="L93" t="n">
        <v>40812085068.76501</v>
      </c>
      <c r="M93" t="n">
        <v>40411486666.12047</v>
      </c>
      <c r="N93" t="n">
        <v>40429902626.2707</v>
      </c>
      <c r="O93" t="n">
        <v>40328963477.2067</v>
      </c>
      <c r="P93" t="n">
        <v>40386651779.99358</v>
      </c>
      <c r="Q93" t="n">
        <v>40563777222.99761</v>
      </c>
      <c r="R93" t="n">
        <v>40529406232.78403</v>
      </c>
      <c r="S93" t="n">
        <v>40490626076.16476</v>
      </c>
      <c r="T93" t="n">
        <v>40303779959.3175</v>
      </c>
      <c r="U93" t="n">
        <v>40103316695.98943</v>
      </c>
      <c r="V93" t="n">
        <v>40162030386.31252</v>
      </c>
      <c r="W93" t="n">
        <v>39624727317.34114</v>
      </c>
      <c r="X93" t="n">
        <v>39572678646.00338</v>
      </c>
      <c r="Y93" t="n">
        <v>39792460210.51354</v>
      </c>
      <c r="Z93" t="n">
        <v>40108771757.68204</v>
      </c>
      <c r="AA93" t="n">
        <v>40483304809.15626</v>
      </c>
      <c r="AB93" t="n">
        <v>40669740770.98904</v>
      </c>
      <c r="AC93" t="n">
        <v>40649192004.76349</v>
      </c>
      <c r="AD93" t="n">
        <v>40703824652.69248</v>
      </c>
      <c r="AE93" t="n">
        <v>41020156707.61171</v>
      </c>
      <c r="AF93" t="n">
        <v>41323753449.33126</v>
      </c>
      <c r="AG93" t="n">
        <v>41696543341.99393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18792715205.86162</v>
      </c>
      <c r="D94" t="n">
        <v>36341135906.2596</v>
      </c>
      <c r="E94" t="n">
        <v>28145002574.98031</v>
      </c>
      <c r="F94" t="n">
        <v>19002578044.16776</v>
      </c>
      <c r="G94" t="n">
        <v>14803525111.31019</v>
      </c>
      <c r="H94" t="n">
        <v>13325376111.86977</v>
      </c>
      <c r="I94" t="n">
        <v>12445767602.36226</v>
      </c>
      <c r="J94" t="n">
        <v>12465493362.03799</v>
      </c>
      <c r="K94" t="n">
        <v>12267690500.37911</v>
      </c>
      <c r="L94" t="n">
        <v>12368179614.3044</v>
      </c>
      <c r="M94" t="n">
        <v>12384248891.69877</v>
      </c>
      <c r="N94" t="n">
        <v>12319009549.94198</v>
      </c>
      <c r="O94" t="n">
        <v>12308040103.09792</v>
      </c>
      <c r="P94" t="n">
        <v>12507991949.95723</v>
      </c>
      <c r="Q94" t="n">
        <v>12632055752.27546</v>
      </c>
      <c r="R94" t="n">
        <v>12669133765.58463</v>
      </c>
      <c r="S94" t="n">
        <v>12769237986.6382</v>
      </c>
      <c r="T94" t="n">
        <v>12892339556.77712</v>
      </c>
      <c r="U94" t="n">
        <v>12877521181.21584</v>
      </c>
      <c r="V94" t="n">
        <v>13024582332.61943</v>
      </c>
      <c r="W94" t="n">
        <v>12564571202.10029</v>
      </c>
      <c r="X94" t="n">
        <v>12538013593.95151</v>
      </c>
      <c r="Y94" t="n">
        <v>12589717536.38609</v>
      </c>
      <c r="Z94" t="n">
        <v>12677473111.13859</v>
      </c>
      <c r="AA94" t="n">
        <v>12781714930.56317</v>
      </c>
      <c r="AB94" t="n">
        <v>12940964356.23794</v>
      </c>
      <c r="AC94" t="n">
        <v>12996324780.95388</v>
      </c>
      <c r="AD94" t="n">
        <v>13135976744.57682</v>
      </c>
      <c r="AE94" t="n">
        <v>13358701419.67966</v>
      </c>
      <c r="AF94" t="n">
        <v>13580592160.2271</v>
      </c>
      <c r="AG94" t="n">
        <v>13796869879.7286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8912349849.465769</v>
      </c>
      <c r="D95" t="n">
        <v>10438013675.22919</v>
      </c>
      <c r="E95" t="n">
        <v>10180867769.47154</v>
      </c>
      <c r="F95" t="n">
        <v>9393380785.827431</v>
      </c>
      <c r="G95" t="n">
        <v>8940633514.806982</v>
      </c>
      <c r="H95" t="n">
        <v>8882590903.371771</v>
      </c>
      <c r="I95" t="n">
        <v>8887061451.107475</v>
      </c>
      <c r="J95" t="n">
        <v>8953449084.982666</v>
      </c>
      <c r="K95" t="n">
        <v>8921231337.634033</v>
      </c>
      <c r="L95" t="n">
        <v>8948650697.079679</v>
      </c>
      <c r="M95" t="n">
        <v>8979318654.546602</v>
      </c>
      <c r="N95" t="n">
        <v>9051383884.046137</v>
      </c>
      <c r="O95" t="n">
        <v>9082707521.84763</v>
      </c>
      <c r="P95" t="n">
        <v>9126489086.005949</v>
      </c>
      <c r="Q95" t="n">
        <v>9185574825.246161</v>
      </c>
      <c r="R95" t="n">
        <v>9246895838.354221</v>
      </c>
      <c r="S95" t="n">
        <v>9315205807.755768</v>
      </c>
      <c r="T95" t="n">
        <v>9383426366.202597</v>
      </c>
      <c r="U95" t="n">
        <v>9459932339.786264</v>
      </c>
      <c r="V95" t="n">
        <v>9568343122.377066</v>
      </c>
      <c r="W95" t="n">
        <v>9562129061.024439</v>
      </c>
      <c r="X95" t="n">
        <v>9637174655.68111</v>
      </c>
      <c r="Y95" t="n">
        <v>9761455882.73366</v>
      </c>
      <c r="Z95" t="n">
        <v>9901071088.519667</v>
      </c>
      <c r="AA95" t="n">
        <v>10031894217.09213</v>
      </c>
      <c r="AB95" t="n">
        <v>10138010118.51193</v>
      </c>
      <c r="AC95" t="n">
        <v>10224619529.97829</v>
      </c>
      <c r="AD95" t="n">
        <v>10311452468.83143</v>
      </c>
      <c r="AE95" t="n">
        <v>10444019111.02082</v>
      </c>
      <c r="AF95" t="n">
        <v>10587478987.85953</v>
      </c>
      <c r="AG95" t="n">
        <v>10765168358.52795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52382541339.62196</v>
      </c>
      <c r="D96" t="n">
        <v>64491873555.33515</v>
      </c>
      <c r="E96" t="n">
        <v>61873453321.57098</v>
      </c>
      <c r="F96" t="n">
        <v>56291805231.3813</v>
      </c>
      <c r="G96" t="n">
        <v>53925977496.757</v>
      </c>
      <c r="H96" t="n">
        <v>54305613229.05136</v>
      </c>
      <c r="I96" t="n">
        <v>54535814895.24216</v>
      </c>
      <c r="J96" t="n">
        <v>55200107397.04627</v>
      </c>
      <c r="K96" t="n">
        <v>55506090547.89695</v>
      </c>
      <c r="L96" t="n">
        <v>56095105778.96079</v>
      </c>
      <c r="M96" t="n">
        <v>56632261674.66227</v>
      </c>
      <c r="N96" t="n">
        <v>57298757778.04101</v>
      </c>
      <c r="O96" t="n">
        <v>57438985271.46411</v>
      </c>
      <c r="P96" t="n">
        <v>57796286194.57831</v>
      </c>
      <c r="Q96" t="n">
        <v>58389708628.79144</v>
      </c>
      <c r="R96" t="n">
        <v>58949740896.77195</v>
      </c>
      <c r="S96" t="n">
        <v>59436232630.84645</v>
      </c>
      <c r="T96" t="n">
        <v>59917887646.21054</v>
      </c>
      <c r="U96" t="n">
        <v>60460104355.69785</v>
      </c>
      <c r="V96" t="n">
        <v>60992983770.37737</v>
      </c>
      <c r="W96" t="n">
        <v>60957035185.36745</v>
      </c>
      <c r="X96" t="n">
        <v>61566181624.03685</v>
      </c>
      <c r="Y96" t="n">
        <v>62461217355.13061</v>
      </c>
      <c r="Z96" t="n">
        <v>63425685210.41494</v>
      </c>
      <c r="AA96" t="n">
        <v>64081107282.15166</v>
      </c>
      <c r="AB96" t="n">
        <v>64622408936.7478</v>
      </c>
      <c r="AC96" t="n">
        <v>65188790565.19761</v>
      </c>
      <c r="AD96" t="n">
        <v>65749476443.81467</v>
      </c>
      <c r="AE96" t="n">
        <v>66574333067.13321</v>
      </c>
      <c r="AF96" t="n">
        <v>67432710578.81164</v>
      </c>
      <c r="AG96" t="n">
        <v>68249798572.85013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7222097934.705047</v>
      </c>
      <c r="D97" t="n">
        <v>9976092135.254129</v>
      </c>
      <c r="E97" t="n">
        <v>8838756125.891474</v>
      </c>
      <c r="F97" t="n">
        <v>7419802333.875237</v>
      </c>
      <c r="G97" t="n">
        <v>6737203698.403355</v>
      </c>
      <c r="H97" t="n">
        <v>6568558065.32242</v>
      </c>
      <c r="I97" t="n">
        <v>6565979107.675544</v>
      </c>
      <c r="J97" t="n">
        <v>6636853381.693707</v>
      </c>
      <c r="K97" t="n">
        <v>6554289087.976931</v>
      </c>
      <c r="L97" t="n">
        <v>6473955498.50216</v>
      </c>
      <c r="M97" t="n">
        <v>6325420715.197957</v>
      </c>
      <c r="N97" t="n">
        <v>6269257794.472011</v>
      </c>
      <c r="O97" t="n">
        <v>6247609609.844948</v>
      </c>
      <c r="P97" t="n">
        <v>6283081258.452711</v>
      </c>
      <c r="Q97" t="n">
        <v>6324479489.779389</v>
      </c>
      <c r="R97" t="n">
        <v>6337804104.288249</v>
      </c>
      <c r="S97" t="n">
        <v>6358875003.991922</v>
      </c>
      <c r="T97" t="n">
        <v>6353613553.902129</v>
      </c>
      <c r="U97" t="n">
        <v>6322283297.136065</v>
      </c>
      <c r="V97" t="n">
        <v>6365071404.664162</v>
      </c>
      <c r="W97" t="n">
        <v>6219385396.960159</v>
      </c>
      <c r="X97" t="n">
        <v>6188478691.632452</v>
      </c>
      <c r="Y97" t="n">
        <v>6187135876.701961</v>
      </c>
      <c r="Z97" t="n">
        <v>6179166834.824752</v>
      </c>
      <c r="AA97" t="n">
        <v>6217801000.838903</v>
      </c>
      <c r="AB97" t="n">
        <v>6227476798.141781</v>
      </c>
      <c r="AC97" t="n">
        <v>6180760643.200195</v>
      </c>
      <c r="AD97" t="n">
        <v>6163065605.331118</v>
      </c>
      <c r="AE97" t="n">
        <v>6169641633.588845</v>
      </c>
      <c r="AF97" t="n">
        <v>6170253430.110915</v>
      </c>
      <c r="AG97" t="n">
        <v>6162767550.615238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146923022952.0409</v>
      </c>
      <c r="D98" t="n">
        <v>202949008309.1039</v>
      </c>
      <c r="E98" t="n">
        <v>179811570113.3705</v>
      </c>
      <c r="F98" t="n">
        <v>150945029886.815</v>
      </c>
      <c r="G98" t="n">
        <v>137058558685.0695</v>
      </c>
      <c r="H98" t="n">
        <v>133627709859.1564</v>
      </c>
      <c r="I98" t="n">
        <v>133575244736.5605</v>
      </c>
      <c r="J98" t="n">
        <v>135017078215.2012</v>
      </c>
      <c r="K98" t="n">
        <v>133337428377.9321</v>
      </c>
      <c r="L98" t="n">
        <v>131703158956.923</v>
      </c>
      <c r="M98" t="n">
        <v>128681435965.3653</v>
      </c>
      <c r="N98" t="n">
        <v>127538883459.7811</v>
      </c>
      <c r="O98" t="n">
        <v>127098482795.6544</v>
      </c>
      <c r="P98" t="n">
        <v>127820101622.9901</v>
      </c>
      <c r="Q98" t="n">
        <v>128662288110.4033</v>
      </c>
      <c r="R98" t="n">
        <v>128933357910.4824</v>
      </c>
      <c r="S98" t="n">
        <v>129362014556.899</v>
      </c>
      <c r="T98" t="n">
        <v>129254978047.6613</v>
      </c>
      <c r="U98" t="n">
        <v>128617609782.1585</v>
      </c>
      <c r="V98" t="n">
        <v>129488071268.7323</v>
      </c>
      <c r="W98" t="n">
        <v>126524302451.5264</v>
      </c>
      <c r="X98" t="n">
        <v>125895550720.7566</v>
      </c>
      <c r="Y98" t="n">
        <v>125868233114.3441</v>
      </c>
      <c r="Z98" t="n">
        <v>125706114608.9989</v>
      </c>
      <c r="AA98" t="n">
        <v>126492070229.007</v>
      </c>
      <c r="AB98" t="n">
        <v>126688910178.0166</v>
      </c>
      <c r="AC98" t="n">
        <v>125738538310.0679</v>
      </c>
      <c r="AD98" t="n">
        <v>125378558636.7818</v>
      </c>
      <c r="AE98" t="n">
        <v>125512338316.7832</v>
      </c>
      <c r="AF98" t="n">
        <v>125524784422.5085</v>
      </c>
      <c r="AG98" t="n">
        <v>125372495149.3772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330572441999.0559</v>
      </c>
      <c r="D99" t="n">
        <v>355624660649.1334</v>
      </c>
      <c r="E99" t="n">
        <v>361839002479.2336</v>
      </c>
      <c r="F99" t="n">
        <v>351922818464.4742</v>
      </c>
      <c r="G99" t="n">
        <v>344644066550.2659</v>
      </c>
      <c r="H99" t="n">
        <v>343905907538.6678</v>
      </c>
      <c r="I99" t="n">
        <v>344754981922.5434</v>
      </c>
      <c r="J99" t="n">
        <v>346995272595.0302</v>
      </c>
      <c r="K99" t="n">
        <v>346518025620.3208</v>
      </c>
      <c r="L99" t="n">
        <v>348363367636.1171</v>
      </c>
      <c r="M99" t="n">
        <v>349535473326.9409</v>
      </c>
      <c r="N99" t="n">
        <v>350822574610.1935</v>
      </c>
      <c r="O99" t="n">
        <v>350888191211.8111</v>
      </c>
      <c r="P99" t="n">
        <v>351882710177.9524</v>
      </c>
      <c r="Q99" t="n">
        <v>353383398495.6582</v>
      </c>
      <c r="R99" t="n">
        <v>355018373242.5628</v>
      </c>
      <c r="S99" t="n">
        <v>357026424445.6188</v>
      </c>
      <c r="T99" t="n">
        <v>358130165631.4578</v>
      </c>
      <c r="U99" t="n">
        <v>359738521799.2798</v>
      </c>
      <c r="V99" t="n">
        <v>363036144622.9589</v>
      </c>
      <c r="W99" t="n">
        <v>362900165041.1805</v>
      </c>
      <c r="X99" t="n">
        <v>365566935867.5817</v>
      </c>
      <c r="Y99" t="n">
        <v>369178763399.5143</v>
      </c>
      <c r="Z99" t="n">
        <v>372731524887.3513</v>
      </c>
      <c r="AA99" t="n">
        <v>377598422586.5185</v>
      </c>
      <c r="AB99" t="n">
        <v>382024323430.144</v>
      </c>
      <c r="AC99" t="n">
        <v>385375960596.779</v>
      </c>
      <c r="AD99" t="n">
        <v>389088461315.7113</v>
      </c>
      <c r="AE99" t="n">
        <v>394078348508.0118</v>
      </c>
      <c r="AF99" t="n">
        <v>398828501948.971</v>
      </c>
      <c r="AG99" t="n">
        <v>403763847422.9221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1575207535785.417</v>
      </c>
      <c r="D100" t="n">
        <v>2166096166553.762</v>
      </c>
      <c r="E100" t="n">
        <v>2128692678209.943</v>
      </c>
      <c r="F100" t="n">
        <v>2155087028105.377</v>
      </c>
      <c r="G100" t="n">
        <v>2409608128161.43</v>
      </c>
      <c r="H100" t="n">
        <v>2788295932373.499</v>
      </c>
      <c r="I100" t="n">
        <v>3011921221552.163</v>
      </c>
      <c r="J100" t="n">
        <v>3011921221552.163</v>
      </c>
      <c r="K100" t="n">
        <v>3088240708838.941</v>
      </c>
      <c r="L100" t="n">
        <v>3216124304203.066</v>
      </c>
      <c r="M100" t="n">
        <v>3352259517599.683</v>
      </c>
      <c r="N100" t="n">
        <v>3420327119922.059</v>
      </c>
      <c r="O100" t="n">
        <v>3428579004886.461</v>
      </c>
      <c r="P100" t="n">
        <v>3420327119922.059</v>
      </c>
      <c r="Q100" t="n">
        <v>3420327119922.059</v>
      </c>
      <c r="R100" t="n">
        <v>3420327119922.059</v>
      </c>
      <c r="S100" t="n">
        <v>3428579004886.461</v>
      </c>
      <c r="T100" t="n">
        <v>3420327119922.059</v>
      </c>
      <c r="U100" t="n">
        <v>3420327119922.059</v>
      </c>
      <c r="V100" t="n">
        <v>3420327119922.059</v>
      </c>
      <c r="W100" t="n">
        <v>3428579004886.461</v>
      </c>
      <c r="X100" t="n">
        <v>3420327119922.059</v>
      </c>
      <c r="Y100" t="n">
        <v>3420327119922.059</v>
      </c>
      <c r="Z100" t="n">
        <v>3420327119922.059</v>
      </c>
      <c r="AA100" t="n">
        <v>3428579004886.461</v>
      </c>
      <c r="AB100" t="n">
        <v>3420327119922.059</v>
      </c>
      <c r="AC100" t="n">
        <v>3420327119922.059</v>
      </c>
      <c r="AD100" t="n">
        <v>3420327119922.059</v>
      </c>
      <c r="AE100" t="n">
        <v>3428579004886.461</v>
      </c>
      <c r="AF100" t="n">
        <v>3420327119922.059</v>
      </c>
      <c r="AG100" t="n">
        <v>3420327119922.059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22506693506162.29</v>
      </c>
      <c r="D102" t="n">
        <v>21715342702572.04</v>
      </c>
      <c r="E102" t="n">
        <v>22218645422875.94</v>
      </c>
      <c r="F102" t="n">
        <v>22998372221300.43</v>
      </c>
      <c r="G102" t="n">
        <v>23728781725678.55</v>
      </c>
      <c r="H102" t="n">
        <v>24495190032540.07</v>
      </c>
      <c r="I102" t="n">
        <v>25162069591544.91</v>
      </c>
      <c r="J102" t="n">
        <v>25693641847917.47</v>
      </c>
      <c r="K102" t="n">
        <v>26055840315778.05</v>
      </c>
      <c r="L102" t="n">
        <v>26411352051746.96</v>
      </c>
      <c r="M102" t="n">
        <v>26807596767672.45</v>
      </c>
      <c r="N102" t="n">
        <v>27291266259957.86</v>
      </c>
      <c r="O102" t="n">
        <v>27688635861089</v>
      </c>
      <c r="P102" t="n">
        <v>28046235070241.69</v>
      </c>
      <c r="Q102" t="n">
        <v>28430867586393.38</v>
      </c>
      <c r="R102" t="n">
        <v>28850615868886.15</v>
      </c>
      <c r="S102" t="n">
        <v>29164199517346.13</v>
      </c>
      <c r="T102" t="n">
        <v>29445276283440.95</v>
      </c>
      <c r="U102" t="n">
        <v>29818751268881.36</v>
      </c>
      <c r="V102" t="n">
        <v>30189013429457.88</v>
      </c>
      <c r="W102" t="n">
        <v>30624615348643.1</v>
      </c>
      <c r="X102" t="n">
        <v>31109483106154.1</v>
      </c>
      <c r="Y102" t="n">
        <v>31592197186991.43</v>
      </c>
      <c r="Z102" t="n">
        <v>32162679333504.53</v>
      </c>
      <c r="AA102" t="n">
        <v>32780184150339.8</v>
      </c>
      <c r="AB102" t="n">
        <v>33384330107630.44</v>
      </c>
      <c r="AC102" t="n">
        <v>33965508513384.66</v>
      </c>
      <c r="AD102" t="n">
        <v>34518288887299.33</v>
      </c>
      <c r="AE102" t="n">
        <v>35123425923392.49</v>
      </c>
      <c r="AF102" t="n">
        <v>35780564455191.03</v>
      </c>
      <c r="AG102" t="n">
        <v>36473694577060.26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845075216492929.6</v>
      </c>
      <c r="D111" t="n">
        <v>895619836092425.2</v>
      </c>
      <c r="E111" t="n">
        <v>919167118641687.6</v>
      </c>
      <c r="F111" t="n">
        <v>926122063981204.8</v>
      </c>
      <c r="G111" t="n">
        <v>929324586700206</v>
      </c>
      <c r="H111" t="n">
        <v>931992675531138.8</v>
      </c>
      <c r="I111" t="n">
        <v>931884766082278</v>
      </c>
      <c r="J111" t="n">
        <v>930276628140251.6</v>
      </c>
      <c r="K111" t="n">
        <v>929553856495615.6</v>
      </c>
      <c r="L111" t="n">
        <v>928596248298287.6</v>
      </c>
      <c r="M111" t="n">
        <v>929044384854003.8</v>
      </c>
      <c r="N111" t="n">
        <v>928819447557474.8</v>
      </c>
      <c r="O111" t="n">
        <v>928812344274426.6</v>
      </c>
      <c r="P111" t="n">
        <v>929686551868304.8</v>
      </c>
      <c r="Q111" t="n">
        <v>931998141532633.6</v>
      </c>
      <c r="R111" t="n">
        <v>934188950196194.4</v>
      </c>
      <c r="S111" t="n">
        <v>935702050241266</v>
      </c>
      <c r="T111" t="n">
        <v>937550616682213.6</v>
      </c>
      <c r="U111" t="n">
        <v>939213792473390.6</v>
      </c>
      <c r="V111" t="n">
        <v>940975658558834</v>
      </c>
      <c r="W111" t="n">
        <v>941695281585097.6</v>
      </c>
      <c r="X111" t="n">
        <v>944266493725946.4</v>
      </c>
      <c r="Y111" t="n">
        <v>947879898548081</v>
      </c>
      <c r="Z111" t="n">
        <v>951830281102910</v>
      </c>
      <c r="AA111" t="n">
        <v>955569076503109.8</v>
      </c>
      <c r="AB111" t="n">
        <v>960205908241030.4</v>
      </c>
      <c r="AC111" t="n">
        <v>963843318129636.4</v>
      </c>
      <c r="AD111" t="n">
        <v>968050048597878.4</v>
      </c>
      <c r="AE111" t="n">
        <v>972937963759292.8</v>
      </c>
      <c r="AF111" t="n">
        <v>978493688283033.6</v>
      </c>
      <c r="AG111" t="n">
        <v>984307120923323.8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5329524527.841531</v>
      </c>
      <c r="D128" t="n">
        <v>5418316591.97961</v>
      </c>
      <c r="E128" t="n">
        <v>5572654729.215328</v>
      </c>
      <c r="F128" t="n">
        <v>5697554295.83016</v>
      </c>
      <c r="G128" t="n">
        <v>5676785336.621895</v>
      </c>
      <c r="H128" t="n">
        <v>5645631897.809501</v>
      </c>
      <c r="I128" t="n">
        <v>5602474381.656549</v>
      </c>
      <c r="J128" t="n">
        <v>5547884410.893546</v>
      </c>
      <c r="K128" t="n">
        <v>5424985523.835474</v>
      </c>
      <c r="L128" t="n">
        <v>5294655541.280868</v>
      </c>
      <c r="M128" t="n">
        <v>5156418110.954309</v>
      </c>
      <c r="N128" t="n">
        <v>5010559044.221047</v>
      </c>
      <c r="O128" t="n">
        <v>4806966081.707018</v>
      </c>
      <c r="P128" t="n">
        <v>4598323785.073547</v>
      </c>
      <c r="Q128" t="n">
        <v>4384917965.685889</v>
      </c>
      <c r="R128" t="n">
        <v>4165510107.627952</v>
      </c>
      <c r="S128" t="n">
        <v>3940671833.630239</v>
      </c>
      <c r="T128" t="n">
        <v>3711927470.974092</v>
      </c>
      <c r="U128" t="n">
        <v>3476609446.917165</v>
      </c>
      <c r="V128" t="n">
        <v>3236242088.740798</v>
      </c>
      <c r="W128" t="n">
        <v>2991492289.630576</v>
      </c>
      <c r="X128" t="n">
        <v>2739883017.754323</v>
      </c>
      <c r="Y128" t="n">
        <v>2481604814.022205</v>
      </c>
      <c r="Z128" t="n">
        <v>2216943489.799475</v>
      </c>
      <c r="AA128" t="n">
        <v>1944755799.625126</v>
      </c>
      <c r="AB128" t="n">
        <v>1721822934.729089</v>
      </c>
      <c r="AC128" t="n">
        <v>1721822934.729089</v>
      </c>
      <c r="AD128" t="n">
        <v>1721822934.729089</v>
      </c>
      <c r="AE128" t="n">
        <v>1721822934.729089</v>
      </c>
      <c r="AF128" t="n">
        <v>1721822934.729089</v>
      </c>
      <c r="AG128" t="n">
        <v>1721822934.729089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695213115.3234762</v>
      </c>
      <c r="D130" t="n">
        <v>675345395.3439876</v>
      </c>
      <c r="E130" t="n">
        <v>743795459.0553943</v>
      </c>
      <c r="F130" t="n">
        <v>799567281.86415</v>
      </c>
      <c r="G130" t="n">
        <v>827123119.0260258</v>
      </c>
      <c r="H130" t="n">
        <v>854700152.625847</v>
      </c>
      <c r="I130" t="n">
        <v>877042493.7579075</v>
      </c>
      <c r="J130" t="n">
        <v>890918639.2953336</v>
      </c>
      <c r="K130" t="n">
        <v>902912656.3021404</v>
      </c>
      <c r="L130" t="n">
        <v>914791802.2904053</v>
      </c>
      <c r="M130" t="n">
        <v>927362189.6709481</v>
      </c>
      <c r="N130" t="n">
        <v>938169350.1014676</v>
      </c>
      <c r="O130" t="n">
        <v>937230912.8989253</v>
      </c>
      <c r="P130" t="n">
        <v>939740441.5978583</v>
      </c>
      <c r="Q130" t="n">
        <v>942250366.155565</v>
      </c>
      <c r="R130" t="n">
        <v>940347365.0714512</v>
      </c>
      <c r="S130" t="n">
        <v>937832618.2341441</v>
      </c>
      <c r="T130" t="n">
        <v>937456336.4766653</v>
      </c>
      <c r="U130" t="n">
        <v>937240161.599353</v>
      </c>
      <c r="V130" t="n">
        <v>937409733.1029148</v>
      </c>
      <c r="W130" t="n">
        <v>936520022.5166337</v>
      </c>
      <c r="X130" t="n">
        <v>936309281.7006621</v>
      </c>
      <c r="Y130" t="n">
        <v>941390308.9901105</v>
      </c>
      <c r="Z130" t="n">
        <v>948164388.2652475</v>
      </c>
      <c r="AA130" t="n">
        <v>952889574.5047765</v>
      </c>
      <c r="AB130" t="n">
        <v>952520058.3336028</v>
      </c>
      <c r="AC130" t="n">
        <v>955502818.2022804</v>
      </c>
      <c r="AD130" t="n">
        <v>958150357.6644053</v>
      </c>
      <c r="AE130" t="n">
        <v>960567075.4746107</v>
      </c>
      <c r="AF130" t="n">
        <v>963181110.889661</v>
      </c>
      <c r="AG130" t="n">
        <v>963482431.390366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121498715625.0617</v>
      </c>
      <c r="D131" t="n">
        <v>118026539386.2934</v>
      </c>
      <c r="E131" t="n">
        <v>129989194638.4457</v>
      </c>
      <c r="F131" t="n">
        <v>139736140848.1406</v>
      </c>
      <c r="G131" t="n">
        <v>144551928625.0778</v>
      </c>
      <c r="H131" t="n">
        <v>149371420791.2584</v>
      </c>
      <c r="I131" t="n">
        <v>153276073467.9261</v>
      </c>
      <c r="J131" t="n">
        <v>155701133961.5551</v>
      </c>
      <c r="K131" t="n">
        <v>157797264816.0976</v>
      </c>
      <c r="L131" t="n">
        <v>159873320270.8703</v>
      </c>
      <c r="M131" t="n">
        <v>162070180324.2581</v>
      </c>
      <c r="N131" t="n">
        <v>163958890538.3212</v>
      </c>
      <c r="O131" t="n">
        <v>163794884836.6299</v>
      </c>
      <c r="P131" t="n">
        <v>164233461881.6022</v>
      </c>
      <c r="Q131" t="n">
        <v>164672108108.7167</v>
      </c>
      <c r="R131" t="n">
        <v>164339530683.9578</v>
      </c>
      <c r="S131" t="n">
        <v>163900041692.5672</v>
      </c>
      <c r="T131" t="n">
        <v>163834280921.8925</v>
      </c>
      <c r="U131" t="n">
        <v>163796501183.0399</v>
      </c>
      <c r="V131" t="n">
        <v>163826136296.9859</v>
      </c>
      <c r="W131" t="n">
        <v>163670646288.0541</v>
      </c>
      <c r="X131" t="n">
        <v>163633816231.3334</v>
      </c>
      <c r="Y131" t="n">
        <v>164521800471.1541</v>
      </c>
      <c r="Z131" t="n">
        <v>165705670443.2971</v>
      </c>
      <c r="AA131" t="n">
        <v>166531466226.6877</v>
      </c>
      <c r="AB131" t="n">
        <v>166466887841.7138</v>
      </c>
      <c r="AC131" t="n">
        <v>166988168992.881</v>
      </c>
      <c r="AD131" t="n">
        <v>167450865448.2911</v>
      </c>
      <c r="AE131" t="n">
        <v>167873222425.5923</v>
      </c>
      <c r="AF131" t="n">
        <v>168330063556.0696</v>
      </c>
      <c r="AG131" t="n">
        <v>168382723744.7516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14863969727.47664</v>
      </c>
      <c r="D134" t="n">
        <v>15323535448.13713</v>
      </c>
      <c r="E134" t="n">
        <v>16803203553.36703</v>
      </c>
      <c r="F134" t="n">
        <v>17380960656.13201</v>
      </c>
      <c r="G134" t="n">
        <v>17636650035.71045</v>
      </c>
      <c r="H134" t="n">
        <v>18062874862.63863</v>
      </c>
      <c r="I134" t="n">
        <v>18276347615.68232</v>
      </c>
      <c r="J134" t="n">
        <v>18494940983.80433</v>
      </c>
      <c r="K134" t="n">
        <v>18485989390.03775</v>
      </c>
      <c r="L134" t="n">
        <v>18530405984.5321</v>
      </c>
      <c r="M134" t="n">
        <v>18700675918.50741</v>
      </c>
      <c r="N134" t="n">
        <v>18878759531.78745</v>
      </c>
      <c r="O134" t="n">
        <v>18845646220.94752</v>
      </c>
      <c r="P134" t="n">
        <v>18614573724.22717</v>
      </c>
      <c r="Q134" t="n">
        <v>18256509973.56401</v>
      </c>
      <c r="R134" t="n">
        <v>18204393491.21112</v>
      </c>
      <c r="S134" t="n">
        <v>18123563633.93748</v>
      </c>
      <c r="T134" t="n">
        <v>18047892322.22424</v>
      </c>
      <c r="U134" t="n">
        <v>18160242410.09122</v>
      </c>
      <c r="V134" t="n">
        <v>18220400154.64119</v>
      </c>
      <c r="W134" t="n">
        <v>18306350626.99318</v>
      </c>
      <c r="X134" t="n">
        <v>18581232830.49487</v>
      </c>
      <c r="Y134" t="n">
        <v>18776726535.04127</v>
      </c>
      <c r="Z134" t="n">
        <v>19024109139.04818</v>
      </c>
      <c r="AA134" t="n">
        <v>19345873418.37823</v>
      </c>
      <c r="AB134" t="n">
        <v>19698095874.80389</v>
      </c>
      <c r="AC134" t="n">
        <v>19974912532.89073</v>
      </c>
      <c r="AD134" t="n">
        <v>20189447339.43214</v>
      </c>
      <c r="AE134" t="n">
        <v>20431292093.05803</v>
      </c>
      <c r="AF134" t="n">
        <v>20687133194.56471</v>
      </c>
      <c r="AG134" t="n">
        <v>20986594350.44244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92175002006.56334</v>
      </c>
      <c r="D135" t="n">
        <v>92477101435.84283</v>
      </c>
      <c r="E135" t="n">
        <v>97006232723.244</v>
      </c>
      <c r="F135" t="n">
        <v>101498846497.2158</v>
      </c>
      <c r="G135" t="n">
        <v>104653980406.1022</v>
      </c>
      <c r="H135" t="n">
        <v>107639883650.8361</v>
      </c>
      <c r="I135" t="n">
        <v>110872202304.0164</v>
      </c>
      <c r="J135" t="n">
        <v>114632209400.5451</v>
      </c>
      <c r="K135" t="n">
        <v>117911393925.0088</v>
      </c>
      <c r="L135" t="n">
        <v>122206481149.067</v>
      </c>
      <c r="M135" t="n">
        <v>127521050204.0077</v>
      </c>
      <c r="N135" t="n">
        <v>133791895706.1465</v>
      </c>
      <c r="O135" t="n">
        <v>139337240921.95</v>
      </c>
      <c r="P135" t="n">
        <v>145605544722.1598</v>
      </c>
      <c r="Q135" t="n">
        <v>152193091471.8031</v>
      </c>
      <c r="R135" t="n">
        <v>158608243397.7495</v>
      </c>
      <c r="S135" t="n">
        <v>164623388498.6808</v>
      </c>
      <c r="T135" t="n">
        <v>170460562593.1116</v>
      </c>
      <c r="U135" t="n">
        <v>175786932407.0086</v>
      </c>
      <c r="V135" t="n">
        <v>180565695133.8684</v>
      </c>
      <c r="W135" t="n">
        <v>184212622430.289</v>
      </c>
      <c r="X135" t="n">
        <v>187645113078.2478</v>
      </c>
      <c r="Y135" t="n">
        <v>191165603671.5659</v>
      </c>
      <c r="Z135" t="n">
        <v>194613240788.163</v>
      </c>
      <c r="AA135" t="n">
        <v>197750141876.0687</v>
      </c>
      <c r="AB135" t="n">
        <v>201013012823.8654</v>
      </c>
      <c r="AC135" t="n">
        <v>204380430715.2942</v>
      </c>
      <c r="AD135" t="n">
        <v>208253387933.261</v>
      </c>
      <c r="AE135" t="n">
        <v>212049290085.6037</v>
      </c>
      <c r="AF135" t="n">
        <v>216282909620.1537</v>
      </c>
      <c r="AG135" t="n">
        <v>220534476682.6107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11299949024320.57</v>
      </c>
      <c r="D136" t="n">
        <v>12204637733654.75</v>
      </c>
      <c r="E136" t="n">
        <v>12177707216457.82</v>
      </c>
      <c r="F136" t="n">
        <v>12111774677653.8</v>
      </c>
      <c r="G136" t="n">
        <v>12023719138604.47</v>
      </c>
      <c r="H136" t="n">
        <v>11934491136326.3</v>
      </c>
      <c r="I136" t="n">
        <v>12113775767697.49</v>
      </c>
      <c r="J136" t="n">
        <v>11967227262644.75</v>
      </c>
      <c r="K136" t="n">
        <v>12040463714536.97</v>
      </c>
      <c r="L136" t="n">
        <v>12226225915033.79</v>
      </c>
      <c r="M136" t="n">
        <v>12324622580732.87</v>
      </c>
      <c r="N136" t="n">
        <v>12276506295589.55</v>
      </c>
      <c r="O136" t="n">
        <v>12330599865204.75</v>
      </c>
      <c r="P136" t="n">
        <v>12355070074760.03</v>
      </c>
      <c r="Q136" t="n">
        <v>12454992001511.49</v>
      </c>
      <c r="R136" t="n">
        <v>12429606489610.8</v>
      </c>
      <c r="S136" t="n">
        <v>12412016262613.81</v>
      </c>
      <c r="T136" t="n">
        <v>12392155204716.37</v>
      </c>
      <c r="U136" t="n">
        <v>12390649955050.14</v>
      </c>
      <c r="V136" t="n">
        <v>12386178673100.04</v>
      </c>
      <c r="W136" t="n">
        <v>12389555303084.93</v>
      </c>
      <c r="X136" t="n">
        <v>12404934684768.59</v>
      </c>
      <c r="Y136" t="n">
        <v>12433294388935.85</v>
      </c>
      <c r="Z136" t="n">
        <v>12480128488225.79</v>
      </c>
      <c r="AA136" t="n">
        <v>12503557401417.04</v>
      </c>
      <c r="AB136" t="n">
        <v>12458540573989.03</v>
      </c>
      <c r="AC136" t="n">
        <v>12512356194193.45</v>
      </c>
      <c r="AD136" t="n">
        <v>12546469366164.19</v>
      </c>
      <c r="AE136" t="n">
        <v>12578231661689.88</v>
      </c>
      <c r="AF136" t="n">
        <v>12549075217783.02</v>
      </c>
      <c r="AG136" t="n">
        <v>12610647630115.59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228199939783.3653</v>
      </c>
      <c r="D137" t="n">
        <v>260361747324.2675</v>
      </c>
      <c r="E137" t="n">
        <v>323611586125.8257</v>
      </c>
      <c r="F137" t="n">
        <v>341487317828.6849</v>
      </c>
      <c r="G137" t="n">
        <v>332422147040.5529</v>
      </c>
      <c r="H137" t="n">
        <v>339323106826.6523</v>
      </c>
      <c r="I137" t="n">
        <v>348012736987.282</v>
      </c>
      <c r="J137" t="n">
        <v>374747347750.3254</v>
      </c>
      <c r="K137" t="n">
        <v>387758478754.9787</v>
      </c>
      <c r="L137" t="n">
        <v>407995560793.0837</v>
      </c>
      <c r="M137" t="n">
        <v>425424406514.456</v>
      </c>
      <c r="N137" t="n">
        <v>439159963101.4013</v>
      </c>
      <c r="O137" t="n">
        <v>439586897945.4904</v>
      </c>
      <c r="P137" t="n">
        <v>446853032865.8837</v>
      </c>
      <c r="Q137" t="n">
        <v>451565790461.3856</v>
      </c>
      <c r="R137" t="n">
        <v>453939477574.8596</v>
      </c>
      <c r="S137" t="n">
        <v>455030378039.8102</v>
      </c>
      <c r="T137" t="n">
        <v>458232665567.0057</v>
      </c>
      <c r="U137" t="n">
        <v>455779033097.8674</v>
      </c>
      <c r="V137" t="n">
        <v>455563383181.6938</v>
      </c>
      <c r="W137" t="n">
        <v>432042259444.2548</v>
      </c>
      <c r="X137" t="n">
        <v>425701783646.7156</v>
      </c>
      <c r="Y137" t="n">
        <v>423901415536.903</v>
      </c>
      <c r="Z137" t="n">
        <v>421915259229.5955</v>
      </c>
      <c r="AA137" t="n">
        <v>419227119661.7593</v>
      </c>
      <c r="AB137" t="n">
        <v>419865772683.2187</v>
      </c>
      <c r="AC137" t="n">
        <v>415994883765.9943</v>
      </c>
      <c r="AD137" t="n">
        <v>415405079620.5742</v>
      </c>
      <c r="AE137" t="n">
        <v>417409800667.024</v>
      </c>
      <c r="AF137" t="n">
        <v>423156107330.885</v>
      </c>
      <c r="AG137" t="n">
        <v>426796312575.851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79494048000</v>
      </c>
      <c r="D140" t="n">
        <v>69323176080</v>
      </c>
      <c r="E140" t="n">
        <v>88726415039.99998</v>
      </c>
      <c r="F140" t="n">
        <v>107374487760</v>
      </c>
      <c r="G140" t="n">
        <v>114708305520</v>
      </c>
      <c r="H140" t="n">
        <v>122109910560</v>
      </c>
      <c r="I140" t="n">
        <v>128931678720</v>
      </c>
      <c r="J140" t="n">
        <v>135327030480</v>
      </c>
      <c r="K140" t="n">
        <v>136909174320</v>
      </c>
      <c r="L140" t="n">
        <v>138761067600</v>
      </c>
      <c r="M140" t="n">
        <v>140827967280</v>
      </c>
      <c r="N140" t="n">
        <v>143238468960</v>
      </c>
      <c r="O140" t="n">
        <v>140691965040</v>
      </c>
      <c r="P140" t="n">
        <v>138118245120</v>
      </c>
      <c r="Q140" t="n">
        <v>131729191920</v>
      </c>
      <c r="R140" t="n">
        <v>134969490000</v>
      </c>
      <c r="S140" t="n">
        <v>137604990240</v>
      </c>
      <c r="T140" t="n">
        <v>139505619600</v>
      </c>
      <c r="U140" t="n">
        <v>141264200880</v>
      </c>
      <c r="V140" t="n">
        <v>142692768720</v>
      </c>
      <c r="W140" t="n">
        <v>144961358400</v>
      </c>
      <c r="X140" t="n">
        <v>147367213920</v>
      </c>
      <c r="Y140" t="n">
        <v>149311836000</v>
      </c>
      <c r="Z140" t="n">
        <v>151450683120</v>
      </c>
      <c r="AA140" t="n">
        <v>153648919440</v>
      </c>
      <c r="AB140" t="n">
        <v>155765235600</v>
      </c>
      <c r="AC140" t="n">
        <v>157791758400</v>
      </c>
      <c r="AD140" t="n">
        <v>159738927120</v>
      </c>
      <c r="AE140" t="n">
        <v>161836464240</v>
      </c>
      <c r="AF140" t="n">
        <v>164040085440</v>
      </c>
      <c r="AG140" t="n">
        <v>166376462400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4376116865.104259</v>
      </c>
      <c r="D147" t="n">
        <v>8505202591.311388</v>
      </c>
      <c r="E147" t="n">
        <v>7126457486.902939</v>
      </c>
      <c r="F147" t="n">
        <v>4833639926.983594</v>
      </c>
      <c r="G147" t="n">
        <v>3525846336.445892</v>
      </c>
      <c r="H147" t="n">
        <v>3039132868.855991</v>
      </c>
      <c r="I147" t="n">
        <v>2775055520.721939</v>
      </c>
      <c r="J147" t="n">
        <v>2875267589.312458</v>
      </c>
      <c r="K147" t="n">
        <v>2909489081.963239</v>
      </c>
      <c r="L147" t="n">
        <v>2993592132.079822</v>
      </c>
      <c r="M147" t="n">
        <v>2961413378.577103</v>
      </c>
      <c r="N147" t="n">
        <v>2967973713.917995</v>
      </c>
      <c r="O147" t="n">
        <v>2975030704.244063</v>
      </c>
      <c r="P147" t="n">
        <v>3062879711.452216</v>
      </c>
      <c r="Q147" t="n">
        <v>3120270018.863369</v>
      </c>
      <c r="R147" t="n">
        <v>3149715766.967442</v>
      </c>
      <c r="S147" t="n">
        <v>3196527603.790414</v>
      </c>
      <c r="T147" t="n">
        <v>3254972952.300017</v>
      </c>
      <c r="U147" t="n">
        <v>3239178201.387321</v>
      </c>
      <c r="V147" t="n">
        <v>3298973216.834035</v>
      </c>
      <c r="W147" t="n">
        <v>3068542139.475278</v>
      </c>
      <c r="X147" t="n">
        <v>3040524625.198627</v>
      </c>
      <c r="Y147" t="n">
        <v>3020276815.18157</v>
      </c>
      <c r="Z147" t="n">
        <v>3001746252.909861</v>
      </c>
      <c r="AA147" t="n">
        <v>3015397250.101239</v>
      </c>
      <c r="AB147" t="n">
        <v>3049503698.376923</v>
      </c>
      <c r="AC147" t="n">
        <v>3036646787.96975</v>
      </c>
      <c r="AD147" t="n">
        <v>3058805456.997563</v>
      </c>
      <c r="AE147" t="n">
        <v>3119672349.304937</v>
      </c>
      <c r="AF147" t="n">
        <v>3186288654.406789</v>
      </c>
      <c r="AG147" t="n">
        <v>3230479724.245846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89025699239.39763</v>
      </c>
      <c r="D148" t="n">
        <v>173025911145.5867</v>
      </c>
      <c r="E148" t="n">
        <v>144977357878.7319</v>
      </c>
      <c r="F148" t="n">
        <v>98333336982.51981</v>
      </c>
      <c r="G148" t="n">
        <v>71728188526.1731</v>
      </c>
      <c r="H148" t="n">
        <v>61826714658.56641</v>
      </c>
      <c r="I148" t="n">
        <v>56454447121.93156</v>
      </c>
      <c r="J148" t="n">
        <v>58493115135.95064</v>
      </c>
      <c r="K148" t="n">
        <v>59189301368.21184</v>
      </c>
      <c r="L148" t="n">
        <v>60900254954.59795</v>
      </c>
      <c r="M148" t="n">
        <v>60245625263.58685</v>
      </c>
      <c r="N148" t="n">
        <v>60379085694.14002</v>
      </c>
      <c r="O148" t="n">
        <v>60522649844.20045</v>
      </c>
      <c r="P148" t="n">
        <v>62309809450.59875</v>
      </c>
      <c r="Q148" t="n">
        <v>63477331343.7144</v>
      </c>
      <c r="R148" t="n">
        <v>64076362035.85519</v>
      </c>
      <c r="S148" t="n">
        <v>65028680411.78284</v>
      </c>
      <c r="T148" t="n">
        <v>66217665573.45621</v>
      </c>
      <c r="U148" t="n">
        <v>65896344459.86174</v>
      </c>
      <c r="V148" t="n">
        <v>67112786622.00394</v>
      </c>
      <c r="W148" t="n">
        <v>62425003269.61343</v>
      </c>
      <c r="X148" t="n">
        <v>61855027906.45108</v>
      </c>
      <c r="Y148" t="n">
        <v>61443115816.25784</v>
      </c>
      <c r="Z148" t="n">
        <v>61066138620.63197</v>
      </c>
      <c r="AA148" t="n">
        <v>61343848199.17828</v>
      </c>
      <c r="AB148" t="n">
        <v>62037694021.83611</v>
      </c>
      <c r="AC148" t="n">
        <v>61776138977.86917</v>
      </c>
      <c r="AD148" t="n">
        <v>62226924700.74279</v>
      </c>
      <c r="AE148" t="n">
        <v>63465172630.40906</v>
      </c>
      <c r="AF148" t="n">
        <v>64820383957.08284</v>
      </c>
      <c r="AG148" t="n">
        <v>65719386660.58249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27013886794789.3</v>
      </c>
      <c r="D152" t="n">
        <v>27871256488667.61</v>
      </c>
      <c r="E152" t="n">
        <v>27390224687874.96</v>
      </c>
      <c r="F152" t="n">
        <v>27497623610766.07</v>
      </c>
      <c r="G152" t="n">
        <v>27728439902438.44</v>
      </c>
      <c r="H152" t="n">
        <v>27933379445700.45</v>
      </c>
      <c r="I152" t="n">
        <v>28073275584702.18</v>
      </c>
      <c r="J152" t="n">
        <v>28209324787113.95</v>
      </c>
      <c r="K152" t="n">
        <v>28386250623179.33</v>
      </c>
      <c r="L152" t="n">
        <v>28605294980163.63</v>
      </c>
      <c r="M152" t="n">
        <v>28882482144658.93</v>
      </c>
      <c r="N152" t="n">
        <v>29201613475493.8</v>
      </c>
      <c r="O152" t="n">
        <v>29528767748504.87</v>
      </c>
      <c r="P152" t="n">
        <v>29863684442713.79</v>
      </c>
      <c r="Q152" t="n">
        <v>30277837510993.92</v>
      </c>
      <c r="R152" t="n">
        <v>30636893537347.29</v>
      </c>
      <c r="S152" t="n">
        <v>30981715516425.79</v>
      </c>
      <c r="T152" t="n">
        <v>31348220587855.61</v>
      </c>
      <c r="U152" t="n">
        <v>31765186371295.64</v>
      </c>
      <c r="V152" t="n">
        <v>32033001038465.41</v>
      </c>
      <c r="W152" t="n">
        <v>32423698361366.27</v>
      </c>
      <c r="X152" t="n">
        <v>32832492328915.08</v>
      </c>
      <c r="Y152" t="n">
        <v>33268606628905.9</v>
      </c>
      <c r="Z152" t="n">
        <v>33747334946724.44</v>
      </c>
      <c r="AA152" t="n">
        <v>34269366806113.12</v>
      </c>
      <c r="AB152" t="n">
        <v>34813904398252.11</v>
      </c>
      <c r="AC152" t="n">
        <v>35387372398960.78</v>
      </c>
      <c r="AD152" t="n">
        <v>35989696355335.75</v>
      </c>
      <c r="AE152" t="n">
        <v>36608787009280</v>
      </c>
      <c r="AF152" t="n">
        <v>37252432230763.97</v>
      </c>
      <c r="AG152" t="n">
        <v>37916150500563.35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422216749420.3165</v>
      </c>
      <c r="D153" t="n">
        <v>354173114261.7814</v>
      </c>
      <c r="E153" t="n">
        <v>631492607538.6877</v>
      </c>
      <c r="F153" t="n">
        <v>639361049297.7527</v>
      </c>
      <c r="G153" t="n">
        <v>647550568292.4835</v>
      </c>
      <c r="H153" t="n">
        <v>656560810574.5812</v>
      </c>
      <c r="I153" t="n">
        <v>664847367094.3556</v>
      </c>
      <c r="J153" t="n">
        <v>672791428928.1152</v>
      </c>
      <c r="K153" t="n">
        <v>680501394734.5653</v>
      </c>
      <c r="L153" t="n">
        <v>688407445536.4436</v>
      </c>
      <c r="M153" t="n">
        <v>696617874552.7002</v>
      </c>
      <c r="N153" t="n">
        <v>705493430727.0322</v>
      </c>
      <c r="O153" t="n">
        <v>718793812373.5579</v>
      </c>
      <c r="P153" t="n">
        <v>727599686049.4308</v>
      </c>
      <c r="Q153" t="n">
        <v>738357631819.9325</v>
      </c>
      <c r="R153" t="n">
        <v>749330312242.6278</v>
      </c>
      <c r="S153" t="n">
        <v>759989414832.2716</v>
      </c>
      <c r="T153" t="n">
        <v>772037132642.7723</v>
      </c>
      <c r="U153" t="n">
        <v>784161070216.5775</v>
      </c>
      <c r="V153" t="n">
        <v>796277317278.2111</v>
      </c>
      <c r="W153" t="n">
        <v>807928041229.0387</v>
      </c>
      <c r="X153" t="n">
        <v>819025061483.4845</v>
      </c>
      <c r="Y153" t="n">
        <v>830461050782.1185</v>
      </c>
      <c r="Z153" t="n">
        <v>841945463288.4962</v>
      </c>
      <c r="AA153" t="n">
        <v>853683168447.6804</v>
      </c>
      <c r="AB153" t="n">
        <v>865703030392.7577</v>
      </c>
      <c r="AC153" t="n">
        <v>877821241269.839</v>
      </c>
      <c r="AD153" t="n">
        <v>890104458774.3949</v>
      </c>
      <c r="AE153" t="n">
        <v>902778633712.6177</v>
      </c>
      <c r="AF153" t="n">
        <v>915719083573.5516</v>
      </c>
      <c r="AG153" t="n">
        <v>928964511337.4733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13314616493.49026</v>
      </c>
      <c r="D157" t="n">
        <v>16301940559.01264</v>
      </c>
      <c r="E157" t="n">
        <v>18437181950.87643</v>
      </c>
      <c r="F157" t="n">
        <v>13807163204.30677</v>
      </c>
      <c r="G157" t="n">
        <v>11379227804.38474</v>
      </c>
      <c r="H157" t="n">
        <v>10468472948.12948</v>
      </c>
      <c r="I157" t="n">
        <v>9889553460.442459</v>
      </c>
      <c r="J157" t="n">
        <v>9874738279.446075</v>
      </c>
      <c r="K157" t="n">
        <v>9731572528.79917</v>
      </c>
      <c r="L157" t="n">
        <v>9766835276.993256</v>
      </c>
      <c r="M157" t="n">
        <v>9820909788.328407</v>
      </c>
      <c r="N157" t="n">
        <v>9665239787.240623</v>
      </c>
      <c r="O157" t="n">
        <v>9595038494.893784</v>
      </c>
      <c r="P157" t="n">
        <v>9635150882.513403</v>
      </c>
      <c r="Q157" t="n">
        <v>9655524745.153784</v>
      </c>
      <c r="R157" t="n">
        <v>9618953181.241215</v>
      </c>
      <c r="S157" t="n">
        <v>9631429918.9226</v>
      </c>
      <c r="T157" t="n">
        <v>9634299460.978868</v>
      </c>
      <c r="U157" t="n">
        <v>9586395233.8542</v>
      </c>
      <c r="V157" t="n">
        <v>9623447062.245369</v>
      </c>
      <c r="W157" t="n">
        <v>9366200761.469734</v>
      </c>
      <c r="X157" t="n">
        <v>9293456874.255461</v>
      </c>
      <c r="Y157" t="n">
        <v>9261460476.778347</v>
      </c>
      <c r="Z157" t="n">
        <v>9225826258.715225</v>
      </c>
      <c r="AA157" t="n">
        <v>9228198699.684725</v>
      </c>
      <c r="AB157" t="n">
        <v>9283709484.480488</v>
      </c>
      <c r="AC157" t="n">
        <v>9261547222.63859</v>
      </c>
      <c r="AD157" t="n">
        <v>9286281890.684292</v>
      </c>
      <c r="AE157" t="n">
        <v>9363482470.725229</v>
      </c>
      <c r="AF157" t="n">
        <v>9452408555.077377</v>
      </c>
      <c r="AG157" t="n">
        <v>9530498091.014736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18558284853.18605</v>
      </c>
      <c r="D159" t="n">
        <v>14653064256.83365</v>
      </c>
      <c r="E159" t="n">
        <v>18764956998.25333</v>
      </c>
      <c r="F159" t="n">
        <v>18060020601.99769</v>
      </c>
      <c r="G159" t="n">
        <v>17395162024.85891</v>
      </c>
      <c r="H159" t="n">
        <v>17249638037.41541</v>
      </c>
      <c r="I159" t="n">
        <v>16989681616.95717</v>
      </c>
      <c r="J159" t="n">
        <v>16740455010.47459</v>
      </c>
      <c r="K159" t="n">
        <v>16225850493.76955</v>
      </c>
      <c r="L159" t="n">
        <v>15873518133.46206</v>
      </c>
      <c r="M159" t="n">
        <v>15624612647.19451</v>
      </c>
      <c r="N159" t="n">
        <v>15639011912.97869</v>
      </c>
      <c r="O159" t="n">
        <v>15806927523.91392</v>
      </c>
      <c r="P159" t="n">
        <v>15711119386.44</v>
      </c>
      <c r="Q159" t="n">
        <v>15427420550.58251</v>
      </c>
      <c r="R159" t="n">
        <v>15419833253.982</v>
      </c>
      <c r="S159" t="n">
        <v>15458711317.19684</v>
      </c>
      <c r="T159" t="n">
        <v>15315356173.446</v>
      </c>
      <c r="U159" t="n">
        <v>15285155388.95195</v>
      </c>
      <c r="V159" t="n">
        <v>15290492560.7275</v>
      </c>
      <c r="W159" t="n">
        <v>15231475307.4146</v>
      </c>
      <c r="X159" t="n">
        <v>15411090414.98634</v>
      </c>
      <c r="Y159" t="n">
        <v>15592329030.39108</v>
      </c>
      <c r="Z159" t="n">
        <v>15848919934.73381</v>
      </c>
      <c r="AA159" t="n">
        <v>16276530905.68623</v>
      </c>
      <c r="AB159" t="n">
        <v>16765670339.75036</v>
      </c>
      <c r="AC159" t="n">
        <v>17073308997.05671</v>
      </c>
      <c r="AD159" t="n">
        <v>17257412941.32532</v>
      </c>
      <c r="AE159" t="n">
        <v>17446198030.99325</v>
      </c>
      <c r="AF159" t="n">
        <v>17654832875.65377</v>
      </c>
      <c r="AG159" t="n">
        <v>17899745738.75082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5243426581.0801</v>
      </c>
      <c r="D160" t="n">
        <v>4020007262.273366</v>
      </c>
      <c r="E160" t="n">
        <v>4489964167.040589</v>
      </c>
      <c r="F160" t="n">
        <v>4452406580.543077</v>
      </c>
      <c r="G160" t="n">
        <v>4377248351.322786</v>
      </c>
      <c r="H160" t="n">
        <v>4292660808.769278</v>
      </c>
      <c r="I160" t="n">
        <v>4221149800.630881</v>
      </c>
      <c r="J160" t="n">
        <v>4180894024.016709</v>
      </c>
      <c r="K160" t="n">
        <v>4091026711.839978</v>
      </c>
      <c r="L160" t="n">
        <v>4027330408.587331</v>
      </c>
      <c r="M160" t="n">
        <v>3964195630.272525</v>
      </c>
      <c r="N160" t="n">
        <v>3902435063.147455</v>
      </c>
      <c r="O160" t="n">
        <v>3834063571.434691</v>
      </c>
      <c r="P160" t="n">
        <v>3781613913.023357</v>
      </c>
      <c r="Q160" t="n">
        <v>3743067827.354117</v>
      </c>
      <c r="R160" t="n">
        <v>3702978893.612852</v>
      </c>
      <c r="S160" t="n">
        <v>3665232936.129801</v>
      </c>
      <c r="T160" t="n">
        <v>3623936634.071705</v>
      </c>
      <c r="U160" t="n">
        <v>3582380200.652629</v>
      </c>
      <c r="V160" t="n">
        <v>3546645327.69137</v>
      </c>
      <c r="W160" t="n">
        <v>3491933423.444194</v>
      </c>
      <c r="X160" t="n">
        <v>3437664639.515379</v>
      </c>
      <c r="Y160" t="n">
        <v>3400998675.682747</v>
      </c>
      <c r="Z160" t="n">
        <v>3361157315.236759</v>
      </c>
      <c r="AA160" t="n">
        <v>3328901026.475103</v>
      </c>
      <c r="AB160" t="n">
        <v>3314113007.105674</v>
      </c>
      <c r="AC160" t="n">
        <v>3272289266.288072</v>
      </c>
      <c r="AD160" t="n">
        <v>3240569386.332853</v>
      </c>
      <c r="AE160" t="n">
        <v>3221707171.647644</v>
      </c>
      <c r="AF160" t="n">
        <v>3208910502.69676</v>
      </c>
      <c r="AG160" t="n">
        <v>3191610870.186824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2250451833615.943</v>
      </c>
      <c r="D161" t="n">
        <v>2430646869295.57</v>
      </c>
      <c r="E161" t="n">
        <v>2393999966294.656</v>
      </c>
      <c r="F161" t="n">
        <v>2419254229334.216</v>
      </c>
      <c r="G161" t="n">
        <v>2398829187709.981</v>
      </c>
      <c r="H161" t="n">
        <v>2439897047853.276</v>
      </c>
      <c r="I161" t="n">
        <v>2457238975483.654</v>
      </c>
      <c r="J161" t="n">
        <v>2469306902053.362</v>
      </c>
      <c r="K161" t="n">
        <v>2484376737616.148</v>
      </c>
      <c r="L161" t="n">
        <v>2502885472252.017</v>
      </c>
      <c r="M161" t="n">
        <v>2493459980597.782</v>
      </c>
      <c r="N161" t="n">
        <v>2502801191406.05</v>
      </c>
      <c r="O161" t="n">
        <v>2514040460755.777</v>
      </c>
      <c r="P161" t="n">
        <v>2508408213603.755</v>
      </c>
      <c r="Q161" t="n">
        <v>2527358242151.073</v>
      </c>
      <c r="R161" t="n">
        <v>2531400843457.288</v>
      </c>
      <c r="S161" t="n">
        <v>2562083111480.798</v>
      </c>
      <c r="T161" t="n">
        <v>2591298975770.15</v>
      </c>
      <c r="U161" t="n">
        <v>2588840481772.556</v>
      </c>
      <c r="V161" t="n">
        <v>2593353907455.852</v>
      </c>
      <c r="W161" t="n">
        <v>2595933387497.324</v>
      </c>
      <c r="X161" t="n">
        <v>2594544294821.209</v>
      </c>
      <c r="Y161" t="n">
        <v>2584114407842.911</v>
      </c>
      <c r="Z161" t="n">
        <v>2550052095053.356</v>
      </c>
      <c r="AA161" t="n">
        <v>2540216274563.787</v>
      </c>
      <c r="AB161" t="n">
        <v>2553988679652.93</v>
      </c>
      <c r="AC161" t="n">
        <v>2528651777002.11</v>
      </c>
      <c r="AD161" t="n">
        <v>2535212134821.796</v>
      </c>
      <c r="AE161" t="n">
        <v>2552398830542.64</v>
      </c>
      <c r="AF161" t="n">
        <v>2546497748473.582</v>
      </c>
      <c r="AG161" t="n">
        <v>2564522124005.617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2233808896860.422</v>
      </c>
      <c r="D162" t="n">
        <v>2440216061271.373</v>
      </c>
      <c r="E162" t="n">
        <v>2641158363059.417</v>
      </c>
      <c r="F162" t="n">
        <v>2659118455237.405</v>
      </c>
      <c r="G162" t="n">
        <v>2721643314470.749</v>
      </c>
      <c r="H162" t="n">
        <v>2771571181053.253</v>
      </c>
      <c r="I162" t="n">
        <v>2799734089895.398</v>
      </c>
      <c r="J162" t="n">
        <v>2817441155504.656</v>
      </c>
      <c r="K162" t="n">
        <v>2841342035417.142</v>
      </c>
      <c r="L162" t="n">
        <v>2868512044760.065</v>
      </c>
      <c r="M162" t="n">
        <v>2904601564309.902</v>
      </c>
      <c r="N162" t="n">
        <v>2937264195296.11</v>
      </c>
      <c r="O162" t="n">
        <v>2957223521325.941</v>
      </c>
      <c r="P162" t="n">
        <v>2981689304158.392</v>
      </c>
      <c r="Q162" t="n">
        <v>3011224877116.179</v>
      </c>
      <c r="R162" t="n">
        <v>3039129669249.397</v>
      </c>
      <c r="S162" t="n">
        <v>3052561762558.075</v>
      </c>
      <c r="T162" t="n">
        <v>3072284727470.831</v>
      </c>
      <c r="U162" t="n">
        <v>3089227020118.771</v>
      </c>
      <c r="V162" t="n">
        <v>3093312645047.863</v>
      </c>
      <c r="W162" t="n">
        <v>3086544215052.001</v>
      </c>
      <c r="X162" t="n">
        <v>3089048677159.884</v>
      </c>
      <c r="Y162" t="n">
        <v>3106801891175.911</v>
      </c>
      <c r="Z162" t="n">
        <v>3119079772343.943</v>
      </c>
      <c r="AA162" t="n">
        <v>3119738662297.682</v>
      </c>
      <c r="AB162" t="n">
        <v>3128009686845.368</v>
      </c>
      <c r="AC162" t="n">
        <v>3133285043264.033</v>
      </c>
      <c r="AD162" t="n">
        <v>3140444569694.171</v>
      </c>
      <c r="AE162" t="n">
        <v>3147855239176.338</v>
      </c>
      <c r="AF162" t="n">
        <v>3171795116275.665</v>
      </c>
      <c r="AG162" t="n">
        <v>3190912854228.761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4140725517.325684</v>
      </c>
      <c r="D163" t="n">
        <v>3890217385.118125</v>
      </c>
      <c r="E163" t="n">
        <v>6895123074.79382</v>
      </c>
      <c r="F163" t="n">
        <v>6109170891.767845</v>
      </c>
      <c r="G163" t="n">
        <v>5668285878.372632</v>
      </c>
      <c r="H163" t="n">
        <v>5453612900.739087</v>
      </c>
      <c r="I163" t="n">
        <v>5288338432.49158</v>
      </c>
      <c r="J163" t="n">
        <v>5221645511.660441</v>
      </c>
      <c r="K163" t="n">
        <v>5094677314.219005</v>
      </c>
      <c r="L163" t="n">
        <v>5018765621.542805</v>
      </c>
      <c r="M163" t="n">
        <v>4925114965.992882</v>
      </c>
      <c r="N163" t="n">
        <v>4852118940.977359</v>
      </c>
      <c r="O163" t="n">
        <v>4784649189.2059</v>
      </c>
      <c r="P163" t="n">
        <v>4755983560.478176</v>
      </c>
      <c r="Q163" t="n">
        <v>4736757845.250061</v>
      </c>
      <c r="R163" t="n">
        <v>4709204729.153657</v>
      </c>
      <c r="S163" t="n">
        <v>4680412085.732043</v>
      </c>
      <c r="T163" t="n">
        <v>4656414247.004846</v>
      </c>
      <c r="U163" t="n">
        <v>4623366611.337852</v>
      </c>
      <c r="V163" t="n">
        <v>4614190933.76393</v>
      </c>
      <c r="W163" t="n">
        <v>4546080438.224177</v>
      </c>
      <c r="X163" t="n">
        <v>4517108613.359394</v>
      </c>
      <c r="Y163" t="n">
        <v>4518413916.151086</v>
      </c>
      <c r="Z163" t="n">
        <v>4510501581.157482</v>
      </c>
      <c r="AA163" t="n">
        <v>4511705952.629922</v>
      </c>
      <c r="AB163" t="n">
        <v>4532385532.479194</v>
      </c>
      <c r="AC163" t="n">
        <v>4509824547.476648</v>
      </c>
      <c r="AD163" t="n">
        <v>4495961800.886163</v>
      </c>
      <c r="AE163" t="n">
        <v>4503541856.368068</v>
      </c>
      <c r="AF163" t="n">
        <v>4517303671.639299</v>
      </c>
      <c r="AG163" t="n">
        <v>4527734753.37517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36669983040</v>
      </c>
      <c r="D165" t="n">
        <v>26963435520</v>
      </c>
      <c r="E165" t="n">
        <v>29141395920</v>
      </c>
      <c r="F165" t="n">
        <v>28982784960</v>
      </c>
      <c r="G165" t="n">
        <v>28183489920</v>
      </c>
      <c r="H165" t="n">
        <v>27500426640</v>
      </c>
      <c r="I165" t="n">
        <v>26967440160</v>
      </c>
      <c r="J165" t="n">
        <v>26582450400</v>
      </c>
      <c r="K165" t="n">
        <v>25984592640</v>
      </c>
      <c r="L165" t="n">
        <v>25588308240</v>
      </c>
      <c r="M165" t="n">
        <v>25167898800</v>
      </c>
      <c r="N165" t="n">
        <v>24990567120</v>
      </c>
      <c r="O165" t="n">
        <v>24795564480</v>
      </c>
      <c r="P165" t="n">
        <v>24596110080</v>
      </c>
      <c r="Q165" t="n">
        <v>24446052720</v>
      </c>
      <c r="R165" t="n">
        <v>24359505840</v>
      </c>
      <c r="S165" t="n">
        <v>24177061440</v>
      </c>
      <c r="T165" t="n">
        <v>23884819920</v>
      </c>
      <c r="U165" t="n">
        <v>23651637120</v>
      </c>
      <c r="V165" t="n">
        <v>23419640160</v>
      </c>
      <c r="W165" t="n">
        <v>23147441280</v>
      </c>
      <c r="X165" t="n">
        <v>22879208160</v>
      </c>
      <c r="Y165" t="n">
        <v>22632242400</v>
      </c>
      <c r="Z165" t="n">
        <v>22394763360</v>
      </c>
      <c r="AA165" t="n">
        <v>22325926320</v>
      </c>
      <c r="AB165" t="n">
        <v>22328978400</v>
      </c>
      <c r="AC165" t="n">
        <v>22104718560</v>
      </c>
      <c r="AD165" t="n">
        <v>21882636000</v>
      </c>
      <c r="AE165" t="n">
        <v>21717687600</v>
      </c>
      <c r="AF165" t="n">
        <v>21635067600</v>
      </c>
      <c r="AG165" t="n">
        <v>21602194560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285046932.0872653</v>
      </c>
      <c r="D166" t="n">
        <v>174284734.0587832</v>
      </c>
      <c r="E166" t="n">
        <v>184747730.4314484</v>
      </c>
      <c r="F166" t="n">
        <v>181321318.8343347</v>
      </c>
      <c r="G166" t="n">
        <v>177864470.5363806</v>
      </c>
      <c r="H166" t="n">
        <v>177511024.3478709</v>
      </c>
      <c r="I166" t="n">
        <v>175017117.1727565</v>
      </c>
      <c r="J166" t="n">
        <v>170704236.6636647</v>
      </c>
      <c r="K166" t="n">
        <v>163159739.4428381</v>
      </c>
      <c r="L166" t="n">
        <v>157536178.5038045</v>
      </c>
      <c r="M166" t="n">
        <v>152246660.3564947</v>
      </c>
      <c r="N166" t="n">
        <v>150149571.6685877</v>
      </c>
      <c r="O166" t="n">
        <v>148461856.6069848</v>
      </c>
      <c r="P166" t="n">
        <v>146297046.2597077</v>
      </c>
      <c r="Q166" t="n">
        <v>144028370.6708127</v>
      </c>
      <c r="R166" t="n">
        <v>141154765.6527137</v>
      </c>
      <c r="S166" t="n">
        <v>137827653.7920919</v>
      </c>
      <c r="T166" t="n">
        <v>134833443.3469127</v>
      </c>
      <c r="U166" t="n">
        <v>132554875.8302445</v>
      </c>
      <c r="V166" t="n">
        <v>130550619.0799008</v>
      </c>
      <c r="W166" t="n">
        <v>126898595.4378073</v>
      </c>
      <c r="X166" t="n">
        <v>124370827.4330079</v>
      </c>
      <c r="Y166" t="n">
        <v>123704644.1433626</v>
      </c>
      <c r="Z166" t="n">
        <v>123006121.8590742</v>
      </c>
      <c r="AA166" t="n">
        <v>121409336.4412321</v>
      </c>
      <c r="AB166" t="n">
        <v>120155724.8253661</v>
      </c>
      <c r="AC166" t="n">
        <v>117680460.1295165</v>
      </c>
      <c r="AD166" t="n">
        <v>115157257.6298432</v>
      </c>
      <c r="AE166" t="n">
        <v>113309369.4300673</v>
      </c>
      <c r="AF166" t="n">
        <v>111682527.7701453</v>
      </c>
      <c r="AG166" t="n">
        <v>110923893.0016971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737360008.4254829</v>
      </c>
      <c r="D167" t="n">
        <v>491812396.3103445</v>
      </c>
      <c r="E167" t="n">
        <v>520151870.1807613</v>
      </c>
      <c r="F167" t="n">
        <v>514685528.7029464</v>
      </c>
      <c r="G167" t="n">
        <v>503589852.0927555</v>
      </c>
      <c r="H167" t="n">
        <v>498253905.5385892</v>
      </c>
      <c r="I167" t="n">
        <v>494197692.0208034</v>
      </c>
      <c r="J167" t="n">
        <v>484680725.3790736</v>
      </c>
      <c r="K167" t="n">
        <v>467218982.3178921</v>
      </c>
      <c r="L167" t="n">
        <v>453698891.5201475</v>
      </c>
      <c r="M167" t="n">
        <v>440456355.6313124</v>
      </c>
      <c r="N167" t="n">
        <v>435540467.0097572</v>
      </c>
      <c r="O167" t="n">
        <v>432691337.9280336</v>
      </c>
      <c r="P167" t="n">
        <v>429145527.3971013</v>
      </c>
      <c r="Q167" t="n">
        <v>425285837.6571004</v>
      </c>
      <c r="R167" t="n">
        <v>419787828.8406851</v>
      </c>
      <c r="S167" t="n">
        <v>413556814.2749018</v>
      </c>
      <c r="T167" t="n">
        <v>407378889.0708898</v>
      </c>
      <c r="U167" t="n">
        <v>401938626.5778046</v>
      </c>
      <c r="V167" t="n">
        <v>397910354.8293722</v>
      </c>
      <c r="W167" t="n">
        <v>391386883.0776912</v>
      </c>
      <c r="X167" t="n">
        <v>385670928.4603201</v>
      </c>
      <c r="Y167" t="n">
        <v>382977341.8946631</v>
      </c>
      <c r="Z167" t="n">
        <v>380170125.4669695</v>
      </c>
      <c r="AA167" t="n">
        <v>377666542.9329148</v>
      </c>
      <c r="AB167" t="n">
        <v>375374386.4536335</v>
      </c>
      <c r="AC167" t="n">
        <v>369005525.8257073</v>
      </c>
      <c r="AD167" t="n">
        <v>362964515.2915264</v>
      </c>
      <c r="AE167" t="n">
        <v>357677001.1375723</v>
      </c>
      <c r="AF167" t="n">
        <v>353419606.880443</v>
      </c>
      <c r="AG167" t="n">
        <v>349954827.4806352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9170007260.453848</v>
      </c>
      <c r="D168" t="n">
        <v>7583354713.454601</v>
      </c>
      <c r="E168" t="n">
        <v>12905591673.24114</v>
      </c>
      <c r="F168" t="n">
        <v>12291871039.0637</v>
      </c>
      <c r="G168" t="n">
        <v>11966806380.48211</v>
      </c>
      <c r="H168" t="n">
        <v>11850528987.876</v>
      </c>
      <c r="I168" t="n">
        <v>11797105988.64795</v>
      </c>
      <c r="J168" t="n">
        <v>11752213618.1883</v>
      </c>
      <c r="K168" t="n">
        <v>11520435267.36133</v>
      </c>
      <c r="L168" t="n">
        <v>11388940014.54148</v>
      </c>
      <c r="M168" t="n">
        <v>11243173339.50035</v>
      </c>
      <c r="N168" t="n">
        <v>11209194185.67753</v>
      </c>
      <c r="O168" t="n">
        <v>11154066075.64269</v>
      </c>
      <c r="P168" t="n">
        <v>11124540001.3822</v>
      </c>
      <c r="Q168" t="n">
        <v>11141361477.71185</v>
      </c>
      <c r="R168" t="n">
        <v>11114423518.06879</v>
      </c>
      <c r="S168" t="n">
        <v>11063570871.88725</v>
      </c>
      <c r="T168" t="n">
        <v>11008254996.67429</v>
      </c>
      <c r="U168" t="n">
        <v>10953241068.16669</v>
      </c>
      <c r="V168" t="n">
        <v>10916039457.90845</v>
      </c>
      <c r="W168" t="n">
        <v>10802383165.69431</v>
      </c>
      <c r="X168" t="n">
        <v>10770206811.31823</v>
      </c>
      <c r="Y168" t="n">
        <v>10825107826.98223</v>
      </c>
      <c r="Z168" t="n">
        <v>10891878646.74458</v>
      </c>
      <c r="AA168" t="n">
        <v>10964760715.58151</v>
      </c>
      <c r="AB168" t="n">
        <v>11046925742.58302</v>
      </c>
      <c r="AC168" t="n">
        <v>11027388014.58871</v>
      </c>
      <c r="AD168" t="n">
        <v>11010945874.66623</v>
      </c>
      <c r="AE168" t="n">
        <v>11063960357.7635</v>
      </c>
      <c r="AF168" t="n">
        <v>11137200195.38579</v>
      </c>
      <c r="AG168" t="n">
        <v>11202246874.08682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2849916502.587216</v>
      </c>
      <c r="D169" t="n">
        <v>3860546849.202976</v>
      </c>
      <c r="E169" t="n">
        <v>3882690953.835211</v>
      </c>
      <c r="F169" t="n">
        <v>2663415916.701154</v>
      </c>
      <c r="G169" t="n">
        <v>2095000958.504617</v>
      </c>
      <c r="H169" t="n">
        <v>1884352186.832328</v>
      </c>
      <c r="I169" t="n">
        <v>1752652307.19475</v>
      </c>
      <c r="J169" t="n">
        <v>1744191513.095122</v>
      </c>
      <c r="K169" t="n">
        <v>1707435474.187637</v>
      </c>
      <c r="L169" t="n">
        <v>1711975412.484998</v>
      </c>
      <c r="M169" t="n">
        <v>1709316532.538117</v>
      </c>
      <c r="N169" t="n">
        <v>1693579534.882359</v>
      </c>
      <c r="O169" t="n">
        <v>1688926494.975317</v>
      </c>
      <c r="P169" t="n">
        <v>1711675792.431283</v>
      </c>
      <c r="Q169" t="n">
        <v>1726033744.144442</v>
      </c>
      <c r="R169" t="n">
        <v>1728738261.582949</v>
      </c>
      <c r="S169" t="n">
        <v>1738921374.931751</v>
      </c>
      <c r="T169" t="n">
        <v>1753410286.403488</v>
      </c>
      <c r="U169" t="n">
        <v>1750033112.023195</v>
      </c>
      <c r="V169" t="n">
        <v>1767061849.115834</v>
      </c>
      <c r="W169" t="n">
        <v>1707887880.62636</v>
      </c>
      <c r="X169" t="n">
        <v>1702847914.159884</v>
      </c>
      <c r="Y169" t="n">
        <v>1709104218.99012</v>
      </c>
      <c r="Z169" t="n">
        <v>1719249631.802362</v>
      </c>
      <c r="AA169" t="n">
        <v>1730964577.47877</v>
      </c>
      <c r="AB169" t="n">
        <v>1753162256.557697</v>
      </c>
      <c r="AC169" t="n">
        <v>1758779636.505175</v>
      </c>
      <c r="AD169" t="n">
        <v>1774842049.318611</v>
      </c>
      <c r="AE169" t="n">
        <v>1802236449.726554</v>
      </c>
      <c r="AF169" t="n">
        <v>1830253901.107125</v>
      </c>
      <c r="AG169" t="n">
        <v>1856626418.550408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2022943977.411866</v>
      </c>
      <c r="D170" t="n">
        <v>1860593385.954448</v>
      </c>
      <c r="E170" t="n">
        <v>2437922185.616017</v>
      </c>
      <c r="F170" t="n">
        <v>2041121623.869479</v>
      </c>
      <c r="G170" t="n">
        <v>1779486309.408103</v>
      </c>
      <c r="H170" t="n">
        <v>1664297298.104787</v>
      </c>
      <c r="I170" t="n">
        <v>1587261247.360087</v>
      </c>
      <c r="J170" t="n">
        <v>1570281124.117224</v>
      </c>
      <c r="K170" t="n">
        <v>1530277948.707181</v>
      </c>
      <c r="L170" t="n">
        <v>1514709225.034589</v>
      </c>
      <c r="M170" t="n">
        <v>1492135128.837836</v>
      </c>
      <c r="N170" t="n">
        <v>1474081014.413153</v>
      </c>
      <c r="O170" t="n">
        <v>1456053634.53291</v>
      </c>
      <c r="P170" t="n">
        <v>1450353645.282102</v>
      </c>
      <c r="Q170" t="n">
        <v>1443843322.770505</v>
      </c>
      <c r="R170" t="n">
        <v>1433140286.18602</v>
      </c>
      <c r="S170" t="n">
        <v>1426541463.113518</v>
      </c>
      <c r="T170" t="n">
        <v>1425224095.389208</v>
      </c>
      <c r="U170" t="n">
        <v>1416668119.287519</v>
      </c>
      <c r="V170" t="n">
        <v>1420229344.983115</v>
      </c>
      <c r="W170" t="n">
        <v>1379466539.758636</v>
      </c>
      <c r="X170" t="n">
        <v>1369799697.241416</v>
      </c>
      <c r="Y170" t="n">
        <v>1371638849.522729</v>
      </c>
      <c r="Z170" t="n">
        <v>1377360963.913763</v>
      </c>
      <c r="AA170" t="n">
        <v>1382490308.9229</v>
      </c>
      <c r="AB170" t="n">
        <v>1391202082.887017</v>
      </c>
      <c r="AC170" t="n">
        <v>1388026203.383696</v>
      </c>
      <c r="AD170" t="n">
        <v>1388324892.776751</v>
      </c>
      <c r="AE170" t="n">
        <v>1397553841.893658</v>
      </c>
      <c r="AF170" t="n">
        <v>1409526308.398629</v>
      </c>
      <c r="AG170" t="n">
        <v>1423754617.325843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4088697462.09485</v>
      </c>
      <c r="D171" t="n">
        <v>3915762793.995887</v>
      </c>
      <c r="E171" t="n">
        <v>5454981964.760782</v>
      </c>
      <c r="F171" t="n">
        <v>4432816552.638928</v>
      </c>
      <c r="G171" t="n">
        <v>3899703279.253894</v>
      </c>
      <c r="H171" t="n">
        <v>3727591168.848356</v>
      </c>
      <c r="I171" t="n">
        <v>3618335405.330261</v>
      </c>
      <c r="J171" t="n">
        <v>3599675360.577174</v>
      </c>
      <c r="K171" t="n">
        <v>3527054606.913288</v>
      </c>
      <c r="L171" t="n">
        <v>3503363327.953928</v>
      </c>
      <c r="M171" t="n">
        <v>3454860150.705685</v>
      </c>
      <c r="N171" t="n">
        <v>3430178798.792302</v>
      </c>
      <c r="O171" t="n">
        <v>3392763976.518063</v>
      </c>
      <c r="P171" t="n">
        <v>3385817291.952665</v>
      </c>
      <c r="Q171" t="n">
        <v>3390341359.266501</v>
      </c>
      <c r="R171" t="n">
        <v>3380567710.268785</v>
      </c>
      <c r="S171" t="n">
        <v>3373794317.352283</v>
      </c>
      <c r="T171" t="n">
        <v>3368905182.298106</v>
      </c>
      <c r="U171" t="n">
        <v>3353143729.192213</v>
      </c>
      <c r="V171" t="n">
        <v>3356134743.052152</v>
      </c>
      <c r="W171" t="n">
        <v>3283099244.708575</v>
      </c>
      <c r="X171" t="n">
        <v>3274130824.239394</v>
      </c>
      <c r="Y171" t="n">
        <v>3289410526.561357</v>
      </c>
      <c r="Z171" t="n">
        <v>3311152852.109468</v>
      </c>
      <c r="AA171" t="n">
        <v>3327914775.668318</v>
      </c>
      <c r="AB171" t="n">
        <v>3346525143.482056</v>
      </c>
      <c r="AC171" t="n">
        <v>3342581025.553191</v>
      </c>
      <c r="AD171" t="n">
        <v>3346534385.703331</v>
      </c>
      <c r="AE171" t="n">
        <v>3368358735.965254</v>
      </c>
      <c r="AF171" t="n">
        <v>3396300281.433194</v>
      </c>
      <c r="AG171" t="n">
        <v>3420943509.183821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361527071.1097085</v>
      </c>
      <c r="D172" t="n">
        <v>330331241.5165948</v>
      </c>
      <c r="E172" t="n">
        <v>901603281.8120009</v>
      </c>
      <c r="F172" t="n">
        <v>820882347.7469087</v>
      </c>
      <c r="G172" t="n">
        <v>768415584.4788769</v>
      </c>
      <c r="H172" t="n">
        <v>746198063.9770688</v>
      </c>
      <c r="I172" t="n">
        <v>737543694.4826629</v>
      </c>
      <c r="J172" t="n">
        <v>741377788.4294322</v>
      </c>
      <c r="K172" t="n">
        <v>731204842.8977923</v>
      </c>
      <c r="L172" t="n">
        <v>719054099.5875974</v>
      </c>
      <c r="M172" t="n">
        <v>703368746.3318415</v>
      </c>
      <c r="N172" t="n">
        <v>695979662.7764348</v>
      </c>
      <c r="O172" t="n">
        <v>693319049.2388064</v>
      </c>
      <c r="P172" t="n">
        <v>694737667.8809515</v>
      </c>
      <c r="Q172" t="n">
        <v>698852030.7180283</v>
      </c>
      <c r="R172" t="n">
        <v>700381087.7248445</v>
      </c>
      <c r="S172" t="n">
        <v>701474602.2179141</v>
      </c>
      <c r="T172" t="n">
        <v>701919461.1490672</v>
      </c>
      <c r="U172" t="n">
        <v>699981840.4205767</v>
      </c>
      <c r="V172" t="n">
        <v>703437843.0942718</v>
      </c>
      <c r="W172" t="n">
        <v>695854279.3255078</v>
      </c>
      <c r="X172" t="n">
        <v>694691085.7939199</v>
      </c>
      <c r="Y172" t="n">
        <v>696640740.2282267</v>
      </c>
      <c r="Z172" t="n">
        <v>697255429.685016</v>
      </c>
      <c r="AA172" t="n">
        <v>701129506.5898207</v>
      </c>
      <c r="AB172" t="n">
        <v>705360906.9205647</v>
      </c>
      <c r="AC172" t="n">
        <v>702053190.5572538</v>
      </c>
      <c r="AD172" t="n">
        <v>700108582.515709</v>
      </c>
      <c r="AE172" t="n">
        <v>700244446.936218</v>
      </c>
      <c r="AF172" t="n">
        <v>701321463.6067973</v>
      </c>
      <c r="AG172" t="n">
        <v>700241535.5557785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7354739667.983348</v>
      </c>
      <c r="D173" t="n">
        <v>6720106126.766464</v>
      </c>
      <c r="E173" t="n">
        <v>18341800521.80502</v>
      </c>
      <c r="F173" t="n">
        <v>16699651141.4477</v>
      </c>
      <c r="G173" t="n">
        <v>15632291555.14169</v>
      </c>
      <c r="H173" t="n">
        <v>15180308585.0772</v>
      </c>
      <c r="I173" t="n">
        <v>15004248091.38716</v>
      </c>
      <c r="J173" t="n">
        <v>15082247126.85225</v>
      </c>
      <c r="K173" t="n">
        <v>14875293424.01576</v>
      </c>
      <c r="L173" t="n">
        <v>14628104317.14012</v>
      </c>
      <c r="M173" t="n">
        <v>14309008738.92426</v>
      </c>
      <c r="N173" t="n">
        <v>14158688637.67104</v>
      </c>
      <c r="O173" t="n">
        <v>14104562345.36793</v>
      </c>
      <c r="P173" t="n">
        <v>14133422067.46039</v>
      </c>
      <c r="Q173" t="n">
        <v>14217122763.71376</v>
      </c>
      <c r="R173" t="n">
        <v>14248229192.86198</v>
      </c>
      <c r="S173" t="n">
        <v>14270475146.38078</v>
      </c>
      <c r="T173" t="n">
        <v>14279525150.90068</v>
      </c>
      <c r="U173" t="n">
        <v>14240107090.20167</v>
      </c>
      <c r="V173" t="n">
        <v>14310414411.52857</v>
      </c>
      <c r="W173" t="n">
        <v>14156137894.68681</v>
      </c>
      <c r="X173" t="n">
        <v>14132474423.00804</v>
      </c>
      <c r="Y173" t="n">
        <v>14172137291.85723</v>
      </c>
      <c r="Z173" t="n">
        <v>14184642250.10964</v>
      </c>
      <c r="AA173" t="n">
        <v>14263454680.39632</v>
      </c>
      <c r="AB173" t="n">
        <v>14349536333.33621</v>
      </c>
      <c r="AC173" t="n">
        <v>14282245680.18261</v>
      </c>
      <c r="AD173" t="n">
        <v>14242685472.81576</v>
      </c>
      <c r="AE173" t="n">
        <v>14245449435.80177</v>
      </c>
      <c r="AF173" t="n">
        <v>14267359765.24369</v>
      </c>
      <c r="AG173" t="n">
        <v>14245390208.0235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81395227776.08266</v>
      </c>
      <c r="D177" t="n">
        <v>63056137749.47677</v>
      </c>
      <c r="E177" t="n">
        <v>128618146739.7508</v>
      </c>
      <c r="F177" t="n">
        <v>131244101933.2916</v>
      </c>
      <c r="G177" t="n">
        <v>134489210040.4538</v>
      </c>
      <c r="H177" t="n">
        <v>137978475088.5784</v>
      </c>
      <c r="I177" t="n">
        <v>140890741804.9841</v>
      </c>
      <c r="J177" t="n">
        <v>142957395155.849</v>
      </c>
      <c r="K177" t="n">
        <v>144479022394.2231</v>
      </c>
      <c r="L177" t="n">
        <v>145952401615.87</v>
      </c>
      <c r="M177" t="n">
        <v>147659817571.0599</v>
      </c>
      <c r="N177" t="n">
        <v>149802859730.3729</v>
      </c>
      <c r="O177" t="n">
        <v>151934201162.924</v>
      </c>
      <c r="P177" t="n">
        <v>153866050864.7528</v>
      </c>
      <c r="Q177" t="n">
        <v>155952578358.4178</v>
      </c>
      <c r="R177" t="n">
        <v>158259681533.248</v>
      </c>
      <c r="S177" t="n">
        <v>159938965576.0392</v>
      </c>
      <c r="T177" t="n">
        <v>161433735084.743</v>
      </c>
      <c r="U177" t="n">
        <v>163469419579.7827</v>
      </c>
      <c r="V177" t="n">
        <v>165438513598.3656</v>
      </c>
      <c r="W177" t="n">
        <v>167691521722.8333</v>
      </c>
      <c r="X177" t="n">
        <v>170210847356.5169</v>
      </c>
      <c r="Y177" t="n">
        <v>172793074108.3041</v>
      </c>
      <c r="Z177" t="n">
        <v>175852335783.0566</v>
      </c>
      <c r="AA177" t="n">
        <v>179163011024.7978</v>
      </c>
      <c r="AB177" t="n">
        <v>182386415848.7972</v>
      </c>
      <c r="AC177" t="n">
        <v>185462750240.2117</v>
      </c>
      <c r="AD177" t="n">
        <v>188368503973.8211</v>
      </c>
      <c r="AE177" t="n">
        <v>191567079993.2612</v>
      </c>
      <c r="AF177" t="n">
        <v>195041933901.538</v>
      </c>
      <c r="AG177" t="n">
        <v>198704099330.3791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tabSelected="1" workbookViewId="0">
      <selection activeCell="H50" sqref="H50"/>
    </sheetView>
  </sheetViews>
  <sheetFormatPr baseColWidth="10" defaultColWidth="8.83203125" defaultRowHeight="15"/>
  <cols>
    <col width="23.83203125" customWidth="1" style="159" min="1" max="1"/>
    <col width="28.33203125" customWidth="1" style="159" min="2" max="2"/>
    <col width="12" bestFit="1" customWidth="1" style="159" min="3" max="3"/>
  </cols>
  <sheetData>
    <row r="1">
      <c r="A1" s="164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42" t="inlineStr">
        <is>
          <t>National Non-Energy Consumption %s</t>
        </is>
      </c>
      <c r="B3" s="141" t="n"/>
      <c r="C3" s="141" t="n"/>
    </row>
    <row r="4">
      <c r="A4" t="inlineStr">
        <is>
          <t>SIT National Data</t>
        </is>
      </c>
      <c r="B4" t="inlineStr">
        <is>
          <t>COAL</t>
        </is>
      </c>
      <c r="C4" s="139">
        <f>'SIT_Non-Energy Consump.'!AD77</f>
        <v/>
      </c>
    </row>
    <row r="5">
      <c r="B5" t="inlineStr">
        <is>
          <t>NATURAL GAS</t>
        </is>
      </c>
      <c r="C5" s="140">
        <f>'SIT_Non-Energy Consump.'!AD78</f>
        <v/>
      </c>
    </row>
    <row r="6">
      <c r="B6" t="inlineStr">
        <is>
          <t>CRUDE OIL</t>
        </is>
      </c>
      <c r="C6" s="140">
        <f>AVERAGE('SIT_Non-Energy Consump.'!AD83:AD84)</f>
        <v/>
      </c>
    </row>
    <row r="7">
      <c r="B7" s="12" t="inlineStr">
        <is>
          <t>LPG</t>
        </is>
      </c>
      <c r="C7" s="140">
        <f>'SIT_Non-Energy Consump.'!AD80</f>
        <v/>
      </c>
    </row>
    <row r="9" customFormat="1" s="15">
      <c r="A9" s="143" t="inlineStr">
        <is>
          <t>Total Energy Consumption</t>
        </is>
      </c>
      <c r="B9" s="143" t="n"/>
      <c r="C9" s="143" t="n"/>
    </row>
    <row r="10">
      <c r="B10" t="inlineStr">
        <is>
          <t>COAL</t>
        </is>
      </c>
      <c r="C10" s="138">
        <f>SUMIFS(BIFUBC!C:C,BIFUBC!$A:$A,$B10)</f>
        <v/>
      </c>
      <c r="D10" s="138">
        <f>SUMIFS(BIFUBC!D:D,BIFUBC!$A:$A,$B10)</f>
        <v/>
      </c>
      <c r="E10" s="138">
        <f>SUMIFS(BIFUBC!E:E,BIFUBC!$A:$A,$B10)</f>
        <v/>
      </c>
      <c r="F10" s="138">
        <f>SUMIFS(BIFUBC!F:F,BIFUBC!$A:$A,$B10)</f>
        <v/>
      </c>
      <c r="G10" s="138">
        <f>SUMIFS(BIFUBC!G:G,BIFUBC!$A:$A,$B10)</f>
        <v/>
      </c>
      <c r="H10" s="138">
        <f>SUMIFS(BIFUBC!H:H,BIFUBC!$A:$A,$B10)</f>
        <v/>
      </c>
      <c r="I10" s="138">
        <f>SUMIFS(BIFUBC!I:I,BIFUBC!$A:$A,$B10)</f>
        <v/>
      </c>
      <c r="J10" s="138">
        <f>SUMIFS(BIFUBC!J:J,BIFUBC!$A:$A,$B10)</f>
        <v/>
      </c>
      <c r="K10" s="138">
        <f>SUMIFS(BIFUBC!K:K,BIFUBC!$A:$A,$B10)</f>
        <v/>
      </c>
      <c r="L10" s="138">
        <f>SUMIFS(BIFUBC!L:L,BIFUBC!$A:$A,$B10)</f>
        <v/>
      </c>
      <c r="M10" s="138">
        <f>SUMIFS(BIFUBC!M:M,BIFUBC!$A:$A,$B10)</f>
        <v/>
      </c>
      <c r="N10" s="138">
        <f>SUMIFS(BIFUBC!N:N,BIFUBC!$A:$A,$B10)</f>
        <v/>
      </c>
      <c r="O10" s="138">
        <f>SUMIFS(BIFUBC!O:O,BIFUBC!$A:$A,$B10)</f>
        <v/>
      </c>
      <c r="P10" s="138">
        <f>SUMIFS(BIFUBC!P:P,BIFUBC!$A:$A,$B10)</f>
        <v/>
      </c>
      <c r="Q10" s="138">
        <f>SUMIFS(BIFUBC!Q:Q,BIFUBC!$A:$A,$B10)</f>
        <v/>
      </c>
      <c r="R10" s="138">
        <f>SUMIFS(BIFUBC!R:R,BIFUBC!$A:$A,$B10)</f>
        <v/>
      </c>
      <c r="S10" s="138">
        <f>SUMIFS(BIFUBC!S:S,BIFUBC!$A:$A,$B10)</f>
        <v/>
      </c>
      <c r="T10" s="138">
        <f>SUMIFS(BIFUBC!T:T,BIFUBC!$A:$A,$B10)</f>
        <v/>
      </c>
      <c r="U10" s="138">
        <f>SUMIFS(BIFUBC!U:U,BIFUBC!$A:$A,$B10)</f>
        <v/>
      </c>
      <c r="V10" s="138">
        <f>SUMIFS(BIFUBC!V:V,BIFUBC!$A:$A,$B10)</f>
        <v/>
      </c>
      <c r="W10" s="138">
        <f>SUMIFS(BIFUBC!W:W,BIFUBC!$A:$A,$B10)</f>
        <v/>
      </c>
      <c r="X10" s="138">
        <f>SUMIFS(BIFUBC!X:X,BIFUBC!$A:$A,$B10)</f>
        <v/>
      </c>
      <c r="Y10" s="138">
        <f>SUMIFS(BIFUBC!Y:Y,BIFUBC!$A:$A,$B10)</f>
        <v/>
      </c>
      <c r="Z10" s="138">
        <f>SUMIFS(BIFUBC!Z:Z,BIFUBC!$A:$A,$B10)</f>
        <v/>
      </c>
      <c r="AA10" s="138">
        <f>SUMIFS(BIFUBC!AA:AA,BIFUBC!$A:$A,$B10)</f>
        <v/>
      </c>
      <c r="AB10" s="138">
        <f>SUMIFS(BIFUBC!AB:AB,BIFUBC!$A:$A,$B10)</f>
        <v/>
      </c>
      <c r="AC10" s="138">
        <f>SUMIFS(BIFUBC!AC:AC,BIFUBC!$A:$A,$B10)</f>
        <v/>
      </c>
      <c r="AD10" s="138">
        <f>SUMIFS(BIFUBC!AD:AD,BIFUBC!$A:$A,$B10)</f>
        <v/>
      </c>
      <c r="AE10" s="138">
        <f>SUMIFS(BIFUBC!AE:AE,BIFUBC!$A:$A,$B10)</f>
        <v/>
      </c>
      <c r="AF10" s="138">
        <f>SUMIFS(BIFUBC!AF:AF,BIFUBC!$A:$A,$B10)</f>
        <v/>
      </c>
      <c r="AG10" s="138">
        <f>SUMIFS(BIFUBC!AG:AG,BIFUBC!$A:$A,$B10)</f>
        <v/>
      </c>
    </row>
    <row r="11">
      <c r="B11" t="inlineStr">
        <is>
          <t>NATURAL GAS</t>
        </is>
      </c>
      <c r="C11" s="138">
        <f>SUMIFS(BIFUBC!C:C,BIFUBC!$A:$A,$B11)</f>
        <v/>
      </c>
      <c r="D11" s="138">
        <f>SUMIFS(BIFUBC!D:D,BIFUBC!$A:$A,$B11)</f>
        <v/>
      </c>
      <c r="E11" s="138">
        <f>SUMIFS(BIFUBC!E:E,BIFUBC!$A:$A,$B11)</f>
        <v/>
      </c>
      <c r="F11" s="138">
        <f>SUMIFS(BIFUBC!F:F,BIFUBC!$A:$A,$B11)</f>
        <v/>
      </c>
      <c r="G11" s="138">
        <f>SUMIFS(BIFUBC!G:G,BIFUBC!$A:$A,$B11)</f>
        <v/>
      </c>
      <c r="H11" s="138">
        <f>SUMIFS(BIFUBC!H:H,BIFUBC!$A:$A,$B11)</f>
        <v/>
      </c>
      <c r="I11" s="138">
        <f>SUMIFS(BIFUBC!I:I,BIFUBC!$A:$A,$B11)</f>
        <v/>
      </c>
      <c r="J11" s="138">
        <f>SUMIFS(BIFUBC!J:J,BIFUBC!$A:$A,$B11)</f>
        <v/>
      </c>
      <c r="K11" s="138">
        <f>SUMIFS(BIFUBC!K:K,BIFUBC!$A:$A,$B11)</f>
        <v/>
      </c>
      <c r="L11" s="138">
        <f>SUMIFS(BIFUBC!L:L,BIFUBC!$A:$A,$B11)</f>
        <v/>
      </c>
      <c r="M11" s="138">
        <f>SUMIFS(BIFUBC!M:M,BIFUBC!$A:$A,$B11)</f>
        <v/>
      </c>
      <c r="N11" s="138">
        <f>SUMIFS(BIFUBC!N:N,BIFUBC!$A:$A,$B11)</f>
        <v/>
      </c>
      <c r="O11" s="138">
        <f>SUMIFS(BIFUBC!O:O,BIFUBC!$A:$A,$B11)</f>
        <v/>
      </c>
      <c r="P11" s="138">
        <f>SUMIFS(BIFUBC!P:P,BIFUBC!$A:$A,$B11)</f>
        <v/>
      </c>
      <c r="Q11" s="138">
        <f>SUMIFS(BIFUBC!Q:Q,BIFUBC!$A:$A,$B11)</f>
        <v/>
      </c>
      <c r="R11" s="138">
        <f>SUMIFS(BIFUBC!R:R,BIFUBC!$A:$A,$B11)</f>
        <v/>
      </c>
      <c r="S11" s="138">
        <f>SUMIFS(BIFUBC!S:S,BIFUBC!$A:$A,$B11)</f>
        <v/>
      </c>
      <c r="T11" s="138">
        <f>SUMIFS(BIFUBC!T:T,BIFUBC!$A:$A,$B11)</f>
        <v/>
      </c>
      <c r="U11" s="138">
        <f>SUMIFS(BIFUBC!U:U,BIFUBC!$A:$A,$B11)</f>
        <v/>
      </c>
      <c r="V11" s="138">
        <f>SUMIFS(BIFUBC!V:V,BIFUBC!$A:$A,$B11)</f>
        <v/>
      </c>
      <c r="W11" s="138">
        <f>SUMIFS(BIFUBC!W:W,BIFUBC!$A:$A,$B11)</f>
        <v/>
      </c>
      <c r="X11" s="138">
        <f>SUMIFS(BIFUBC!X:X,BIFUBC!$A:$A,$B11)</f>
        <v/>
      </c>
      <c r="Y11" s="138">
        <f>SUMIFS(BIFUBC!Y:Y,BIFUBC!$A:$A,$B11)</f>
        <v/>
      </c>
      <c r="Z11" s="138">
        <f>SUMIFS(BIFUBC!Z:Z,BIFUBC!$A:$A,$B11)</f>
        <v/>
      </c>
      <c r="AA11" s="138">
        <f>SUMIFS(BIFUBC!AA:AA,BIFUBC!$A:$A,$B11)</f>
        <v/>
      </c>
      <c r="AB11" s="138">
        <f>SUMIFS(BIFUBC!AB:AB,BIFUBC!$A:$A,$B11)</f>
        <v/>
      </c>
      <c r="AC11" s="138">
        <f>SUMIFS(BIFUBC!AC:AC,BIFUBC!$A:$A,$B11)</f>
        <v/>
      </c>
      <c r="AD11" s="138">
        <f>SUMIFS(BIFUBC!AD:AD,BIFUBC!$A:$A,$B11)</f>
        <v/>
      </c>
      <c r="AE11" s="138">
        <f>SUMIFS(BIFUBC!AE:AE,BIFUBC!$A:$A,$B11)</f>
        <v/>
      </c>
      <c r="AF11" s="138">
        <f>SUMIFS(BIFUBC!AF:AF,BIFUBC!$A:$A,$B11)</f>
        <v/>
      </c>
      <c r="AG11" s="138">
        <f>SUMIFS(BIFUBC!AG:AG,BIFUBC!$A:$A,$B11)</f>
        <v/>
      </c>
    </row>
    <row r="12">
      <c r="B12" t="inlineStr">
        <is>
          <t>CRUDE OIL</t>
        </is>
      </c>
      <c r="C12" s="138">
        <f>SUMIFS(BIFUBC!C:C,BIFUBC!$A:$A,$B12)</f>
        <v/>
      </c>
      <c r="D12" s="138">
        <f>SUMIFS(BIFUBC!D:D,BIFUBC!$A:$A,$B12)</f>
        <v/>
      </c>
      <c r="E12" s="138">
        <f>SUMIFS(BIFUBC!E:E,BIFUBC!$A:$A,$B12)</f>
        <v/>
      </c>
      <c r="F12" s="138">
        <f>SUMIFS(BIFUBC!F:F,BIFUBC!$A:$A,$B12)</f>
        <v/>
      </c>
      <c r="G12" s="138">
        <f>SUMIFS(BIFUBC!G:G,BIFUBC!$A:$A,$B12)</f>
        <v/>
      </c>
      <c r="H12" s="138">
        <f>SUMIFS(BIFUBC!H:H,BIFUBC!$A:$A,$B12)</f>
        <v/>
      </c>
      <c r="I12" s="138">
        <f>SUMIFS(BIFUBC!I:I,BIFUBC!$A:$A,$B12)</f>
        <v/>
      </c>
      <c r="J12" s="138">
        <f>SUMIFS(BIFUBC!J:J,BIFUBC!$A:$A,$B12)</f>
        <v/>
      </c>
      <c r="K12" s="138">
        <f>SUMIFS(BIFUBC!K:K,BIFUBC!$A:$A,$B12)</f>
        <v/>
      </c>
      <c r="L12" s="138">
        <f>SUMIFS(BIFUBC!L:L,BIFUBC!$A:$A,$B12)</f>
        <v/>
      </c>
      <c r="M12" s="138">
        <f>SUMIFS(BIFUBC!M:M,BIFUBC!$A:$A,$B12)</f>
        <v/>
      </c>
      <c r="N12" s="138">
        <f>SUMIFS(BIFUBC!N:N,BIFUBC!$A:$A,$B12)</f>
        <v/>
      </c>
      <c r="O12" s="138">
        <f>SUMIFS(BIFUBC!O:O,BIFUBC!$A:$A,$B12)</f>
        <v/>
      </c>
      <c r="P12" s="138">
        <f>SUMIFS(BIFUBC!P:P,BIFUBC!$A:$A,$B12)</f>
        <v/>
      </c>
      <c r="Q12" s="138">
        <f>SUMIFS(BIFUBC!Q:Q,BIFUBC!$A:$A,$B12)</f>
        <v/>
      </c>
      <c r="R12" s="138">
        <f>SUMIFS(BIFUBC!R:R,BIFUBC!$A:$A,$B12)</f>
        <v/>
      </c>
      <c r="S12" s="138">
        <f>SUMIFS(BIFUBC!S:S,BIFUBC!$A:$A,$B12)</f>
        <v/>
      </c>
      <c r="T12" s="138">
        <f>SUMIFS(BIFUBC!T:T,BIFUBC!$A:$A,$B12)</f>
        <v/>
      </c>
      <c r="U12" s="138">
        <f>SUMIFS(BIFUBC!U:U,BIFUBC!$A:$A,$B12)</f>
        <v/>
      </c>
      <c r="V12" s="138">
        <f>SUMIFS(BIFUBC!V:V,BIFUBC!$A:$A,$B12)</f>
        <v/>
      </c>
      <c r="W12" s="138">
        <f>SUMIFS(BIFUBC!W:W,BIFUBC!$A:$A,$B12)</f>
        <v/>
      </c>
      <c r="X12" s="138">
        <f>SUMIFS(BIFUBC!X:X,BIFUBC!$A:$A,$B12)</f>
        <v/>
      </c>
      <c r="Y12" s="138">
        <f>SUMIFS(BIFUBC!Y:Y,BIFUBC!$A:$A,$B12)</f>
        <v/>
      </c>
      <c r="Z12" s="138">
        <f>SUMIFS(BIFUBC!Z:Z,BIFUBC!$A:$A,$B12)</f>
        <v/>
      </c>
      <c r="AA12" s="138">
        <f>SUMIFS(BIFUBC!AA:AA,BIFUBC!$A:$A,$B12)</f>
        <v/>
      </c>
      <c r="AB12" s="138">
        <f>SUMIFS(BIFUBC!AB:AB,BIFUBC!$A:$A,$B12)</f>
        <v/>
      </c>
      <c r="AC12" s="138">
        <f>SUMIFS(BIFUBC!AC:AC,BIFUBC!$A:$A,$B12)</f>
        <v/>
      </c>
      <c r="AD12" s="138">
        <f>SUMIFS(BIFUBC!AD:AD,BIFUBC!$A:$A,$B12)</f>
        <v/>
      </c>
      <c r="AE12" s="138">
        <f>SUMIFS(BIFUBC!AE:AE,BIFUBC!$A:$A,$B12)</f>
        <v/>
      </c>
      <c r="AF12" s="138">
        <f>SUMIFS(BIFUBC!AF:AF,BIFUBC!$A:$A,$B12)</f>
        <v/>
      </c>
      <c r="AG12" s="138">
        <f>SUMIFS(BIFUBC!AG:AG,BIFUBC!$A:$A,$B12)</f>
        <v/>
      </c>
    </row>
    <row r="13">
      <c r="B13" t="inlineStr">
        <is>
          <t>LPG PROPANE OR BUTANE</t>
        </is>
      </c>
      <c r="C13" s="138">
        <f>SUMIFS(BIFUBC!C:C,BIFUBC!$A:$A,$B13)</f>
        <v/>
      </c>
      <c r="D13" s="138">
        <f>SUMIFS(BIFUBC!D:D,BIFUBC!$A:$A,$B13)</f>
        <v/>
      </c>
      <c r="E13" s="138">
        <f>SUMIFS(BIFUBC!E:E,BIFUBC!$A:$A,$B13)</f>
        <v/>
      </c>
      <c r="F13" s="138">
        <f>SUMIFS(BIFUBC!F:F,BIFUBC!$A:$A,$B13)</f>
        <v/>
      </c>
      <c r="G13" s="138">
        <f>SUMIFS(BIFUBC!G:G,BIFUBC!$A:$A,$B13)</f>
        <v/>
      </c>
      <c r="H13" s="138">
        <f>SUMIFS(BIFUBC!H:H,BIFUBC!$A:$A,$B13)</f>
        <v/>
      </c>
      <c r="I13" s="138">
        <f>SUMIFS(BIFUBC!I:I,BIFUBC!$A:$A,$B13)</f>
        <v/>
      </c>
      <c r="J13" s="138">
        <f>SUMIFS(BIFUBC!J:J,BIFUBC!$A:$A,$B13)</f>
        <v/>
      </c>
      <c r="K13" s="138">
        <f>SUMIFS(BIFUBC!K:K,BIFUBC!$A:$A,$B13)</f>
        <v/>
      </c>
      <c r="L13" s="138">
        <f>SUMIFS(BIFUBC!L:L,BIFUBC!$A:$A,$B13)</f>
        <v/>
      </c>
      <c r="M13" s="138">
        <f>SUMIFS(BIFUBC!M:M,BIFUBC!$A:$A,$B13)</f>
        <v/>
      </c>
      <c r="N13" s="138">
        <f>SUMIFS(BIFUBC!N:N,BIFUBC!$A:$A,$B13)</f>
        <v/>
      </c>
      <c r="O13" s="138">
        <f>SUMIFS(BIFUBC!O:O,BIFUBC!$A:$A,$B13)</f>
        <v/>
      </c>
      <c r="P13" s="138">
        <f>SUMIFS(BIFUBC!P:P,BIFUBC!$A:$A,$B13)</f>
        <v/>
      </c>
      <c r="Q13" s="138">
        <f>SUMIFS(BIFUBC!Q:Q,BIFUBC!$A:$A,$B13)</f>
        <v/>
      </c>
      <c r="R13" s="138">
        <f>SUMIFS(BIFUBC!R:R,BIFUBC!$A:$A,$B13)</f>
        <v/>
      </c>
      <c r="S13" s="138">
        <f>SUMIFS(BIFUBC!S:S,BIFUBC!$A:$A,$B13)</f>
        <v/>
      </c>
      <c r="T13" s="138">
        <f>SUMIFS(BIFUBC!T:T,BIFUBC!$A:$A,$B13)</f>
        <v/>
      </c>
      <c r="U13" s="138">
        <f>SUMIFS(BIFUBC!U:U,BIFUBC!$A:$A,$B13)</f>
        <v/>
      </c>
      <c r="V13" s="138">
        <f>SUMIFS(BIFUBC!V:V,BIFUBC!$A:$A,$B13)</f>
        <v/>
      </c>
      <c r="W13" s="138">
        <f>SUMIFS(BIFUBC!W:W,BIFUBC!$A:$A,$B13)</f>
        <v/>
      </c>
      <c r="X13" s="138">
        <f>SUMIFS(BIFUBC!X:X,BIFUBC!$A:$A,$B13)</f>
        <v/>
      </c>
      <c r="Y13" s="138">
        <f>SUMIFS(BIFUBC!Y:Y,BIFUBC!$A:$A,$B13)</f>
        <v/>
      </c>
      <c r="Z13" s="138">
        <f>SUMIFS(BIFUBC!Z:Z,BIFUBC!$A:$A,$B13)</f>
        <v/>
      </c>
      <c r="AA13" s="138">
        <f>SUMIFS(BIFUBC!AA:AA,BIFUBC!$A:$A,$B13)</f>
        <v/>
      </c>
      <c r="AB13" s="138">
        <f>SUMIFS(BIFUBC!AB:AB,BIFUBC!$A:$A,$B13)</f>
        <v/>
      </c>
      <c r="AC13" s="138">
        <f>SUMIFS(BIFUBC!AC:AC,BIFUBC!$A:$A,$B13)</f>
        <v/>
      </c>
      <c r="AD13" s="138">
        <f>SUMIFS(BIFUBC!AD:AD,BIFUBC!$A:$A,$B13)</f>
        <v/>
      </c>
      <c r="AE13" s="138">
        <f>SUMIFS(BIFUBC!AE:AE,BIFUBC!$A:$A,$B13)</f>
        <v/>
      </c>
      <c r="AF13" s="138">
        <f>SUMIFS(BIFUBC!AF:AF,BIFUBC!$A:$A,$B13)</f>
        <v/>
      </c>
      <c r="AG13" s="138">
        <f>SUMIFS(BIFUBC!AG:AG,BIFUBC!$A:$A,$B13)</f>
        <v/>
      </c>
    </row>
    <row r="15">
      <c r="A15" s="143" t="inlineStr">
        <is>
          <t>Energy Consumption by Fuel and Sector</t>
        </is>
      </c>
      <c r="B15" s="143" t="n"/>
      <c r="C15" s="14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43" t="inlineStr">
        <is>
          <t>Total Non-Energy Consumption</t>
        </is>
      </c>
      <c r="B21" s="144" t="n"/>
      <c r="C21" s="144" t="n"/>
    </row>
    <row r="22">
      <c r="B22" t="inlineStr">
        <is>
          <t>COAL</t>
        </is>
      </c>
      <c r="C22" s="138">
        <f>C10*$C4</f>
        <v/>
      </c>
      <c r="D22" s="138">
        <f>D10*$C4</f>
        <v/>
      </c>
      <c r="E22" s="138">
        <f>E10*$C4</f>
        <v/>
      </c>
      <c r="F22" s="138">
        <f>F10*$C4</f>
        <v/>
      </c>
      <c r="G22" s="138">
        <f>G10*$C4</f>
        <v/>
      </c>
      <c r="H22" s="138">
        <f>H10*$C4</f>
        <v/>
      </c>
      <c r="I22" s="138">
        <f>I10*$C4</f>
        <v/>
      </c>
      <c r="J22" s="138">
        <f>J10*$C4</f>
        <v/>
      </c>
      <c r="K22" s="138">
        <f>K10*$C4</f>
        <v/>
      </c>
      <c r="L22" s="138">
        <f>L10*$C4</f>
        <v/>
      </c>
      <c r="M22" s="138">
        <f>M10*$C4</f>
        <v/>
      </c>
      <c r="N22" s="138">
        <f>N10*$C4</f>
        <v/>
      </c>
      <c r="O22" s="138">
        <f>O10*$C4</f>
        <v/>
      </c>
      <c r="P22" s="138">
        <f>P10*$C4</f>
        <v/>
      </c>
      <c r="Q22" s="138">
        <f>Q10*$C4</f>
        <v/>
      </c>
      <c r="R22" s="138">
        <f>R10*$C4</f>
        <v/>
      </c>
      <c r="S22" s="138">
        <f>S10*$C4</f>
        <v/>
      </c>
      <c r="T22" s="138">
        <f>T10*$C4</f>
        <v/>
      </c>
      <c r="U22" s="138">
        <f>U10*$C4</f>
        <v/>
      </c>
      <c r="V22" s="138">
        <f>V10*$C4</f>
        <v/>
      </c>
      <c r="W22" s="138">
        <f>W10*$C4</f>
        <v/>
      </c>
      <c r="X22" s="138">
        <f>X10*$C4</f>
        <v/>
      </c>
      <c r="Y22" s="138">
        <f>Y10*$C4</f>
        <v/>
      </c>
      <c r="Z22" s="138">
        <f>Z10*$C4</f>
        <v/>
      </c>
      <c r="AA22" s="138">
        <f>AA10*$C4</f>
        <v/>
      </c>
      <c r="AB22" s="138">
        <f>AB10*$C4</f>
        <v/>
      </c>
      <c r="AC22" s="138">
        <f>AC10*$C4</f>
        <v/>
      </c>
      <c r="AD22" s="138">
        <f>AD10*$C4</f>
        <v/>
      </c>
      <c r="AE22" s="138">
        <f>AE10*$C4</f>
        <v/>
      </c>
      <c r="AF22" s="138">
        <f>AF10*$C4</f>
        <v/>
      </c>
      <c r="AG22" s="138">
        <f>AG10*$C4</f>
        <v/>
      </c>
    </row>
    <row r="23">
      <c r="B23" t="inlineStr">
        <is>
          <t>NATURAL GAS</t>
        </is>
      </c>
      <c r="C23" s="138">
        <f>C11*$C5</f>
        <v/>
      </c>
      <c r="D23" s="138">
        <f>D11*$C5</f>
        <v/>
      </c>
      <c r="E23" s="138">
        <f>E11*$C5</f>
        <v/>
      </c>
      <c r="F23" s="138">
        <f>F11*$C5</f>
        <v/>
      </c>
      <c r="G23" s="138">
        <f>G11*$C5</f>
        <v/>
      </c>
      <c r="H23" s="138">
        <f>H11*$C5</f>
        <v/>
      </c>
      <c r="I23" s="138">
        <f>I11*$C5</f>
        <v/>
      </c>
      <c r="J23" s="138">
        <f>J11*$C5</f>
        <v/>
      </c>
      <c r="K23" s="138">
        <f>K11*$C5</f>
        <v/>
      </c>
      <c r="L23" s="138">
        <f>L11*$C5</f>
        <v/>
      </c>
      <c r="M23" s="138">
        <f>M11*$C5</f>
        <v/>
      </c>
      <c r="N23" s="138">
        <f>N11*$C5</f>
        <v/>
      </c>
      <c r="O23" s="138">
        <f>O11*$C5</f>
        <v/>
      </c>
      <c r="P23" s="138">
        <f>P11*$C5</f>
        <v/>
      </c>
      <c r="Q23" s="138">
        <f>Q11*$C5</f>
        <v/>
      </c>
      <c r="R23" s="138">
        <f>R11*$C5</f>
        <v/>
      </c>
      <c r="S23" s="138">
        <f>S11*$C5</f>
        <v/>
      </c>
      <c r="T23" s="138">
        <f>T11*$C5</f>
        <v/>
      </c>
      <c r="U23" s="138">
        <f>U11*$C5</f>
        <v/>
      </c>
      <c r="V23" s="138">
        <f>V11*$C5</f>
        <v/>
      </c>
      <c r="W23" s="138">
        <f>W11*$C5</f>
        <v/>
      </c>
      <c r="X23" s="138">
        <f>X11*$C5</f>
        <v/>
      </c>
      <c r="Y23" s="138">
        <f>Y11*$C5</f>
        <v/>
      </c>
      <c r="Z23" s="138">
        <f>Z11*$C5</f>
        <v/>
      </c>
      <c r="AA23" s="138">
        <f>AA11*$C5</f>
        <v/>
      </c>
      <c r="AB23" s="138">
        <f>AB11*$C5</f>
        <v/>
      </c>
      <c r="AC23" s="138">
        <f>AC11*$C5</f>
        <v/>
      </c>
      <c r="AD23" s="138">
        <f>AD11*$C5</f>
        <v/>
      </c>
      <c r="AE23" s="138">
        <f>AE11*$C5</f>
        <v/>
      </c>
      <c r="AF23" s="138">
        <f>AF11*$C5</f>
        <v/>
      </c>
      <c r="AG23" s="138">
        <f>AG11*$C5</f>
        <v/>
      </c>
    </row>
    <row r="24">
      <c r="B24" t="inlineStr">
        <is>
          <t>CRUDE OIL</t>
        </is>
      </c>
      <c r="C24" s="138">
        <f>C12*$C6</f>
        <v/>
      </c>
      <c r="D24" s="138">
        <f>D12*$C6</f>
        <v/>
      </c>
      <c r="E24" s="138">
        <f>E12*$C6</f>
        <v/>
      </c>
      <c r="F24" s="138">
        <f>F12*$C6</f>
        <v/>
      </c>
      <c r="G24" s="138">
        <f>G12*$C6</f>
        <v/>
      </c>
      <c r="H24" s="138">
        <f>H12*$C6</f>
        <v/>
      </c>
      <c r="I24" s="138">
        <f>I12*$C6</f>
        <v/>
      </c>
      <c r="J24" s="138">
        <f>J12*$C6</f>
        <v/>
      </c>
      <c r="K24" s="138">
        <f>K12*$C6</f>
        <v/>
      </c>
      <c r="L24" s="138">
        <f>L12*$C6</f>
        <v/>
      </c>
      <c r="M24" s="138">
        <f>M12*$C6</f>
        <v/>
      </c>
      <c r="N24" s="138">
        <f>N12*$C6</f>
        <v/>
      </c>
      <c r="O24" s="138">
        <f>O12*$C6</f>
        <v/>
      </c>
      <c r="P24" s="138">
        <f>P12*$C6</f>
        <v/>
      </c>
      <c r="Q24" s="138">
        <f>Q12*$C6</f>
        <v/>
      </c>
      <c r="R24" s="138">
        <f>R12*$C6</f>
        <v/>
      </c>
      <c r="S24" s="138">
        <f>S12*$C6</f>
        <v/>
      </c>
      <c r="T24" s="138">
        <f>T12*$C6</f>
        <v/>
      </c>
      <c r="U24" s="138">
        <f>U12*$C6</f>
        <v/>
      </c>
      <c r="V24" s="138">
        <f>V12*$C6</f>
        <v/>
      </c>
      <c r="W24" s="138">
        <f>W12*$C6</f>
        <v/>
      </c>
      <c r="X24" s="138">
        <f>X12*$C6</f>
        <v/>
      </c>
      <c r="Y24" s="138">
        <f>Y12*$C6</f>
        <v/>
      </c>
      <c r="Z24" s="138">
        <f>Z12*$C6</f>
        <v/>
      </c>
      <c r="AA24" s="138">
        <f>AA12*$C6</f>
        <v/>
      </c>
      <c r="AB24" s="138">
        <f>AB12*$C6</f>
        <v/>
      </c>
      <c r="AC24" s="138">
        <f>AC12*$C6</f>
        <v/>
      </c>
      <c r="AD24" s="138">
        <f>AD12*$C6</f>
        <v/>
      </c>
      <c r="AE24" s="138">
        <f>AE12*$C6</f>
        <v/>
      </c>
      <c r="AF24" s="138">
        <f>AF12*$C6</f>
        <v/>
      </c>
      <c r="AG24" s="138">
        <f>AG12*$C6</f>
        <v/>
      </c>
    </row>
    <row r="25">
      <c r="B25" t="inlineStr">
        <is>
          <t>LPG PROPANE OR BUTANE</t>
        </is>
      </c>
      <c r="C25" s="138">
        <f>C13*$C7</f>
        <v/>
      </c>
      <c r="D25" s="138">
        <f>D13*$C7</f>
        <v/>
      </c>
      <c r="E25" s="138">
        <f>E13*$C7</f>
        <v/>
      </c>
      <c r="F25" s="138">
        <f>F13*$C7</f>
        <v/>
      </c>
      <c r="G25" s="138">
        <f>G13*$C7</f>
        <v/>
      </c>
      <c r="H25" s="138">
        <f>H13*$C7</f>
        <v/>
      </c>
      <c r="I25" s="138">
        <f>I13*$C7</f>
        <v/>
      </c>
      <c r="J25" s="138">
        <f>J13*$C7</f>
        <v/>
      </c>
      <c r="K25" s="138">
        <f>K13*$C7</f>
        <v/>
      </c>
      <c r="L25" s="138">
        <f>L13*$C7</f>
        <v/>
      </c>
      <c r="M25" s="138">
        <f>M13*$C7</f>
        <v/>
      </c>
      <c r="N25" s="138">
        <f>N13*$C7</f>
        <v/>
      </c>
      <c r="O25" s="138">
        <f>O13*$C7</f>
        <v/>
      </c>
      <c r="P25" s="138">
        <f>P13*$C7</f>
        <v/>
      </c>
      <c r="Q25" s="138">
        <f>Q13*$C7</f>
        <v/>
      </c>
      <c r="R25" s="138">
        <f>R13*$C7</f>
        <v/>
      </c>
      <c r="S25" s="138">
        <f>S13*$C7</f>
        <v/>
      </c>
      <c r="T25" s="138">
        <f>T13*$C7</f>
        <v/>
      </c>
      <c r="U25" s="138">
        <f>U13*$C7</f>
        <v/>
      </c>
      <c r="V25" s="138">
        <f>V13*$C7</f>
        <v/>
      </c>
      <c r="W25" s="138">
        <f>W13*$C7</f>
        <v/>
      </c>
      <c r="X25" s="138">
        <f>X13*$C7</f>
        <v/>
      </c>
      <c r="Y25" s="138">
        <f>Y13*$C7</f>
        <v/>
      </c>
      <c r="Z25" s="138">
        <f>Z13*$C7</f>
        <v/>
      </c>
      <c r="AA25" s="138">
        <f>AA13*$C7</f>
        <v/>
      </c>
      <c r="AB25" s="138">
        <f>AB13*$C7</f>
        <v/>
      </c>
      <c r="AC25" s="138">
        <f>AC13*$C7</f>
        <v/>
      </c>
      <c r="AD25" s="138">
        <f>AD13*$C7</f>
        <v/>
      </c>
      <c r="AE25" s="138">
        <f>AE13*$C7</f>
        <v/>
      </c>
      <c r="AF25" s="138">
        <f>AF13*$C7</f>
        <v/>
      </c>
      <c r="AG25" s="138">
        <f>AG13*$C7</f>
        <v/>
      </c>
    </row>
    <row r="27">
      <c r="A27" s="143" t="inlineStr">
        <is>
          <t>% Non-Energy Consumption by Sector</t>
        </is>
      </c>
      <c r="B27" s="144" t="n"/>
      <c r="C27" s="144" t="n"/>
    </row>
    <row r="28">
      <c r="A28" t="inlineStr">
        <is>
          <t>COAL</t>
        </is>
      </c>
      <c r="B28" t="inlineStr">
        <is>
          <t>iron and steel 241</t>
        </is>
      </c>
      <c r="C28" s="139">
        <f>IFERROR(IF((C22/C16)&gt;1,1,(C22/C16)),0)</f>
        <v/>
      </c>
      <c r="D28" s="139">
        <f>IFERROR(IF((D22/D16)&gt;1,1,(D22/D16)),0)</f>
        <v/>
      </c>
      <c r="E28" s="139">
        <f>IFERROR(IF((E22/E16)&gt;1,1,(E22/E16)),0)</f>
        <v/>
      </c>
      <c r="F28" s="139">
        <f>IFERROR(IF((F22/F16)&gt;1,1,(F22/F16)),0)</f>
        <v/>
      </c>
      <c r="G28" s="139">
        <f>IFERROR(IF((G22/G16)&gt;1,1,(G22/G16)),0)</f>
        <v/>
      </c>
      <c r="H28" s="139">
        <f>IFERROR(IF((H22/H16)&gt;1,1,(H22/H16)),0)</f>
        <v/>
      </c>
      <c r="I28" s="139">
        <f>IFERROR(IF((I22/I16)&gt;1,1,(I22/I16)),0)</f>
        <v/>
      </c>
      <c r="J28" s="139">
        <f>IFERROR(IF((J22/J16)&gt;1,1,(J22/J16)),0)</f>
        <v/>
      </c>
      <c r="K28" s="139">
        <f>IFERROR(IF((K22/K16)&gt;1,1,(K22/K16)),0)</f>
        <v/>
      </c>
      <c r="L28" s="139">
        <f>IFERROR(IF((L22/L16)&gt;1,1,(L22/L16)),0)</f>
        <v/>
      </c>
      <c r="M28" s="139">
        <f>IFERROR(IF((M22/M16)&gt;1,1,(M22/M16)),0)</f>
        <v/>
      </c>
      <c r="N28" s="139">
        <f>IFERROR(IF((N22/N16)&gt;1,1,(N22/N16)),0)</f>
        <v/>
      </c>
      <c r="O28" s="139">
        <f>IFERROR(IF((O22/O16)&gt;1,1,(O22/O16)),0)</f>
        <v/>
      </c>
      <c r="P28" s="139">
        <f>IFERROR(IF((P22/P16)&gt;1,1,(P22/P16)),0)</f>
        <v/>
      </c>
      <c r="Q28" s="139">
        <f>IFERROR(IF((Q22/Q16)&gt;1,1,(Q22/Q16)),0)</f>
        <v/>
      </c>
      <c r="R28" s="139">
        <f>IFERROR(IF((R22/R16)&gt;1,1,(R22/R16)),0)</f>
        <v/>
      </c>
      <c r="S28" s="139">
        <f>IFERROR(IF((S22/S16)&gt;1,1,(S22/S16)),0)</f>
        <v/>
      </c>
      <c r="T28" s="139">
        <f>IFERROR(IF((T22/T16)&gt;1,1,(T22/T16)),0)</f>
        <v/>
      </c>
      <c r="U28" s="139">
        <f>IFERROR(IF((U22/U16)&gt;1,1,(U22/U16)),0)</f>
        <v/>
      </c>
      <c r="V28" s="139">
        <f>IFERROR(IF((V22/V16)&gt;1,1,(V22/V16)),0)</f>
        <v/>
      </c>
      <c r="W28" s="139">
        <f>IFERROR(IF((W22/W16)&gt;1,1,(W22/W16)),0)</f>
        <v/>
      </c>
      <c r="X28" s="139">
        <f>IFERROR(IF((X22/X16)&gt;1,1,(X22/X16)),0)</f>
        <v/>
      </c>
      <c r="Y28" s="139">
        <f>IFERROR(IF((Y22/Y16)&gt;1,1,(Y22/Y16)),0)</f>
        <v/>
      </c>
      <c r="Z28" s="139">
        <f>IFERROR(IF((Z22/Z16)&gt;1,1,(Z22/Z16)),0)</f>
        <v/>
      </c>
      <c r="AA28" s="139">
        <f>IFERROR(IF((AA22/AA16)&gt;1,1,(AA22/AA16)),0)</f>
        <v/>
      </c>
      <c r="AB28" s="139">
        <f>IFERROR(IF((AB22/AB16)&gt;1,1,(AB22/AB16)),0)</f>
        <v/>
      </c>
      <c r="AC28" s="139">
        <f>IFERROR(IF((AC22/AC16)&gt;1,1,(AC22/AC16)),0)</f>
        <v/>
      </c>
      <c r="AD28" s="139">
        <f>IFERROR(IF((AD22/AD16)&gt;1,1,(AD22/AD16)),0)</f>
        <v/>
      </c>
      <c r="AE28" s="139">
        <f>IFERROR(IF((AE22/AE16)&gt;1,1,(AE22/AE16)),0)</f>
        <v/>
      </c>
      <c r="AF28" s="139">
        <f>IFERROR(IF((AF22/AF16)&gt;1,1,(AF22/AF16)),0)</f>
        <v/>
      </c>
      <c r="AG28" s="13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39">
        <f>IFERROR(IF((C23/C17)&gt;1,1,(C23/C17)),0)</f>
        <v/>
      </c>
      <c r="D29" s="139">
        <f>IFERROR(IF((D23/D17)&gt;1,1,(D23/D17)),0)</f>
        <v/>
      </c>
      <c r="E29" s="139">
        <f>IFERROR(IF((E23/E17)&gt;1,1,(E23/E17)),0)</f>
        <v/>
      </c>
      <c r="F29" s="139">
        <f>IFERROR(IF((F23/F17)&gt;1,1,(F23/F17)),0)</f>
        <v/>
      </c>
      <c r="G29" s="139">
        <f>IFERROR(IF((G23/G17)&gt;1,1,(G23/G17)),0)</f>
        <v/>
      </c>
      <c r="H29" s="139">
        <f>IFERROR(IF((H23/H17)&gt;1,1,(H23/H17)),0)</f>
        <v/>
      </c>
      <c r="I29" s="139">
        <f>IFERROR(IF((I23/I17)&gt;1,1,(I23/I17)),0)</f>
        <v/>
      </c>
      <c r="J29" s="139">
        <f>IFERROR(IF((J23/J17)&gt;1,1,(J23/J17)),0)</f>
        <v/>
      </c>
      <c r="K29" s="139">
        <f>IFERROR(IF((K23/K17)&gt;1,1,(K23/K17)),0)</f>
        <v/>
      </c>
      <c r="L29" s="139">
        <f>IFERROR(IF((L23/L17)&gt;1,1,(L23/L17)),0)</f>
        <v/>
      </c>
      <c r="M29" s="139">
        <f>IFERROR(IF((M23/M17)&gt;1,1,(M23/M17)),0)</f>
        <v/>
      </c>
      <c r="N29" s="139">
        <f>IFERROR(IF((N23/N17)&gt;1,1,(N23/N17)),0)</f>
        <v/>
      </c>
      <c r="O29" s="139">
        <f>IFERROR(IF((O23/O17)&gt;1,1,(O23/O17)),0)</f>
        <v/>
      </c>
      <c r="P29" s="139">
        <f>IFERROR(IF((P23/P17)&gt;1,1,(P23/P17)),0)</f>
        <v/>
      </c>
      <c r="Q29" s="139">
        <f>IFERROR(IF((Q23/Q17)&gt;1,1,(Q23/Q17)),0)</f>
        <v/>
      </c>
      <c r="R29" s="139">
        <f>IFERROR(IF((R23/R17)&gt;1,1,(R23/R17)),0)</f>
        <v/>
      </c>
      <c r="S29" s="139">
        <f>IFERROR(IF((S23/S17)&gt;1,1,(S23/S17)),0)</f>
        <v/>
      </c>
      <c r="T29" s="139">
        <f>IFERROR(IF((T23/T17)&gt;1,1,(T23/T17)),0)</f>
        <v/>
      </c>
      <c r="U29" s="139">
        <f>IFERROR(IF((U23/U17)&gt;1,1,(U23/U17)),0)</f>
        <v/>
      </c>
      <c r="V29" s="139">
        <f>IFERROR(IF((V23/V17)&gt;1,1,(V23/V17)),0)</f>
        <v/>
      </c>
      <c r="W29" s="139">
        <f>IFERROR(IF((W23/W17)&gt;1,1,(W23/W17)),0)</f>
        <v/>
      </c>
      <c r="X29" s="139">
        <f>IFERROR(IF((X23/X17)&gt;1,1,(X23/X17)),0)</f>
        <v/>
      </c>
      <c r="Y29" s="139">
        <f>IFERROR(IF((Y23/Y17)&gt;1,1,(Y23/Y17)),0)</f>
        <v/>
      </c>
      <c r="Z29" s="139">
        <f>IFERROR(IF((Z23/Z17)&gt;1,1,(Z23/Z17)),0)</f>
        <v/>
      </c>
      <c r="AA29" s="139">
        <f>IFERROR(IF((AA23/AA17)&gt;1,1,(AA23/AA17)),0)</f>
        <v/>
      </c>
      <c r="AB29" s="139">
        <f>IFERROR(IF((AB23/AB17)&gt;1,1,(AB23/AB17)),0)</f>
        <v/>
      </c>
      <c r="AC29" s="139">
        <f>IFERROR(IF((AC23/AC17)&gt;1,1,(AC23/AC17)),0)</f>
        <v/>
      </c>
      <c r="AD29" s="139">
        <f>IFERROR(IF((AD23/AD17)&gt;1,1,(AD23/AD17)),0)</f>
        <v/>
      </c>
      <c r="AE29" s="139">
        <f>IFERROR(IF((AE23/AE17)&gt;1,1,(AE23/AE17)),0)</f>
        <v/>
      </c>
      <c r="AF29" s="139">
        <f>IFERROR(IF((AF23/AF17)&gt;1,1,(AF23/AF17)),0)</f>
        <v/>
      </c>
      <c r="AG29" s="13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39">
        <f>IFERROR(IF((C24/C18)&gt;1,1,(C24/C18)),0)</f>
        <v/>
      </c>
      <c r="D30" s="139">
        <f>IFERROR(IF((D24/D18)&gt;1,1,(D24/D18)),0)</f>
        <v/>
      </c>
      <c r="E30" s="139">
        <f>IFERROR(IF((E24/E18)&gt;1,1,(E24/E18)),0)</f>
        <v/>
      </c>
      <c r="F30" s="139">
        <f>IFERROR(IF((F24/F18)&gt;1,1,(F24/F18)),0)</f>
        <v/>
      </c>
      <c r="G30" s="139">
        <f>IFERROR(IF((G24/G18)&gt;1,1,(G24/G18)),0)</f>
        <v/>
      </c>
      <c r="H30" s="139">
        <f>IFERROR(IF((H24/H18)&gt;1,1,(H24/H18)),0)</f>
        <v/>
      </c>
      <c r="I30" s="139">
        <f>IFERROR(IF((I24/I18)&gt;1,1,(I24/I18)),0)</f>
        <v/>
      </c>
      <c r="J30" s="139">
        <f>IFERROR(IF((J24/J18)&gt;1,1,(J24/J18)),0)</f>
        <v/>
      </c>
      <c r="K30" s="139">
        <f>IFERROR(IF((K24/K18)&gt;1,1,(K24/K18)),0)</f>
        <v/>
      </c>
      <c r="L30" s="139">
        <f>IFERROR(IF((L24/L18)&gt;1,1,(L24/L18)),0)</f>
        <v/>
      </c>
      <c r="M30" s="139">
        <f>IFERROR(IF((M24/M18)&gt;1,1,(M24/M18)),0)</f>
        <v/>
      </c>
      <c r="N30" s="139">
        <f>IFERROR(IF((N24/N18)&gt;1,1,(N24/N18)),0)</f>
        <v/>
      </c>
      <c r="O30" s="139">
        <f>IFERROR(IF((O24/O18)&gt;1,1,(O24/O18)),0)</f>
        <v/>
      </c>
      <c r="P30" s="139">
        <f>IFERROR(IF((P24/P18)&gt;1,1,(P24/P18)),0)</f>
        <v/>
      </c>
      <c r="Q30" s="139">
        <f>IFERROR(IF((Q24/Q18)&gt;1,1,(Q24/Q18)),0)</f>
        <v/>
      </c>
      <c r="R30" s="139">
        <f>IFERROR(IF((R24/R18)&gt;1,1,(R24/R18)),0)</f>
        <v/>
      </c>
      <c r="S30" s="139">
        <f>IFERROR(IF((S24/S18)&gt;1,1,(S24/S18)),0)</f>
        <v/>
      </c>
      <c r="T30" s="139">
        <f>IFERROR(IF((T24/T18)&gt;1,1,(T24/T18)),0)</f>
        <v/>
      </c>
      <c r="U30" s="139">
        <f>IFERROR(IF((U24/U18)&gt;1,1,(U24/U18)),0)</f>
        <v/>
      </c>
      <c r="V30" s="139">
        <f>IFERROR(IF((V24/V18)&gt;1,1,(V24/V18)),0)</f>
        <v/>
      </c>
      <c r="W30" s="139">
        <f>IFERROR(IF((W24/W18)&gt;1,1,(W24/W18)),0)</f>
        <v/>
      </c>
      <c r="X30" s="139">
        <f>IFERROR(IF((X24/X18)&gt;1,1,(X24/X18)),0)</f>
        <v/>
      </c>
      <c r="Y30" s="139">
        <f>IFERROR(IF((Y24/Y18)&gt;1,1,(Y24/Y18)),0)</f>
        <v/>
      </c>
      <c r="Z30" s="139">
        <f>IFERROR(IF((Z24/Z18)&gt;1,1,(Z24/Z18)),0)</f>
        <v/>
      </c>
      <c r="AA30" s="139">
        <f>IFERROR(IF((AA24/AA18)&gt;1,1,(AA24/AA18)),0)</f>
        <v/>
      </c>
      <c r="AB30" s="139">
        <f>IFERROR(IF((AB24/AB18)&gt;1,1,(AB24/AB18)),0)</f>
        <v/>
      </c>
      <c r="AC30" s="139">
        <f>IFERROR(IF((AC24/AC18)&gt;1,1,(AC24/AC18)),0)</f>
        <v/>
      </c>
      <c r="AD30" s="139">
        <f>IFERROR(IF((AD24/AD18)&gt;1,1,(AD24/AD18)),0)</f>
        <v/>
      </c>
      <c r="AE30" s="139">
        <f>IFERROR(IF((AE24/AE18)&gt;1,1,(AE24/AE18)),0)</f>
        <v/>
      </c>
      <c r="AF30" s="139">
        <f>IFERROR(IF((AF24/AF18)&gt;1,1,(AF24/AF18)),0)</f>
        <v/>
      </c>
      <c r="AG30" s="139">
        <f>IFERROR(IF((AG24/AG18)&gt;1,1,(AG24/AG18)),0)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39">
        <f>IFERROR(IF((C25/C19)&gt;1,1,(C25/C19)),0)</f>
        <v/>
      </c>
      <c r="D31" s="139">
        <f>IFERROR(IF((D25/D19)&gt;1,1,(D25/D19)),0)</f>
        <v/>
      </c>
      <c r="E31" s="139">
        <f>IFERROR(IF((E25/E19)&gt;1,1,(E25/E19)),0)</f>
        <v/>
      </c>
      <c r="F31" s="139">
        <f>IFERROR(IF((F25/F19)&gt;1,1,(F25/F19)),0)</f>
        <v/>
      </c>
      <c r="G31" s="139">
        <f>IFERROR(IF((G25/G19)&gt;1,1,(G25/G19)),0)</f>
        <v/>
      </c>
      <c r="H31" s="139">
        <f>IFERROR(IF((H25/H19)&gt;1,1,(H25/H19)),0)</f>
        <v/>
      </c>
      <c r="I31" s="139">
        <f>IFERROR(IF((I25/I19)&gt;1,1,(I25/I19)),0)</f>
        <v/>
      </c>
      <c r="J31" s="139">
        <f>IFERROR(IF((J25/J19)&gt;1,1,(J25/J19)),0)</f>
        <v/>
      </c>
      <c r="K31" s="139">
        <f>IFERROR(IF((K25/K19)&gt;1,1,(K25/K19)),0)</f>
        <v/>
      </c>
      <c r="L31" s="139">
        <f>IFERROR(IF((L25/L19)&gt;1,1,(L25/L19)),0)</f>
        <v/>
      </c>
      <c r="M31" s="139">
        <f>IFERROR(IF((M25/M19)&gt;1,1,(M25/M19)),0)</f>
        <v/>
      </c>
      <c r="N31" s="139">
        <f>IFERROR(IF((N25/N19)&gt;1,1,(N25/N19)),0)</f>
        <v/>
      </c>
      <c r="O31" s="139">
        <f>IFERROR(IF((O25/O19)&gt;1,1,(O25/O19)),0)</f>
        <v/>
      </c>
      <c r="P31" s="139">
        <f>IFERROR(IF((P25/P19)&gt;1,1,(P25/P19)),0)</f>
        <v/>
      </c>
      <c r="Q31" s="139">
        <f>IFERROR(IF((Q25/Q19)&gt;1,1,(Q25/Q19)),0)</f>
        <v/>
      </c>
      <c r="R31" s="139">
        <f>IFERROR(IF((R25/R19)&gt;1,1,(R25/R19)),0)</f>
        <v/>
      </c>
      <c r="S31" s="139">
        <f>IFERROR(IF((S25/S19)&gt;1,1,(S25/S19)),0)</f>
        <v/>
      </c>
      <c r="T31" s="139">
        <f>IFERROR(IF((T25/T19)&gt;1,1,(T25/T19)),0)</f>
        <v/>
      </c>
      <c r="U31" s="139">
        <f>IFERROR(IF((U25/U19)&gt;1,1,(U25/U19)),0)</f>
        <v/>
      </c>
      <c r="V31" s="139">
        <f>IFERROR(IF((V25/V19)&gt;1,1,(V25/V19)),0)</f>
        <v/>
      </c>
      <c r="W31" s="139">
        <f>IFERROR(IF((W25/W19)&gt;1,1,(W25/W19)),0)</f>
        <v/>
      </c>
      <c r="X31" s="139">
        <f>IFERROR(IF((X25/X19)&gt;1,1,(X25/X19)),0)</f>
        <v/>
      </c>
      <c r="Y31" s="139">
        <f>IFERROR(IF((Y25/Y19)&gt;1,1,(Y25/Y19)),0)</f>
        <v/>
      </c>
      <c r="Z31" s="139">
        <f>IFERROR(IF((Z25/Z19)&gt;1,1,(Z25/Z19)),0)</f>
        <v/>
      </c>
      <c r="AA31" s="139">
        <f>IFERROR(IF((AA25/AA19)&gt;1,1,(AA25/AA19)),0)</f>
        <v/>
      </c>
      <c r="AB31" s="139">
        <f>IFERROR(IF((AB25/AB19)&gt;1,1,(AB25/AB19)),0)</f>
        <v/>
      </c>
      <c r="AC31" s="139">
        <f>IFERROR(IF((AC25/AC19)&gt;1,1,(AC25/AC19)),0)</f>
        <v/>
      </c>
      <c r="AD31" s="139">
        <f>IFERROR(IF((AD25/AD19)&gt;1,1,(AD25/AD19)),0)</f>
        <v/>
      </c>
      <c r="AE31" s="139">
        <f>IFERROR(IF((AE25/AE19)&gt;1,1,(AE25/AE19)),0)</f>
        <v/>
      </c>
      <c r="AF31" s="139">
        <f>IFERROR(IF((AF25/AF19)&gt;1,1,(AF25/AF19)),0)</f>
        <v/>
      </c>
      <c r="AG31" s="13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59" min="1" max="1"/>
    <col width="14.6640625" customWidth="1" style="159" min="2" max="2"/>
    <col width="9.5" customWidth="1" style="159" min="3" max="3"/>
    <col width="9.5" bestFit="1" customWidth="1" style="159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93" t="n"/>
      <c r="C150" s="193" t="n"/>
      <c r="D150" s="193" t="n"/>
      <c r="E150" s="193" t="n"/>
      <c r="F150" s="193" t="n"/>
      <c r="G150" s="193" t="n"/>
      <c r="H150" s="193" t="n"/>
      <c r="I150" s="193" t="n"/>
      <c r="J150" s="193" t="n"/>
      <c r="K150" s="193" t="n"/>
      <c r="L150" s="193" t="n"/>
    </row>
    <row r="151">
      <c r="B151" s="193" t="n"/>
      <c r="C151" s="193" t="n"/>
      <c r="D151" s="193" t="n"/>
      <c r="E151" s="193" t="n"/>
      <c r="F151" s="193" t="n"/>
      <c r="G151" s="193" t="n"/>
      <c r="H151" s="193" t="n"/>
      <c r="I151" s="193" t="n"/>
      <c r="J151" s="193" t="n"/>
      <c r="K151" s="193" t="n"/>
      <c r="L151" s="193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45">
        <f>1-Calcs!C28</f>
        <v/>
      </c>
      <c r="C15" s="145">
        <f>1-Calcs!D28</f>
        <v/>
      </c>
      <c r="D15" s="145">
        <f>1-Calcs!E28</f>
        <v/>
      </c>
      <c r="E15" s="145">
        <f>1-Calcs!F28</f>
        <v/>
      </c>
      <c r="F15" s="145">
        <f>1-Calcs!G28</f>
        <v/>
      </c>
      <c r="G15" s="145">
        <f>1-Calcs!H28</f>
        <v/>
      </c>
      <c r="H15" s="145">
        <f>1-Calcs!I28</f>
        <v/>
      </c>
      <c r="I15" s="145">
        <f>1-Calcs!J28</f>
        <v/>
      </c>
      <c r="J15" s="145">
        <f>1-Calcs!K28</f>
        <v/>
      </c>
      <c r="K15" s="145">
        <f>1-Calcs!L28</f>
        <v/>
      </c>
      <c r="L15" s="145">
        <f>1-Calcs!M28</f>
        <v/>
      </c>
      <c r="M15" s="145">
        <f>1-Calcs!N28</f>
        <v/>
      </c>
      <c r="N15" s="145">
        <f>1-Calcs!O28</f>
        <v/>
      </c>
      <c r="O15" s="145">
        <f>1-Calcs!P28</f>
        <v/>
      </c>
      <c r="P15" s="145">
        <f>1-Calcs!Q28</f>
        <v/>
      </c>
      <c r="Q15" s="145">
        <f>1-Calcs!R28</f>
        <v/>
      </c>
      <c r="R15" s="145">
        <f>1-Calcs!S28</f>
        <v/>
      </c>
      <c r="S15" s="145">
        <f>1-Calcs!T28</f>
        <v/>
      </c>
      <c r="T15" s="145">
        <f>1-Calcs!U28</f>
        <v/>
      </c>
      <c r="U15" s="145">
        <f>1-Calcs!V28</f>
        <v/>
      </c>
      <c r="V15" s="145">
        <f>1-Calcs!W28</f>
        <v/>
      </c>
      <c r="W15" s="145">
        <f>1-Calcs!X28</f>
        <v/>
      </c>
      <c r="X15" s="145">
        <f>1-Calcs!Y28</f>
        <v/>
      </c>
      <c r="Y15" s="145">
        <f>1-Calcs!Z28</f>
        <v/>
      </c>
      <c r="Z15" s="145">
        <f>1-Calcs!AA28</f>
        <v/>
      </c>
      <c r="AA15" s="145">
        <f>1-Calcs!AB28</f>
        <v/>
      </c>
      <c r="AB15" s="145">
        <f>1-Calcs!AC28</f>
        <v/>
      </c>
      <c r="AC15" s="145">
        <f>1-Calcs!AD28</f>
        <v/>
      </c>
      <c r="AD15" s="145">
        <f>1-Calcs!AE28</f>
        <v/>
      </c>
      <c r="AE15" s="145">
        <f>1-Calcs!AF28</f>
        <v/>
      </c>
      <c r="AF15" s="14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0.66406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45">
        <f>1-Calcs!C29</f>
        <v/>
      </c>
      <c r="C11" s="145">
        <f>1-Calcs!D29</f>
        <v/>
      </c>
      <c r="D11" s="145">
        <f>1-Calcs!E29</f>
        <v/>
      </c>
      <c r="E11" s="145">
        <f>1-Calcs!F29</f>
        <v/>
      </c>
      <c r="F11" s="145">
        <f>1-Calcs!G29</f>
        <v/>
      </c>
      <c r="G11" s="145">
        <f>1-Calcs!H29</f>
        <v/>
      </c>
      <c r="H11" s="145">
        <f>1-Calcs!I29</f>
        <v/>
      </c>
      <c r="I11" s="145">
        <f>1-Calcs!J29</f>
        <v/>
      </c>
      <c r="J11" s="145">
        <f>1-Calcs!K29</f>
        <v/>
      </c>
      <c r="K11" s="145">
        <f>1-Calcs!L29</f>
        <v/>
      </c>
      <c r="L11" s="145">
        <f>1-Calcs!M29</f>
        <v/>
      </c>
      <c r="M11" s="145">
        <f>1-Calcs!N29</f>
        <v/>
      </c>
      <c r="N11" s="145">
        <f>1-Calcs!O29</f>
        <v/>
      </c>
      <c r="O11" s="145">
        <f>1-Calcs!P29</f>
        <v/>
      </c>
      <c r="P11" s="145">
        <f>1-Calcs!Q29</f>
        <v/>
      </c>
      <c r="Q11" s="145">
        <f>1-Calcs!R29</f>
        <v/>
      </c>
      <c r="R11" s="145">
        <f>1-Calcs!S29</f>
        <v/>
      </c>
      <c r="S11" s="145">
        <f>1-Calcs!T29</f>
        <v/>
      </c>
      <c r="T11" s="145">
        <f>1-Calcs!U29</f>
        <v/>
      </c>
      <c r="U11" s="145">
        <f>1-Calcs!V29</f>
        <v/>
      </c>
      <c r="V11" s="145">
        <f>1-Calcs!W29</f>
        <v/>
      </c>
      <c r="W11" s="145">
        <f>1-Calcs!X29</f>
        <v/>
      </c>
      <c r="X11" s="145">
        <f>1-Calcs!Y29</f>
        <v/>
      </c>
      <c r="Y11" s="145">
        <f>1-Calcs!Z29</f>
        <v/>
      </c>
      <c r="Z11" s="145">
        <f>1-Calcs!AA29</f>
        <v/>
      </c>
      <c r="AA11" s="145">
        <f>1-Calcs!AB29</f>
        <v/>
      </c>
      <c r="AB11" s="145">
        <f>1-Calcs!AC29</f>
        <v/>
      </c>
      <c r="AC11" s="145">
        <f>1-Calcs!AD29</f>
        <v/>
      </c>
      <c r="AD11" s="145">
        <f>1-Calcs!AE29</f>
        <v/>
      </c>
      <c r="AE11" s="145">
        <f>1-Calcs!AF29</f>
        <v/>
      </c>
      <c r="AF11" s="14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832031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0" sqref="B10"/>
    </sheetView>
  </sheetViews>
  <sheetFormatPr baseColWidth="10" defaultColWidth="9.1640625" defaultRowHeight="15"/>
  <cols>
    <col width="39.83203125" customWidth="1" style="159" min="1" max="1"/>
    <col width="11.3320312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s="145">
        <f>1-Calcs!C30</f>
        <v/>
      </c>
      <c r="C10" s="145">
        <f>1-Calcs!D30</f>
        <v/>
      </c>
      <c r="D10" s="145">
        <f>1-Calcs!E30</f>
        <v/>
      </c>
      <c r="E10" s="145">
        <f>1-Calcs!F30</f>
        <v/>
      </c>
      <c r="F10" s="145">
        <f>1-Calcs!G30</f>
        <v/>
      </c>
      <c r="G10" s="145">
        <f>1-Calcs!H30</f>
        <v/>
      </c>
      <c r="H10" s="145">
        <f>1-Calcs!I30</f>
        <v/>
      </c>
      <c r="I10" s="145">
        <f>1-Calcs!J30</f>
        <v/>
      </c>
      <c r="J10" s="145">
        <f>1-Calcs!K30</f>
        <v/>
      </c>
      <c r="K10" s="145">
        <f>1-Calcs!L30</f>
        <v/>
      </c>
      <c r="L10" s="145">
        <f>1-Calcs!M30</f>
        <v/>
      </c>
      <c r="M10" s="145">
        <f>1-Calcs!N30</f>
        <v/>
      </c>
      <c r="N10" s="145">
        <f>1-Calcs!O30</f>
        <v/>
      </c>
      <c r="O10" s="145">
        <f>1-Calcs!P30</f>
        <v/>
      </c>
      <c r="P10" s="145">
        <f>1-Calcs!Q30</f>
        <v/>
      </c>
      <c r="Q10" s="145">
        <f>1-Calcs!R30</f>
        <v/>
      </c>
      <c r="R10" s="145">
        <f>1-Calcs!S30</f>
        <v/>
      </c>
      <c r="S10" s="145">
        <f>1-Calcs!T30</f>
        <v/>
      </c>
      <c r="T10" s="145">
        <f>1-Calcs!U30</f>
        <v/>
      </c>
      <c r="U10" s="145">
        <f>1-Calcs!V30</f>
        <v/>
      </c>
      <c r="V10" s="145">
        <f>1-Calcs!W30</f>
        <v/>
      </c>
      <c r="W10" s="145">
        <f>1-Calcs!X30</f>
        <v/>
      </c>
      <c r="X10" s="145">
        <f>1-Calcs!Y30</f>
        <v/>
      </c>
      <c r="Y10" s="145">
        <f>1-Calcs!Z30</f>
        <v/>
      </c>
      <c r="Z10" s="145">
        <f>1-Calcs!AA30</f>
        <v/>
      </c>
      <c r="AA10" s="145">
        <f>1-Calcs!AB30</f>
        <v/>
      </c>
      <c r="AB10" s="145">
        <f>1-Calcs!AC30</f>
        <v/>
      </c>
      <c r="AC10" s="145">
        <f>1-Calcs!AD30</f>
        <v/>
      </c>
      <c r="AD10" s="145">
        <f>1-Calcs!AE30</f>
        <v/>
      </c>
      <c r="AE10" s="145">
        <f>1-Calcs!AF30</f>
        <v/>
      </c>
      <c r="AF10" s="145">
        <f>1-Calcs!AG30</f>
        <v/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2.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45">
        <f>1-Calcs!C31</f>
        <v/>
      </c>
      <c r="C11" s="145">
        <f>1-Calcs!D31</f>
        <v/>
      </c>
      <c r="D11" s="145">
        <f>1-Calcs!E31</f>
        <v/>
      </c>
      <c r="E11" s="145">
        <f>1-Calcs!F31</f>
        <v/>
      </c>
      <c r="F11" s="145">
        <f>1-Calcs!G31</f>
        <v/>
      </c>
      <c r="G11" s="145">
        <f>1-Calcs!H31</f>
        <v/>
      </c>
      <c r="H11" s="145">
        <f>1-Calcs!I31</f>
        <v/>
      </c>
      <c r="I11" s="145">
        <f>1-Calcs!J31</f>
        <v/>
      </c>
      <c r="J11" s="145">
        <f>1-Calcs!K31</f>
        <v/>
      </c>
      <c r="K11" s="145">
        <f>1-Calcs!L31</f>
        <v/>
      </c>
      <c r="L11" s="145">
        <f>1-Calcs!M31</f>
        <v/>
      </c>
      <c r="M11" s="145">
        <f>1-Calcs!N31</f>
        <v/>
      </c>
      <c r="N11" s="145">
        <f>1-Calcs!O31</f>
        <v/>
      </c>
      <c r="O11" s="145">
        <f>1-Calcs!P31</f>
        <v/>
      </c>
      <c r="P11" s="145">
        <f>1-Calcs!Q31</f>
        <v/>
      </c>
      <c r="Q11" s="145">
        <f>1-Calcs!R31</f>
        <v/>
      </c>
      <c r="R11" s="145">
        <f>1-Calcs!S31</f>
        <v/>
      </c>
      <c r="S11" s="145">
        <f>1-Calcs!T31</f>
        <v/>
      </c>
      <c r="T11" s="145">
        <f>1-Calcs!U31</f>
        <v/>
      </c>
      <c r="U11" s="145">
        <f>1-Calcs!V31</f>
        <v/>
      </c>
      <c r="V11" s="145">
        <f>1-Calcs!W31</f>
        <v/>
      </c>
      <c r="W11" s="145">
        <f>1-Calcs!X31</f>
        <v/>
      </c>
      <c r="X11" s="145">
        <f>1-Calcs!Y31</f>
        <v/>
      </c>
      <c r="Y11" s="145">
        <f>1-Calcs!Z31</f>
        <v/>
      </c>
      <c r="Z11" s="145">
        <f>1-Calcs!AA31</f>
        <v/>
      </c>
      <c r="AA11" s="145">
        <f>1-Calcs!AB31</f>
        <v/>
      </c>
      <c r="AB11" s="145">
        <f>1-Calcs!AC31</f>
        <v/>
      </c>
      <c r="AC11" s="145">
        <f>1-Calcs!AD31</f>
        <v/>
      </c>
      <c r="AD11" s="145">
        <f>1-Calcs!AE31</f>
        <v/>
      </c>
      <c r="AE11" s="145">
        <f>1-Calcs!AF31</f>
        <v/>
      </c>
      <c r="AF11" s="14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2021-04-22T00:06:12Z</dcterms:modified>
  <cp:lastModifiedBy>Nathan Iyer</cp:lastModifiedBy>
</cp:coreProperties>
</file>