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A\land\BLAPE\"/>
    </mc:Choice>
  </mc:AlternateContent>
  <xr:revisionPtr revIDLastSave="0" documentId="8_{3F8F10B0-870F-4975-AF61-BB57BB87EC69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<sst xmlns="http://schemas.openxmlformats.org/spreadsheetml/2006/main" count="15367" uniqueCount="462">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</sst>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119</v>
      </c>
      <c r="C1" s="57">
        <v>44412</v>
      </c>
      <c r="H1" s="53" t="s">
        <v>2</v>
      </c>
    </row>
    <row r="2" spans="1:8" x14ac:dyDescent="0.25">
      <c r="B2" s="2" t="str">
        <f>LOOKUP(B1,F2:G51,G2:G51)</f>
        <v>WA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Washington</v>
      </c>
      <c r="B18" s="2">
        <f>SUMIFS('LULUCF Dataframe EPA'!AD2:AD766,'LULUCF Dataframe EPA'!A2:A766,Data!A18)</f>
        <v>-42.408436487321076</v>
      </c>
      <c r="C18" s="2">
        <f>B18/D11</f>
        <v>-44.878904307136629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-44878904307136.313</v>
      </c>
      <c r="C23" s="56">
        <f>$B$23*C11</f>
        <v>-43643670397228.547</v>
      </c>
      <c r="D23" s="56">
        <f t="shared" ref="D23:AK23" si="0">$B$23*D11</f>
        <v>-42408436487320.781</v>
      </c>
      <c r="E23" s="56">
        <f t="shared" si="0"/>
        <v>-41173202577413.016</v>
      </c>
      <c r="F23" s="56">
        <f t="shared" si="0"/>
        <v>-39937968667505.242</v>
      </c>
      <c r="G23" s="56">
        <f t="shared" si="0"/>
        <v>-38702734757597.797</v>
      </c>
      <c r="H23" s="56">
        <f t="shared" si="0"/>
        <v>-38752862933114.773</v>
      </c>
      <c r="I23" s="56">
        <f t="shared" si="0"/>
        <v>-38802991108631.703</v>
      </c>
      <c r="J23" s="56">
        <f t="shared" si="0"/>
        <v>-38853119284148.633</v>
      </c>
      <c r="K23" s="56">
        <f t="shared" si="0"/>
        <v>-38903247459665.547</v>
      </c>
      <c r="L23" s="56">
        <f t="shared" si="0"/>
        <v>-38953375635182.477</v>
      </c>
      <c r="M23" s="56">
        <f t="shared" si="0"/>
        <v>-39003503810699.422</v>
      </c>
      <c r="N23" s="56">
        <f t="shared" si="0"/>
        <v>-39053631986216.352</v>
      </c>
      <c r="O23" s="56">
        <f t="shared" si="0"/>
        <v>-39103760161733.281</v>
      </c>
      <c r="P23" s="56">
        <f t="shared" si="0"/>
        <v>-39153888337250.211</v>
      </c>
      <c r="Q23" s="56">
        <f t="shared" si="0"/>
        <v>-39204016512767.148</v>
      </c>
      <c r="R23" s="56">
        <f t="shared" si="0"/>
        <v>-39254144688284.07</v>
      </c>
      <c r="S23" s="56">
        <f t="shared" si="0"/>
        <v>-39304272863800.977</v>
      </c>
      <c r="T23" s="56">
        <f t="shared" si="0"/>
        <v>-39354401039317.914</v>
      </c>
      <c r="U23" s="56">
        <f t="shared" si="0"/>
        <v>-39404529214834.844</v>
      </c>
      <c r="V23" s="56">
        <f t="shared" si="0"/>
        <v>-39454657390351.773</v>
      </c>
      <c r="W23" s="56">
        <f t="shared" si="0"/>
        <v>-39504785565868.703</v>
      </c>
      <c r="X23" s="56">
        <f t="shared" si="0"/>
        <v>-39554913741385.617</v>
      </c>
      <c r="Y23" s="56">
        <f t="shared" si="0"/>
        <v>-39605041916902.547</v>
      </c>
      <c r="Z23" s="56">
        <f t="shared" si="0"/>
        <v>-39655170092419.484</v>
      </c>
      <c r="AA23" s="56">
        <f t="shared" si="0"/>
        <v>-39705298267936.414</v>
      </c>
      <c r="AB23" s="56">
        <f t="shared" si="0"/>
        <v>-39755426443453.328</v>
      </c>
      <c r="AC23" s="56">
        <f t="shared" si="0"/>
        <v>-39805554618970.258</v>
      </c>
      <c r="AD23" s="56">
        <f t="shared" si="0"/>
        <v>-39855682794487.188</v>
      </c>
      <c r="AE23" s="56">
        <f t="shared" si="0"/>
        <v>-39905810970004.125</v>
      </c>
      <c r="AF23" s="56">
        <f t="shared" si="0"/>
        <v>-39955939145521.055</v>
      </c>
      <c r="AG23" s="56">
        <f t="shared" si="0"/>
        <v>-40006067321037.961</v>
      </c>
      <c r="AH23" s="56">
        <f t="shared" si="0"/>
        <v>-40056195496554.898</v>
      </c>
      <c r="AI23" s="56">
        <f t="shared" si="0"/>
        <v>-40106323672071.828</v>
      </c>
      <c r="AJ23" s="56">
        <f t="shared" si="0"/>
        <v>-40156451847588.758</v>
      </c>
      <c r="AK23" s="56">
        <f t="shared" si="0"/>
        <v>-40206580023105.695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-44878904307136.313</v>
      </c>
      <c r="C2" s="25">
        <f>$B$2*Data!C$11</f>
        <v>-43643670397228.547</v>
      </c>
      <c r="D2" s="25">
        <f>$B$2*Data!D$11</f>
        <v>-42408436487320.781</v>
      </c>
      <c r="E2" s="25">
        <f>$B$2*Data!E$11</f>
        <v>-41173202577413.016</v>
      </c>
      <c r="F2" s="25">
        <f>$B$2*Data!F$11</f>
        <v>-39937968667505.242</v>
      </c>
      <c r="G2" s="25">
        <f>$B$2*Data!G$11</f>
        <v>-38702734757597.797</v>
      </c>
      <c r="H2" s="25">
        <f>$B$2*Data!H$11</f>
        <v>-38752862933114.773</v>
      </c>
      <c r="I2" s="25">
        <f>$B$2*Data!I$11</f>
        <v>-38802991108631.703</v>
      </c>
      <c r="J2" s="25">
        <f>$B$2*Data!J$11</f>
        <v>-38853119284148.633</v>
      </c>
      <c r="K2" s="25">
        <f>$B$2*Data!K$11</f>
        <v>-38903247459665.547</v>
      </c>
      <c r="L2" s="25">
        <f>$B$2*Data!L$11</f>
        <v>-38953375635182.477</v>
      </c>
      <c r="M2" s="25">
        <f>$B$2*Data!M$11</f>
        <v>-39003503810699.422</v>
      </c>
      <c r="N2" s="25">
        <f>$B$2*Data!N$11</f>
        <v>-39053631986216.352</v>
      </c>
      <c r="O2" s="25">
        <f>$B$2*Data!O$11</f>
        <v>-39103760161733.281</v>
      </c>
      <c r="P2" s="25">
        <f>$B$2*Data!P$11</f>
        <v>-39153888337250.211</v>
      </c>
      <c r="Q2" s="25">
        <f>$B$2*Data!Q$11</f>
        <v>-39204016512767.148</v>
      </c>
      <c r="R2" s="25">
        <f>$B$2*Data!R$11</f>
        <v>-39254144688284.07</v>
      </c>
      <c r="S2" s="25">
        <f>$B$2*Data!S$11</f>
        <v>-39304272863800.977</v>
      </c>
      <c r="T2" s="25">
        <f>$B$2*Data!T$11</f>
        <v>-39354401039317.914</v>
      </c>
      <c r="U2" s="25">
        <f>$B$2*Data!U$11</f>
        <v>-39404529214834.844</v>
      </c>
      <c r="V2" s="25">
        <f>$B$2*Data!V$11</f>
        <v>-39454657390351.773</v>
      </c>
      <c r="W2" s="25">
        <f>$B$2*Data!W$11</f>
        <v>-39504785565868.703</v>
      </c>
      <c r="X2" s="25">
        <f>$B$2*Data!X$11</f>
        <v>-39554913741385.617</v>
      </c>
      <c r="Y2" s="25">
        <f>$B$2*Data!Y$11</f>
        <v>-39605041916902.547</v>
      </c>
      <c r="Z2" s="25">
        <f>$B$2*Data!Z$11</f>
        <v>-39655170092419.484</v>
      </c>
      <c r="AA2" s="25">
        <f>$B$2*Data!AA$11</f>
        <v>-39705298267936.414</v>
      </c>
      <c r="AB2" s="25">
        <f>$B$2*Data!AB$11</f>
        <v>-39755426443453.328</v>
      </c>
      <c r="AC2" s="25">
        <f>$B$2*Data!AC$11</f>
        <v>-39805554618970.258</v>
      </c>
      <c r="AD2" s="25">
        <f>$B$2*Data!AD$11</f>
        <v>-39855682794487.188</v>
      </c>
      <c r="AE2" s="25">
        <f>$B$2*Data!AE$11</f>
        <v>-39905810970004.125</v>
      </c>
      <c r="AF2" s="25">
        <f>$B$2*Data!AF$11</f>
        <v>-39955939145521.055</v>
      </c>
      <c r="AG2" s="25">
        <f>$B$2*Data!AG$11</f>
        <v>-40006067321037.961</v>
      </c>
      <c r="AH2" s="25">
        <f>$B$2*Data!AH$11</f>
        <v>-40056195496554.898</v>
      </c>
      <c r="AI2" s="25">
        <f>$B$2*Data!AI$11</f>
        <v>-40106323672071.828</v>
      </c>
      <c r="AJ2" s="25">
        <f>$B$2*Data!AJ$11</f>
        <v>-40156451847588.758</v>
      </c>
      <c r="AK2" s="25">
        <f>$B$2*Data!AK$11</f>
        <v>-40206580023105.695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19296658140.861874</v>
      </c>
      <c r="C11" s="25">
        <f>(ABS(C$2)*'data from RPEpUACE'!$B11)+SUMIFS('Override Calcs'!$E$4:$E$6,'Override Calcs'!$A$4:$A$6,About!$B$2,'Override Calcs'!$B$4:$B$6,"CH4")</f>
        <v>18765542534.287228</v>
      </c>
      <c r="D11" s="25">
        <f>(ABS(D$2)*'data from RPEpUACE'!$B11)+SUMIFS('Override Calcs'!$E$4:$E$6,'Override Calcs'!$A$4:$A$6,About!$B$2,'Override Calcs'!$B$4:$B$6,"CH4")</f>
        <v>18234426927.712578</v>
      </c>
      <c r="E11" s="25">
        <f>(ABS(E$2)*'data from RPEpUACE'!$B11)+SUMIFS('Override Calcs'!$E$4:$E$6,'Override Calcs'!$A$4:$A$6,About!$B$2,'Override Calcs'!$B$4:$B$6,"CH4")</f>
        <v>17703311321.137928</v>
      </c>
      <c r="F11" s="25">
        <f>(ABS(F$2)*'data from RPEpUACE'!$B11)+SUMIFS('Override Calcs'!$E$4:$E$6,'Override Calcs'!$A$4:$A$6,About!$B$2,'Override Calcs'!$B$4:$B$6,"CH4")</f>
        <v>17172195714.563276</v>
      </c>
      <c r="G11" s="25">
        <f>(ABS(G$2)*'data from RPEpUACE'!$B11)+SUMIFS('Override Calcs'!$E$4:$E$6,'Override Calcs'!$A$4:$A$6,About!$B$2,'Override Calcs'!$B$4:$B$6,"CH4")</f>
        <v>16641080107.988764</v>
      </c>
      <c r="H11" s="25">
        <f>(ABS(H$2)*'data from RPEpUACE'!$B11)+SUMIFS('Override Calcs'!$E$4:$E$6,'Override Calcs'!$A$4:$A$6,About!$B$2,'Override Calcs'!$B$4:$B$6,"CH4")</f>
        <v>16662633804.120834</v>
      </c>
      <c r="I11" s="25">
        <f>(ABS(I$2)*'data from RPEpUACE'!$B11)+SUMIFS('Override Calcs'!$E$4:$E$6,'Override Calcs'!$A$4:$A$6,About!$B$2,'Override Calcs'!$B$4:$B$6,"CH4")</f>
        <v>16684187500.252882</v>
      </c>
      <c r="J11" s="25">
        <f>(ABS(J$2)*'data from RPEpUACE'!$B11)+SUMIFS('Override Calcs'!$E$4:$E$6,'Override Calcs'!$A$4:$A$6,About!$B$2,'Override Calcs'!$B$4:$B$6,"CH4")</f>
        <v>16705741196.384932</v>
      </c>
      <c r="K11" s="25">
        <f>(ABS(K$2)*'data from RPEpUACE'!$B11)+SUMIFS('Override Calcs'!$E$4:$E$6,'Override Calcs'!$A$4:$A$6,About!$B$2,'Override Calcs'!$B$4:$B$6,"CH4")</f>
        <v>16727294892.516973</v>
      </c>
      <c r="L11" s="25">
        <f>(ABS(L$2)*'data from RPEpUACE'!$B11)+SUMIFS('Override Calcs'!$E$4:$E$6,'Override Calcs'!$A$4:$A$6,About!$B$2,'Override Calcs'!$B$4:$B$6,"CH4")</f>
        <v>16748848588.649023</v>
      </c>
      <c r="M11" s="25">
        <f>(ABS(M$2)*'data from RPEpUACE'!$B11)+SUMIFS('Override Calcs'!$E$4:$E$6,'Override Calcs'!$A$4:$A$6,About!$B$2,'Override Calcs'!$B$4:$B$6,"CH4")</f>
        <v>16770402284.781078</v>
      </c>
      <c r="N11" s="25">
        <f>(ABS(N$2)*'data from RPEpUACE'!$B11)+SUMIFS('Override Calcs'!$E$4:$E$6,'Override Calcs'!$A$4:$A$6,About!$B$2,'Override Calcs'!$B$4:$B$6,"CH4")</f>
        <v>16791955980.913126</v>
      </c>
      <c r="O11" s="25">
        <f>(ABS(O$2)*'data from RPEpUACE'!$B11)+SUMIFS('Override Calcs'!$E$4:$E$6,'Override Calcs'!$A$4:$A$6,About!$B$2,'Override Calcs'!$B$4:$B$6,"CH4")</f>
        <v>16813509677.045176</v>
      </c>
      <c r="P11" s="25">
        <f>(ABS(P$2)*'data from RPEpUACE'!$B11)+SUMIFS('Override Calcs'!$E$4:$E$6,'Override Calcs'!$A$4:$A$6,About!$B$2,'Override Calcs'!$B$4:$B$6,"CH4")</f>
        <v>16835063373.177225</v>
      </c>
      <c r="Q11" s="25">
        <f>(ABS(Q$2)*'data from RPEpUACE'!$B11)+SUMIFS('Override Calcs'!$E$4:$E$6,'Override Calcs'!$A$4:$A$6,About!$B$2,'Override Calcs'!$B$4:$B$6,"CH4")</f>
        <v>16856617069.309277</v>
      </c>
      <c r="R11" s="25">
        <f>(ABS(R$2)*'data from RPEpUACE'!$B11)+SUMIFS('Override Calcs'!$E$4:$E$6,'Override Calcs'!$A$4:$A$6,About!$B$2,'Override Calcs'!$B$4:$B$6,"CH4")</f>
        <v>16878170765.441322</v>
      </c>
      <c r="S11" s="25">
        <f>(ABS(S$2)*'data from RPEpUACE'!$B11)+SUMIFS('Override Calcs'!$E$4:$E$6,'Override Calcs'!$A$4:$A$6,About!$B$2,'Override Calcs'!$B$4:$B$6,"CH4")</f>
        <v>16899724461.57336</v>
      </c>
      <c r="T11" s="25">
        <f>(ABS(T$2)*'data from RPEpUACE'!$B11)+SUMIFS('Override Calcs'!$E$4:$E$6,'Override Calcs'!$A$4:$A$6,About!$B$2,'Override Calcs'!$B$4:$B$6,"CH4")</f>
        <v>16921278157.705414</v>
      </c>
      <c r="U11" s="25">
        <f>(ABS(U$2)*'data from RPEpUACE'!$B11)+SUMIFS('Override Calcs'!$E$4:$E$6,'Override Calcs'!$A$4:$A$6,About!$B$2,'Override Calcs'!$B$4:$B$6,"CH4")</f>
        <v>16942831853.837461</v>
      </c>
      <c r="V11" s="25">
        <f>(ABS(V$2)*'data from RPEpUACE'!$B11)+SUMIFS('Override Calcs'!$E$4:$E$6,'Override Calcs'!$A$4:$A$6,About!$B$2,'Override Calcs'!$B$4:$B$6,"CH4")</f>
        <v>16964385549.969511</v>
      </c>
      <c r="W11" s="25">
        <f>(ABS(W$2)*'data from RPEpUACE'!$B11)+SUMIFS('Override Calcs'!$E$4:$E$6,'Override Calcs'!$A$4:$A$6,About!$B$2,'Override Calcs'!$B$4:$B$6,"CH4")</f>
        <v>16985939246.101561</v>
      </c>
      <c r="X11" s="25">
        <f>(ABS(X$2)*'data from RPEpUACE'!$B11)+SUMIFS('Override Calcs'!$E$4:$E$6,'Override Calcs'!$A$4:$A$6,About!$B$2,'Override Calcs'!$B$4:$B$6,"CH4")</f>
        <v>17007492942.233603</v>
      </c>
      <c r="Y11" s="25">
        <f>(ABS(Y$2)*'data from RPEpUACE'!$B11)+SUMIFS('Override Calcs'!$E$4:$E$6,'Override Calcs'!$A$4:$A$6,About!$B$2,'Override Calcs'!$B$4:$B$6,"CH4")</f>
        <v>17029046638.36565</v>
      </c>
      <c r="Z11" s="25">
        <f>(ABS(Z$2)*'data from RPEpUACE'!$B11)+SUMIFS('Override Calcs'!$E$4:$E$6,'Override Calcs'!$A$4:$A$6,About!$B$2,'Override Calcs'!$B$4:$B$6,"CH4")</f>
        <v>17050600334.497704</v>
      </c>
      <c r="AA11" s="25">
        <f>(ABS(AA$2)*'data from RPEpUACE'!$B11)+SUMIFS('Override Calcs'!$E$4:$E$6,'Override Calcs'!$A$4:$A$6,About!$B$2,'Override Calcs'!$B$4:$B$6,"CH4")</f>
        <v>17072154030.629751</v>
      </c>
      <c r="AB11" s="25">
        <f>(ABS(AB$2)*'data from RPEpUACE'!$B11)+SUMIFS('Override Calcs'!$E$4:$E$6,'Override Calcs'!$A$4:$A$6,About!$B$2,'Override Calcs'!$B$4:$B$6,"CH4")</f>
        <v>17093707726.761793</v>
      </c>
      <c r="AC11" s="25">
        <f>(ABS(AC$2)*'data from RPEpUACE'!$B11)+SUMIFS('Override Calcs'!$E$4:$E$6,'Override Calcs'!$A$4:$A$6,About!$B$2,'Override Calcs'!$B$4:$B$6,"CH4")</f>
        <v>17115261422.893843</v>
      </c>
      <c r="AD11" s="25">
        <f>(ABS(AD$2)*'data from RPEpUACE'!$B11)+SUMIFS('Override Calcs'!$E$4:$E$6,'Override Calcs'!$A$4:$A$6,About!$B$2,'Override Calcs'!$B$4:$B$6,"CH4")</f>
        <v>17136815119.025892</v>
      </c>
      <c r="AE11" s="25">
        <f>(ABS(AE$2)*'data from RPEpUACE'!$B11)+SUMIFS('Override Calcs'!$E$4:$E$6,'Override Calcs'!$A$4:$A$6,About!$B$2,'Override Calcs'!$B$4:$B$6,"CH4")</f>
        <v>17158368815.157944</v>
      </c>
      <c r="AF11" s="25">
        <f>(ABS(AF$2)*'data from RPEpUACE'!$B11)+SUMIFS('Override Calcs'!$E$4:$E$6,'Override Calcs'!$A$4:$A$6,About!$B$2,'Override Calcs'!$B$4:$B$6,"CH4")</f>
        <v>17179922511.289993</v>
      </c>
      <c r="AG11" s="25">
        <f>(ABS(AG$2)*'data from RPEpUACE'!$B11)+SUMIFS('Override Calcs'!$E$4:$E$6,'Override Calcs'!$A$4:$A$6,About!$B$2,'Override Calcs'!$B$4:$B$6,"CH4")</f>
        <v>17201476207.422031</v>
      </c>
      <c r="AH11" s="25">
        <f>(ABS(AH$2)*'data from RPEpUACE'!$B11)+SUMIFS('Override Calcs'!$E$4:$E$6,'Override Calcs'!$A$4:$A$6,About!$B$2,'Override Calcs'!$B$4:$B$6,"CH4")</f>
        <v>17223029903.554085</v>
      </c>
      <c r="AI11" s="25">
        <f>(ABS(AI$2)*'data from RPEpUACE'!$B11)+SUMIFS('Override Calcs'!$E$4:$E$6,'Override Calcs'!$A$4:$A$6,About!$B$2,'Override Calcs'!$B$4:$B$6,"CH4")</f>
        <v>17244583599.686131</v>
      </c>
      <c r="AJ11" s="25">
        <f>(ABS(AJ$2)*'data from RPEpUACE'!$B11)+SUMIFS('Override Calcs'!$E$4:$E$6,'Override Calcs'!$A$4:$A$6,About!$B$2,'Override Calcs'!$B$4:$B$6,"CH4")</f>
        <v>17266137295.81818</v>
      </c>
      <c r="AK11" s="25">
        <f>(ABS(AK$2)*'data from RPEpUACE'!$B11)+SUMIFS('Override Calcs'!$E$4:$E$6,'Override Calcs'!$A$4:$A$6,About!$B$2,'Override Calcs'!$B$4:$B$6,"CH4")</f>
        <v>17287690991.950233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1570930095.330744</v>
      </c>
      <c r="C12" s="25">
        <f>(ABS(C$2)*'data from RPEpUACE'!$B12)+SUMIFS('Override Calcs'!$E$4:$E$6,'Override Calcs'!$A$4:$A$6,About!$B$2,'Override Calcs'!$B$4:$B$6,"N2O")</f>
        <v>1527692272.2643149</v>
      </c>
      <c r="D12" s="25">
        <f>(ABS(D$2)*'data from RPEpUACE'!$B12)+SUMIFS('Override Calcs'!$E$4:$E$6,'Override Calcs'!$A$4:$A$6,About!$B$2,'Override Calcs'!$B$4:$B$6,"N2O")</f>
        <v>1484454449.1978855</v>
      </c>
      <c r="E12" s="25">
        <f>(ABS(E$2)*'data from RPEpUACE'!$B12)+SUMIFS('Override Calcs'!$E$4:$E$6,'Override Calcs'!$A$4:$A$6,About!$B$2,'Override Calcs'!$B$4:$B$6,"N2O")</f>
        <v>1441216626.1314561</v>
      </c>
      <c r="F12" s="25">
        <f>(ABS(F$2)*'data from RPEpUACE'!$B12)+SUMIFS('Override Calcs'!$E$4:$E$6,'Override Calcs'!$A$4:$A$6,About!$B$2,'Override Calcs'!$B$4:$B$6,"N2O")</f>
        <v>1397978803.0650265</v>
      </c>
      <c r="G12" s="25">
        <f>(ABS(G$2)*'data from RPEpUACE'!$B12)+SUMIFS('Override Calcs'!$E$4:$E$6,'Override Calcs'!$A$4:$A$6,About!$B$2,'Override Calcs'!$B$4:$B$6,"N2O")</f>
        <v>1354740979.9986084</v>
      </c>
      <c r="H12" s="25">
        <f>(ABS(H$2)*'data from RPEpUACE'!$B12)+SUMIFS('Override Calcs'!$E$4:$E$6,'Override Calcs'!$A$4:$A$6,About!$B$2,'Override Calcs'!$B$4:$B$6,"N2O")</f>
        <v>1356495654.2884421</v>
      </c>
      <c r="I12" s="25">
        <f>(ABS(I$2)*'data from RPEpUACE'!$B12)+SUMIFS('Override Calcs'!$E$4:$E$6,'Override Calcs'!$A$4:$A$6,About!$B$2,'Override Calcs'!$B$4:$B$6,"N2O")</f>
        <v>1358250328.578274</v>
      </c>
      <c r="J12" s="25">
        <f>(ABS(J$2)*'data from RPEpUACE'!$B12)+SUMIFS('Override Calcs'!$E$4:$E$6,'Override Calcs'!$A$4:$A$6,About!$B$2,'Override Calcs'!$B$4:$B$6,"N2O")</f>
        <v>1360005002.8681061</v>
      </c>
      <c r="K12" s="25">
        <f>(ABS(K$2)*'data from RPEpUACE'!$B12)+SUMIFS('Override Calcs'!$E$4:$E$6,'Override Calcs'!$A$4:$A$6,About!$B$2,'Override Calcs'!$B$4:$B$6,"N2O")</f>
        <v>1361759677.1579378</v>
      </c>
      <c r="L12" s="25">
        <f>(ABS(L$2)*'data from RPEpUACE'!$B12)+SUMIFS('Override Calcs'!$E$4:$E$6,'Override Calcs'!$A$4:$A$6,About!$B$2,'Override Calcs'!$B$4:$B$6,"N2O")</f>
        <v>1363514351.4477699</v>
      </c>
      <c r="M12" s="25">
        <f>(ABS(M$2)*'data from RPEpUACE'!$B12)+SUMIFS('Override Calcs'!$E$4:$E$6,'Override Calcs'!$A$4:$A$6,About!$B$2,'Override Calcs'!$B$4:$B$6,"N2O")</f>
        <v>1365269025.7376025</v>
      </c>
      <c r="N12" s="25">
        <f>(ABS(N$2)*'data from RPEpUACE'!$B12)+SUMIFS('Override Calcs'!$E$4:$E$6,'Override Calcs'!$A$4:$A$6,About!$B$2,'Override Calcs'!$B$4:$B$6,"N2O")</f>
        <v>1367023700.0274346</v>
      </c>
      <c r="O12" s="25">
        <f>(ABS(O$2)*'data from RPEpUACE'!$B12)+SUMIFS('Override Calcs'!$E$4:$E$6,'Override Calcs'!$A$4:$A$6,About!$B$2,'Override Calcs'!$B$4:$B$6,"N2O")</f>
        <v>1368778374.3172667</v>
      </c>
      <c r="P12" s="25">
        <f>(ABS(P$2)*'data from RPEpUACE'!$B12)+SUMIFS('Override Calcs'!$E$4:$E$6,'Override Calcs'!$A$4:$A$6,About!$B$2,'Override Calcs'!$B$4:$B$6,"N2O")</f>
        <v>1370533048.6070988</v>
      </c>
      <c r="Q12" s="25">
        <f>(ABS(Q$2)*'data from RPEpUACE'!$B12)+SUMIFS('Override Calcs'!$E$4:$E$6,'Override Calcs'!$A$4:$A$6,About!$B$2,'Override Calcs'!$B$4:$B$6,"N2O")</f>
        <v>1372287722.8969312</v>
      </c>
      <c r="R12" s="25">
        <f>(ABS(R$2)*'data from RPEpUACE'!$B12)+SUMIFS('Override Calcs'!$E$4:$E$6,'Override Calcs'!$A$4:$A$6,About!$B$2,'Override Calcs'!$B$4:$B$6,"N2O")</f>
        <v>1374042397.1867628</v>
      </c>
      <c r="S12" s="25">
        <f>(ABS(S$2)*'data from RPEpUACE'!$B12)+SUMIFS('Override Calcs'!$E$4:$E$6,'Override Calcs'!$A$4:$A$6,About!$B$2,'Override Calcs'!$B$4:$B$6,"N2O")</f>
        <v>1375797071.4765942</v>
      </c>
      <c r="T12" s="25">
        <f>(ABS(T$2)*'data from RPEpUACE'!$B12)+SUMIFS('Override Calcs'!$E$4:$E$6,'Override Calcs'!$A$4:$A$6,About!$B$2,'Override Calcs'!$B$4:$B$6,"N2O")</f>
        <v>1377551745.7664266</v>
      </c>
      <c r="U12" s="25">
        <f>(ABS(U$2)*'data from RPEpUACE'!$B12)+SUMIFS('Override Calcs'!$E$4:$E$6,'Override Calcs'!$A$4:$A$6,About!$B$2,'Override Calcs'!$B$4:$B$6,"N2O")</f>
        <v>1379306420.0562587</v>
      </c>
      <c r="V12" s="25">
        <f>(ABS(V$2)*'data from RPEpUACE'!$B12)+SUMIFS('Override Calcs'!$E$4:$E$6,'Override Calcs'!$A$4:$A$6,About!$B$2,'Override Calcs'!$B$4:$B$6,"N2O")</f>
        <v>1381061094.3460908</v>
      </c>
      <c r="W12" s="25">
        <f>(ABS(W$2)*'data from RPEpUACE'!$B12)+SUMIFS('Override Calcs'!$E$4:$E$6,'Override Calcs'!$A$4:$A$6,About!$B$2,'Override Calcs'!$B$4:$B$6,"N2O")</f>
        <v>1382815768.6359229</v>
      </c>
      <c r="X12" s="25">
        <f>(ABS(X$2)*'data from RPEpUACE'!$B12)+SUMIFS('Override Calcs'!$E$4:$E$6,'Override Calcs'!$A$4:$A$6,About!$B$2,'Override Calcs'!$B$4:$B$6,"N2O")</f>
        <v>1384570442.9257543</v>
      </c>
      <c r="Y12" s="25">
        <f>(ABS(Y$2)*'data from RPEpUACE'!$B12)+SUMIFS('Override Calcs'!$E$4:$E$6,'Override Calcs'!$A$4:$A$6,About!$B$2,'Override Calcs'!$B$4:$B$6,"N2O")</f>
        <v>1386325117.2155864</v>
      </c>
      <c r="Z12" s="25">
        <f>(ABS(Z$2)*'data from RPEpUACE'!$B12)+SUMIFS('Override Calcs'!$E$4:$E$6,'Override Calcs'!$A$4:$A$6,About!$B$2,'Override Calcs'!$B$4:$B$6,"N2O")</f>
        <v>1388079791.5054188</v>
      </c>
      <c r="AA12" s="25">
        <f>(ABS(AA$2)*'data from RPEpUACE'!$B12)+SUMIFS('Override Calcs'!$E$4:$E$6,'Override Calcs'!$A$4:$A$6,About!$B$2,'Override Calcs'!$B$4:$B$6,"N2O")</f>
        <v>1389834465.7952509</v>
      </c>
      <c r="AB12" s="25">
        <f>(ABS(AB$2)*'data from RPEpUACE'!$B12)+SUMIFS('Override Calcs'!$E$4:$E$6,'Override Calcs'!$A$4:$A$6,About!$B$2,'Override Calcs'!$B$4:$B$6,"N2O")</f>
        <v>1391589140.0850825</v>
      </c>
      <c r="AC12" s="25">
        <f>(ABS(AC$2)*'data from RPEpUACE'!$B12)+SUMIFS('Override Calcs'!$E$4:$E$6,'Override Calcs'!$A$4:$A$6,About!$B$2,'Override Calcs'!$B$4:$B$6,"N2O")</f>
        <v>1393343814.3749144</v>
      </c>
      <c r="AD12" s="25">
        <f>(ABS(AD$2)*'data from RPEpUACE'!$B12)+SUMIFS('Override Calcs'!$E$4:$E$6,'Override Calcs'!$A$4:$A$6,About!$B$2,'Override Calcs'!$B$4:$B$6,"N2O")</f>
        <v>1395098488.6647465</v>
      </c>
      <c r="AE12" s="25">
        <f>(ABS(AE$2)*'data from RPEpUACE'!$B12)+SUMIFS('Override Calcs'!$E$4:$E$6,'Override Calcs'!$A$4:$A$6,About!$B$2,'Override Calcs'!$B$4:$B$6,"N2O")</f>
        <v>1396853162.9545789</v>
      </c>
      <c r="AF12" s="25">
        <f>(ABS(AF$2)*'data from RPEpUACE'!$B12)+SUMIFS('Override Calcs'!$E$4:$E$6,'Override Calcs'!$A$4:$A$6,About!$B$2,'Override Calcs'!$B$4:$B$6,"N2O")</f>
        <v>1398607837.244411</v>
      </c>
      <c r="AG12" s="25">
        <f>(ABS(AG$2)*'data from RPEpUACE'!$B12)+SUMIFS('Override Calcs'!$E$4:$E$6,'Override Calcs'!$A$4:$A$6,About!$B$2,'Override Calcs'!$B$4:$B$6,"N2O")</f>
        <v>1400362511.5342424</v>
      </c>
      <c r="AH12" s="25">
        <f>(ABS(AH$2)*'data from RPEpUACE'!$B12)+SUMIFS('Override Calcs'!$E$4:$E$6,'Override Calcs'!$A$4:$A$6,About!$B$2,'Override Calcs'!$B$4:$B$6,"N2O")</f>
        <v>1402117185.8240747</v>
      </c>
      <c r="AI12" s="25">
        <f>(ABS(AI$2)*'data from RPEpUACE'!$B12)+SUMIFS('Override Calcs'!$E$4:$E$6,'Override Calcs'!$A$4:$A$6,About!$B$2,'Override Calcs'!$B$4:$B$6,"N2O")</f>
        <v>1403871860.1139069</v>
      </c>
      <c r="AJ12" s="25">
        <f>(ABS(AJ$2)*'data from RPEpUACE'!$B12)+SUMIFS('Override Calcs'!$E$4:$E$6,'Override Calcs'!$A$4:$A$6,About!$B$2,'Override Calcs'!$B$4:$B$6,"N2O")</f>
        <v>1405626534.4037387</v>
      </c>
      <c r="AK12" s="25">
        <f>(ABS(AK$2)*'data from RPEpUACE'!$B12)+SUMIFS('Override Calcs'!$E$4:$E$6,'Override Calcs'!$A$4:$A$6,About!$B$2,'Override Calcs'!$B$4:$B$6,"N2O")</f>
        <v>1407381208.6935713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2021-08-04T19:45:30Z</dcterms:modified>
</cp:coreProperties>
</file>