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WA\webappdata\"/>
    </mc:Choice>
  </mc:AlternateContent>
  <xr:revisionPtr revIDLastSave="0" documentId="8_{6C9FA4D0-F571-4A4F-A35D-65B9EEFB51DB}"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49" i="23" s="1"/>
  <c r="N1" i="25"/>
  <c r="G8" i="23" s="1"/>
  <c r="AC1" i="25"/>
  <c r="W1" i="25"/>
  <c r="J1" i="25"/>
  <c r="I1" i="25"/>
  <c r="AB1" i="25"/>
  <c r="AF1" i="25"/>
  <c r="Y1" i="25"/>
  <c r="AH1" i="25"/>
  <c r="V1" i="25"/>
  <c r="D1" i="25"/>
  <c r="AE1" i="25"/>
  <c r="K1" i="25"/>
  <c r="U1" i="25"/>
  <c r="P1" i="25"/>
  <c r="Z1" i="25"/>
  <c r="G1" i="25"/>
  <c r="Q1" i="25"/>
  <c r="AA1" i="25"/>
  <c r="M1" i="25"/>
  <c r="N49" i="23" l="1"/>
  <c r="O49" i="23" s="1"/>
  <c r="J49" i="23"/>
  <c r="K49"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<sst xmlns="http://schemas.openxmlformats.org/spreadsheetml/2006/main" count="42870" uniqueCount="4487">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</sst>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4078</v>
      </c>
      <c r="C1" s="380">
        <v>46293</v>
      </c>
      <c r="G1" s="381" t="s">
        <v>3985</v>
      </c>
      <c r="H1" s="381" t="s">
        <v>3986</v>
      </c>
    </row>
    <row r="2" spans="1:8" x14ac:dyDescent="0.45">
      <c r="B2" t="str">
        <f>_xlfn.XLOOKUP(B1,H:H,G:G,0,0,1)</f>
        <v>WA</v>
      </c>
      <c r="C2" t="str">
        <f>_xlfn.XLOOKUP(B2,G:G, H:H, 0,0,1)</f>
        <v>Washington</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91.072807000000012</v>
      </c>
      <c r="E2" s="436">
        <f>SUMIFS('frozen policy trendline'!E:E,'frozen policy trendline'!$A:$A,About!$B$2)-SUMIFS('frozen policy trendline'!E:E,'frozen policy trendline'!$A:$A,About!$B$2,'frozen policy trendline'!$B:$B,"Output Total CO2e Emissions by Sector[LULUCF sector]")</f>
        <v>85.979241999999999</v>
      </c>
      <c r="F2" s="436">
        <f>SUMIFS('frozen policy trendline'!F:F,'frozen policy trendline'!$A:$A,About!$B$2)-SUMIFS('frozen policy trendline'!F:F,'frozen policy trendline'!$A:$A,About!$B$2,'frozen policy trendline'!$B:$B,"Output Total CO2e Emissions by Sector[LULUCF sector]")</f>
        <v>85.427325000000025</v>
      </c>
      <c r="G2" s="436">
        <f>SUMIFS('frozen policy trendline'!G:G,'frozen policy trendline'!$A:$A,About!$B$2)-SUMIFS('frozen policy trendline'!G:G,'frozen policy trendline'!$A:$A,About!$B$2,'frozen policy trendline'!$B:$B,"Output Total CO2e Emissions by Sector[LULUCF sector]")</f>
        <v>84.42590100000001</v>
      </c>
      <c r="H2" s="436">
        <f>SUMIFS('frozen policy trendline'!H:H,'frozen policy trendline'!$A:$A,About!$B$2)-SUMIFS('frozen policy trendline'!H:H,'frozen policy trendline'!$A:$A,About!$B$2,'frozen policy trendline'!$B:$B,"Output Total CO2e Emissions by Sector[LULUCF sector]")</f>
        <v>83.306159000000008</v>
      </c>
      <c r="I2" s="436">
        <f>SUMIFS('frozen policy trendline'!I:I,'frozen policy trendline'!$A:$A,About!$B$2)-SUMIFS('frozen policy trendline'!I:I,'frozen policy trendline'!$A:$A,About!$B$2,'frozen policy trendline'!$B:$B,"Output Total CO2e Emissions by Sector[LULUCF sector]")</f>
        <v>81.493516</v>
      </c>
      <c r="J2" s="436">
        <f>SUMIFS('frozen policy trendline'!J:J,'frozen policy trendline'!$A:$A,About!$B$2)-SUMIFS('frozen policy trendline'!J:J,'frozen policy trendline'!$A:$A,About!$B$2,'frozen policy trendline'!$B:$B,"Output Total CO2e Emissions by Sector[LULUCF sector]")</f>
        <v>80.041491999999991</v>
      </c>
      <c r="K2" s="436">
        <f>SUMIFS('frozen policy trendline'!K:K,'frozen policy trendline'!$A:$A,About!$B$2)-SUMIFS('frozen policy trendline'!K:K,'frozen policy trendline'!$A:$A,About!$B$2,'frozen policy trendline'!$B:$B,"Output Total CO2e Emissions by Sector[LULUCF sector]")</f>
        <v>79.401402000000004</v>
      </c>
      <c r="L2" s="436">
        <f>SUMIFS('frozen policy trendline'!L:L,'frozen policy trendline'!$A:$A,About!$B$2)-SUMIFS('frozen policy trendline'!L:L,'frozen policy trendline'!$A:$A,About!$B$2,'frozen policy trendline'!$B:$B,"Output Total CO2e Emissions by Sector[LULUCF sector]")</f>
        <v>78.925007999999991</v>
      </c>
      <c r="M2" s="436">
        <f>SUMIFS('frozen policy trendline'!M:M,'frozen policy trendline'!$A:$A,About!$B$2)-SUMIFS('frozen policy trendline'!M:M,'frozen policy trendline'!$A:$A,About!$B$2,'frozen policy trendline'!$B:$B,"Output Total CO2e Emissions by Sector[LULUCF sector]")</f>
        <v>78.341985000000008</v>
      </c>
      <c r="N2" s="436">
        <f>SUMIFS('frozen policy trendline'!N:N,'frozen policy trendline'!$A:$A,About!$B$2)-SUMIFS('frozen policy trendline'!N:N,'frozen policy trendline'!$A:$A,About!$B$2,'frozen policy trendline'!$B:$B,"Output Total CO2e Emissions by Sector[LULUCF sector]")</f>
        <v>77.712413999999995</v>
      </c>
      <c r="O2" s="436">
        <f>SUMIFS('frozen policy trendline'!O:O,'frozen policy trendline'!$A:$A,About!$B$2)-SUMIFS('frozen policy trendline'!O:O,'frozen policy trendline'!$A:$A,About!$B$2,'frozen policy trendline'!$B:$B,"Output Total CO2e Emissions by Sector[LULUCF sector]")</f>
        <v>77.271584000000004</v>
      </c>
      <c r="P2" s="436">
        <f>SUMIFS('frozen policy trendline'!P:P,'frozen policy trendline'!$A:$A,About!$B$2)-SUMIFS('frozen policy trendline'!P:P,'frozen policy trendline'!$A:$A,About!$B$2,'frozen policy trendline'!$B:$B,"Output Total CO2e Emissions by Sector[LULUCF sector]")</f>
        <v>76.907915000000003</v>
      </c>
      <c r="Q2" s="436">
        <f>SUMIFS('frozen policy trendline'!Q:Q,'frozen policy trendline'!$A:$A,About!$B$2)-SUMIFS('frozen policy trendline'!Q:Q,'frozen policy trendline'!$A:$A,About!$B$2,'frozen policy trendline'!$B:$B,"Output Total CO2e Emissions by Sector[LULUCF sector]")</f>
        <v>76.409355000000005</v>
      </c>
      <c r="R2" s="436">
        <f>SUMIFS('frozen policy trendline'!R:R,'frozen policy trendline'!$A:$A,About!$B$2)-SUMIFS('frozen policy trendline'!R:R,'frozen policy trendline'!$A:$A,About!$B$2,'frozen policy trendline'!$B:$B,"Output Total CO2e Emissions by Sector[LULUCF sector]")</f>
        <v>76.687804</v>
      </c>
      <c r="S2" s="436">
        <f>SUMIFS('frozen policy trendline'!S:S,'frozen policy trendline'!$A:$A,About!$B$2)-SUMIFS('frozen policy trendline'!S:S,'frozen policy trendline'!$A:$A,About!$B$2,'frozen policy trendline'!$B:$B,"Output Total CO2e Emissions by Sector[LULUCF sector]")</f>
        <v>76.439769999999996</v>
      </c>
      <c r="T2" s="436">
        <f>SUMIFS('frozen policy trendline'!T:T,'frozen policy trendline'!$A:$A,About!$B$2)-SUMIFS('frozen policy trendline'!T:T,'frozen policy trendline'!$A:$A,About!$B$2,'frozen policy trendline'!$B:$B,"Output Total CO2e Emissions by Sector[LULUCF sector]")</f>
        <v>75.751355000000004</v>
      </c>
      <c r="U2" s="436">
        <f>SUMIFS('frozen policy trendline'!U:U,'frozen policy trendline'!$A:$A,About!$B$2)-SUMIFS('frozen policy trendline'!U:U,'frozen policy trendline'!$A:$A,About!$B$2,'frozen policy trendline'!$B:$B,"Output Total CO2e Emissions by Sector[LULUCF sector]")</f>
        <v>75.318821999999997</v>
      </c>
      <c r="V2" s="436">
        <f>SUMIFS('frozen policy trendline'!V:V,'frozen policy trendline'!$A:$A,About!$B$2)-SUMIFS('frozen policy trendline'!V:V,'frozen policy trendline'!$A:$A,About!$B$2,'frozen policy trendline'!$B:$B,"Output Total CO2e Emissions by Sector[LULUCF sector]")</f>
        <v>74.482114999999993</v>
      </c>
      <c r="W2" s="436">
        <f>SUMIFS('frozen policy trendline'!W:W,'frozen policy trendline'!$A:$A,About!$B$2)-SUMIFS('frozen policy trendline'!W:W,'frozen policy trendline'!$A:$A,About!$B$2,'frozen policy trendline'!$B:$B,"Output Total CO2e Emissions by Sector[LULUCF sector]")</f>
        <v>73.726357999999991</v>
      </c>
      <c r="X2" s="436">
        <f>SUMIFS('frozen policy trendline'!X:X,'frozen policy trendline'!$A:$A,About!$B$2)-SUMIFS('frozen policy trendline'!X:X,'frozen policy trendline'!$A:$A,About!$B$2,'frozen policy trendline'!$B:$B,"Output Total CO2e Emissions by Sector[LULUCF sector]")</f>
        <v>72.221187</v>
      </c>
      <c r="Y2" s="436">
        <f>SUMIFS('frozen policy trendline'!Y:Y,'frozen policy trendline'!$A:$A,About!$B$2)-SUMIFS('frozen policy trendline'!Y:Y,'frozen policy trendline'!$A:$A,About!$B$2,'frozen policy trendline'!$B:$B,"Output Total CO2e Emissions by Sector[LULUCF sector]")</f>
        <v>71.569163000000003</v>
      </c>
      <c r="Z2" s="436">
        <f>SUMIFS('frozen policy trendline'!Z:Z,'frozen policy trendline'!$A:$A,About!$B$2)-SUMIFS('frozen policy trendline'!Z:Z,'frozen policy trendline'!$A:$A,About!$B$2,'frozen policy trendline'!$B:$B,"Output Total CO2e Emissions by Sector[LULUCF sector]")</f>
        <v>70.904304999999994</v>
      </c>
      <c r="AA2" s="436">
        <f>SUMIFS('frozen policy trendline'!AA:AA,'frozen policy trendline'!$A:$A,About!$B$2)-SUMIFS('frozen policy trendline'!AA:AA,'frozen policy trendline'!$A:$A,About!$B$2,'frozen policy trendline'!$B:$B,"Output Total CO2e Emissions by Sector[LULUCF sector]")</f>
        <v>70.86760000000001</v>
      </c>
      <c r="AB2" s="436">
        <f>SUMIFS('frozen policy trendline'!AB:AB,'frozen policy trendline'!$A:$A,About!$B$2)-SUMIFS('frozen policy trendline'!AB:AB,'frozen policy trendline'!$A:$A,About!$B$2,'frozen policy trendline'!$B:$B,"Output Total CO2e Emissions by Sector[LULUCF sector]")</f>
        <v>70.92657899999999</v>
      </c>
      <c r="AC2" s="436">
        <f>SUMIFS('frozen policy trendline'!AC:AC,'frozen policy trendline'!$A:$A,About!$B$2)-SUMIFS('frozen policy trendline'!AC:AC,'frozen policy trendline'!$A:$A,About!$B$2,'frozen policy trendline'!$B:$B,"Output Total CO2e Emissions by Sector[LULUCF sector]")</f>
        <v>71.583649000000008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45% below 1990 levels by 2030</v>
      </c>
      <c r="C2" s="1">
        <f>IF(INDEX('State Targets'!I:I,MATCH(About!$C$2,'State Targets'!$B:$B,0))=0,"",INDEX('State Targets'!I:I,MATCH(About!$C$2,'State Targets'!$B:$B,0)))</f>
        <v>2030</v>
      </c>
      <c r="D2" s="1">
        <f>INDEX('State Targets'!J:J,MATCH(About!$C$2,'State Targets'!$B:$B,0))</f>
        <v>40.150000000000006</v>
      </c>
      <c r="E2" s="1">
        <f>INDEX('State Targets'!K:K,MATCH(About!$C$2,'State Targets'!$B:$B,0))</f>
        <v>40.150000000000006</v>
      </c>
      <c r="F2" s="1" t="str">
        <f>IF(INDEX('State Targets'!C:C,MATCH(About!$C$2,'State Targets'!$B:$B,0))=0,"",INDEX('State Targets'!C:C,MATCH(About!$C$2,'State Targets'!$B:$B,0)))</f>
        <v>Washington enacted statutory targets in 2020 to reduce GHG emissions 45% by 2030, 70% by 2040, and 95% by 2050, all compared to 1990 levels. The targets also aim for a net-zero economy by 2050.</v>
      </c>
    </row>
    <row r="3" spans="1:6" ht="71.25" x14ac:dyDescent="0.45">
      <c r="A3" s="1" t="s">
        <v>3518</v>
      </c>
      <c r="B3" s="1" t="str">
        <f>IF(INDEX('State Targets'!L:L,MATCH(About!$C$2,'State Targets'!$B:$B,0))=0,"",INDEX('State Targets'!L:L,MATCH(About!$C$2,'State Targets'!$B:$B,0)))</f>
        <v>Net-zero economy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Washington enacted statutory targets in 2020 to reduce GHG emissions 45% by 2030, 70% by 2040, and 95% by 2050, all compared to 1990 levels. The targets also aim for a net-zero economy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73</v>
      </c>
      <c r="H49" t="s">
        <v>4140</v>
      </c>
      <c r="I49" s="402">
        <v>2030</v>
      </c>
      <c r="J49" s="402">
        <f t="shared" si="0"/>
        <v>40.150000000000006</v>
      </c>
      <c r="K49" s="402">
        <f t="shared" si="1"/>
        <v>40.150000000000006</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WA</v>
      </c>
      <c r="C1" s="409">
        <f>SUM(C4:C87)</f>
        <v>72.677996338957769</v>
      </c>
      <c r="D1" s="409">
        <f t="shared" ref="D1:AG1" si="0">SUM(D4:D87)</f>
        <v>71.61509043641199</v>
      </c>
      <c r="E1" s="409">
        <f t="shared" si="0"/>
        <v>78.407217014144962</v>
      </c>
      <c r="F1" s="409">
        <f t="shared" si="0"/>
        <v>76.561522637102527</v>
      </c>
      <c r="G1" s="409">
        <f t="shared" si="0"/>
        <v>80.763727646999257</v>
      </c>
      <c r="H1" s="409">
        <f t="shared" si="0"/>
        <v>78.524396521015419</v>
      </c>
      <c r="I1" s="409">
        <f t="shared" si="0"/>
        <v>83.920015126293364</v>
      </c>
      <c r="J1" s="409">
        <f t="shared" si="0"/>
        <v>79.314269595415311</v>
      </c>
      <c r="K1" s="409">
        <f t="shared" si="0"/>
        <v>85.631279699203688</v>
      </c>
      <c r="L1" s="409">
        <f t="shared" si="0"/>
        <v>88.573699741697851</v>
      </c>
      <c r="M1" s="409">
        <f t="shared" si="0"/>
        <v>86.953450538323054</v>
      </c>
      <c r="N1" s="409">
        <f t="shared" si="0"/>
        <v>78.794606202937416</v>
      </c>
      <c r="O1" s="409">
        <f t="shared" si="0"/>
        <v>74.520004099659403</v>
      </c>
      <c r="P1" s="409">
        <f t="shared" si="0"/>
        <v>75.407196473316645</v>
      </c>
      <c r="Q1" s="409">
        <f t="shared" si="0"/>
        <v>76.674488711018995</v>
      </c>
      <c r="R1" s="409">
        <f t="shared" si="0"/>
        <v>78.567819845135631</v>
      </c>
      <c r="S1" s="409">
        <f t="shared" si="0"/>
        <v>75.719186678579177</v>
      </c>
      <c r="T1" s="409">
        <f t="shared" si="0"/>
        <v>80.110929839641358</v>
      </c>
      <c r="U1" s="409">
        <f t="shared" si="0"/>
        <v>78.043107057178574</v>
      </c>
      <c r="V1" s="409">
        <f t="shared" si="0"/>
        <v>74.607711911844348</v>
      </c>
      <c r="W1" s="409">
        <f t="shared" si="0"/>
        <v>72.59402207360823</v>
      </c>
      <c r="X1" s="409">
        <f t="shared" si="0"/>
        <v>67.115612786880888</v>
      </c>
      <c r="Y1" s="409">
        <f t="shared" si="0"/>
        <v>65.325206244732783</v>
      </c>
      <c r="Z1" s="409">
        <f t="shared" si="0"/>
        <v>72.27827261442215</v>
      </c>
      <c r="AA1" s="409">
        <f t="shared" si="0"/>
        <v>71.139510701158741</v>
      </c>
      <c r="AB1" s="409">
        <f t="shared" si="0"/>
        <v>71.853446657609311</v>
      </c>
      <c r="AC1" s="409">
        <f t="shared" si="0"/>
        <v>72.492602229148005</v>
      </c>
      <c r="AD1" s="409">
        <f t="shared" si="0"/>
        <v>74.597221017461877</v>
      </c>
      <c r="AE1" s="409">
        <f t="shared" si="0"/>
        <v>74.632474451034184</v>
      </c>
      <c r="AF1" s="409">
        <f t="shared" si="0"/>
        <v>80.020259330547503</v>
      </c>
      <c r="AG1" s="409">
        <f t="shared" si="0"/>
        <v>67.192083421857291</v>
      </c>
      <c r="AH1" s="409">
        <f>SUM(AH4:AH87)</f>
        <v>71.61136442757271</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7.5326127237592999</v>
      </c>
      <c r="D4">
        <f>SUMIFS('EPA Export Aggregation'!G:G,'EPA Export Aggregation'!$A:$A,$B4,'EPA Export Aggregation'!$D:$D,$A$1)*IF($A4="CH4",About!$D$58,IF($A4="N2O",About!$D$59,1))</f>
        <v>7.9749546026878999</v>
      </c>
      <c r="E4">
        <f>SUMIFS('EPA Export Aggregation'!H:H,'EPA Export Aggregation'!$A:$A,$B4,'EPA Export Aggregation'!$D:$D,$A$1)*IF($A4="CH4",About!$D$58,IF($A4="N2O",About!$D$59,1))</f>
        <v>10.2127787473936</v>
      </c>
      <c r="F4">
        <f>SUMIFS('EPA Export Aggregation'!I:I,'EPA Export Aggregation'!$A:$A,$B4,'EPA Export Aggregation'!$D:$D,$A$1)*IF($A4="CH4",About!$D$58,IF($A4="N2O",About!$D$59,1))</f>
        <v>10.252345152345599</v>
      </c>
      <c r="G4">
        <f>SUMIFS('EPA Export Aggregation'!J:J,'EPA Export Aggregation'!$A:$A,$B4,'EPA Export Aggregation'!$D:$D,$A$1)*IF($A4="CH4",About!$D$58,IF($A4="N2O",About!$D$59,1))</f>
        <v>11.9203026468538</v>
      </c>
      <c r="H4">
        <f>SUMIFS('EPA Export Aggregation'!K:K,'EPA Export Aggregation'!$A:$A,$B4,'EPA Export Aggregation'!$D:$D,$A$1)*IF($A4="CH4",About!$D$58,IF($A4="N2O",About!$D$59,1))</f>
        <v>8.3507480488892991</v>
      </c>
      <c r="I4">
        <f>SUMIFS('EPA Export Aggregation'!L:L,'EPA Export Aggregation'!$A:$A,$B4,'EPA Export Aggregation'!$D:$D,$A$1)*IF($A4="CH4",About!$D$58,IF($A4="N2O",About!$D$59,1))</f>
        <v>10.7306906302739</v>
      </c>
      <c r="J4">
        <f>SUMIFS('EPA Export Aggregation'!M:M,'EPA Export Aggregation'!$A:$A,$B4,'EPA Export Aggregation'!$D:$D,$A$1)*IF($A4="CH4",About!$D$58,IF($A4="N2O",About!$D$59,1))</f>
        <v>9.0020415048172993</v>
      </c>
      <c r="K4">
        <f>SUMIFS('EPA Export Aggregation'!N:N,'EPA Export Aggregation'!$A:$A,$B4,'EPA Export Aggregation'!$D:$D,$A$1)*IF($A4="CH4",About!$D$58,IF($A4="N2O",About!$D$59,1))</f>
        <v>11.7914364686506</v>
      </c>
      <c r="L4">
        <f>SUMIFS('EPA Export Aggregation'!O:O,'EPA Export Aggregation'!$A:$A,$B4,'EPA Export Aggregation'!$D:$D,$A$1)*IF($A4="CH4",About!$D$58,IF($A4="N2O",About!$D$59,1))</f>
        <v>10.776317238888801</v>
      </c>
      <c r="M4">
        <f>SUMIFS('EPA Export Aggregation'!P:P,'EPA Export Aggregation'!$A:$A,$B4,'EPA Export Aggregation'!$D:$D,$A$1)*IF($A4="CH4",About!$D$58,IF($A4="N2O",About!$D$59,1))</f>
        <v>14.179213433109</v>
      </c>
      <c r="N4">
        <f>SUMIFS('EPA Export Aggregation'!Q:Q,'EPA Export Aggregation'!$A:$A,$B4,'EPA Export Aggregation'!$D:$D,$A$1)*IF($A4="CH4",About!$D$58,IF($A4="N2O",About!$D$59,1))</f>
        <v>14.0489087651898</v>
      </c>
      <c r="O4">
        <f>SUMIFS('EPA Export Aggregation'!R:R,'EPA Export Aggregation'!$A:$A,$B4,'EPA Export Aggregation'!$D:$D,$A$1)*IF($A4="CH4",About!$D$58,IF($A4="N2O",About!$D$59,1))</f>
        <v>11.5225675721216</v>
      </c>
      <c r="P4">
        <f>SUMIFS('EPA Export Aggregation'!S:S,'EPA Export Aggregation'!$A:$A,$B4,'EPA Export Aggregation'!$D:$D,$A$1)*IF($A4="CH4",About!$D$58,IF($A4="N2O",About!$D$59,1))</f>
        <v>14.1847651584215</v>
      </c>
      <c r="Q4">
        <f>SUMIFS('EPA Export Aggregation'!T:T,'EPA Export Aggregation'!$A:$A,$B4,'EPA Export Aggregation'!$D:$D,$A$1)*IF($A4="CH4",About!$D$58,IF($A4="N2O",About!$D$59,1))</f>
        <v>14.143694932377301</v>
      </c>
      <c r="R4">
        <f>SUMIFS('EPA Export Aggregation'!U:U,'EPA Export Aggregation'!$A:$A,$B4,'EPA Export Aggregation'!$D:$D,$A$1)*IF($A4="CH4",About!$D$58,IF($A4="N2O",About!$D$59,1))</f>
        <v>14.166778274006299</v>
      </c>
      <c r="S4">
        <f>SUMIFS('EPA Export Aggregation'!V:V,'EPA Export Aggregation'!$A:$A,$B4,'EPA Export Aggregation'!$D:$D,$A$1)*IF($A4="CH4",About!$D$58,IF($A4="N2O",About!$D$59,1))</f>
        <v>9.6176418814339009</v>
      </c>
      <c r="T4">
        <f>SUMIFS('EPA Export Aggregation'!W:W,'EPA Export Aggregation'!$A:$A,$B4,'EPA Export Aggregation'!$D:$D,$A$1)*IF($A4="CH4",About!$D$58,IF($A4="N2O",About!$D$59,1))</f>
        <v>11.9507666255101</v>
      </c>
      <c r="U4">
        <f>SUMIFS('EPA Export Aggregation'!X:X,'EPA Export Aggregation'!$A:$A,$B4,'EPA Export Aggregation'!$D:$D,$A$1)*IF($A4="CH4",About!$D$58,IF($A4="N2O",About!$D$59,1))</f>
        <v>12.8345707820011</v>
      </c>
      <c r="V4">
        <f>SUMIFS('EPA Export Aggregation'!Y:Y,'EPA Export Aggregation'!$A:$A,$B4,'EPA Export Aggregation'!$D:$D,$A$1)*IF($A4="CH4",About!$D$58,IF($A4="N2O",About!$D$59,1))</f>
        <v>12.6977115394709</v>
      </c>
      <c r="W4">
        <f>SUMIFS('EPA Export Aggregation'!Z:Z,'EPA Export Aggregation'!$A:$A,$B4,'EPA Export Aggregation'!$D:$D,$A$1)*IF($A4="CH4",About!$D$58,IF($A4="N2O",About!$D$59,1))</f>
        <v>13.1610565636401</v>
      </c>
      <c r="X4">
        <f>SUMIFS('EPA Export Aggregation'!AA:AA,'EPA Export Aggregation'!$A:$A,$B4,'EPA Export Aggregation'!$D:$D,$A$1)*IF($A4="CH4",About!$D$58,IF($A4="N2O",About!$D$59,1))</f>
        <v>7.4177209389148002</v>
      </c>
      <c r="Y4">
        <f>SUMIFS('EPA Export Aggregation'!AB:AB,'EPA Export Aggregation'!$A:$A,$B4,'EPA Export Aggregation'!$D:$D,$A$1)*IF($A4="CH4",About!$D$58,IF($A4="N2O",About!$D$59,1))</f>
        <v>6.2320928528481003</v>
      </c>
      <c r="Z4">
        <f>SUMIFS('EPA Export Aggregation'!AC:AC,'EPA Export Aggregation'!$A:$A,$B4,'EPA Export Aggregation'!$D:$D,$A$1)*IF($A4="CH4",About!$D$58,IF($A4="N2O",About!$D$59,1))</f>
        <v>11.7197933265996</v>
      </c>
      <c r="AA4">
        <f>SUMIFS('EPA Export Aggregation'!AD:AD,'EPA Export Aggregation'!$A:$A,$B4,'EPA Export Aggregation'!$D:$D,$A$1)*IF($A4="CH4",About!$D$58,IF($A4="N2O",About!$D$59,1))</f>
        <v>11.723911233429</v>
      </c>
      <c r="AB4">
        <f>SUMIFS('EPA Export Aggregation'!AE:AE,'EPA Export Aggregation'!$A:$A,$B4,'EPA Export Aggregation'!$D:$D,$A$1)*IF($A4="CH4",About!$D$58,IF($A4="N2O",About!$D$59,1))</f>
        <v>10.8664596632855</v>
      </c>
      <c r="AC4">
        <f>SUMIFS('EPA Export Aggregation'!AF:AF,'EPA Export Aggregation'!$A:$A,$B4,'EPA Export Aggregation'!$D:$D,$A$1)*IF($A4="CH4",About!$D$58,IF($A4="N2O",About!$D$59,1))</f>
        <v>9.5716502045595995</v>
      </c>
      <c r="AD4">
        <f>SUMIFS('EPA Export Aggregation'!AG:AG,'EPA Export Aggregation'!$A:$A,$B4,'EPA Export Aggregation'!$D:$D,$A$1)*IF($A4="CH4",About!$D$58,IF($A4="N2O",About!$D$59,1))</f>
        <v>10.3825342844167</v>
      </c>
      <c r="AE4">
        <f>SUMIFS('EPA Export Aggregation'!AH:AH,'EPA Export Aggregation'!$A:$A,$B4,'EPA Export Aggregation'!$D:$D,$A$1)*IF($A4="CH4",About!$D$58,IF($A4="N2O",About!$D$59,1))</f>
        <v>10.131446071005801</v>
      </c>
      <c r="AF4">
        <f>SUMIFS('EPA Export Aggregation'!AI:AI,'EPA Export Aggregation'!$A:$A,$B4,'EPA Export Aggregation'!$D:$D,$A$1)*IF($A4="CH4",About!$D$58,IF($A4="N2O",About!$D$59,1))</f>
        <v>13.681375126808501</v>
      </c>
      <c r="AG4">
        <f>SUMIFS('EPA Export Aggregation'!AJ:AJ,'EPA Export Aggregation'!$A:$A,$B4,'EPA Export Aggregation'!$D:$D,$A$1)*IF($A4="CH4",About!$D$58,IF($A4="N2O",About!$D$59,1))</f>
        <v>10.9855156123427</v>
      </c>
      <c r="AH4">
        <f>SUMIFS('EPA Export Aggregation'!AK:AK,'EPA Export Aggregation'!$A:$A,$B4,'EPA Export Aggregation'!$D:$D,$A$1)*IF($A4="CH4",About!$D$58,IF($A4="N2O",About!$D$59,1))</f>
        <v>9.8412672794648994</v>
      </c>
    </row>
    <row r="5" spans="1:34" x14ac:dyDescent="0.45">
      <c r="A5" s="413" t="s">
        <v>2215</v>
      </c>
      <c r="B5" s="414" t="s">
        <v>4198</v>
      </c>
      <c r="C5">
        <f>SUMIFS('EPA Export Aggregation'!F:F,'EPA Export Aggregation'!$A:$A,$B5,'EPA Export Aggregation'!$D:$D,$A$1)*IF($A5="CH4",About!$D$58,IF($A5="N2O",About!$D$59,1))</f>
        <v>33.666502138942903</v>
      </c>
      <c r="D5">
        <f>SUMIFS('EPA Export Aggregation'!G:G,'EPA Export Aggregation'!$A:$A,$B5,'EPA Export Aggregation'!$D:$D,$A$1)*IF($A5="CH4",About!$D$58,IF($A5="N2O",About!$D$59,1))</f>
        <v>32.6378332710742</v>
      </c>
      <c r="E5">
        <f>SUMIFS('EPA Export Aggregation'!H:H,'EPA Export Aggregation'!$A:$A,$B5,'EPA Export Aggregation'!$D:$D,$A$1)*IF($A5="CH4",About!$D$58,IF($A5="N2O",About!$D$59,1))</f>
        <v>36.498381028176802</v>
      </c>
      <c r="F5">
        <f>SUMIFS('EPA Export Aggregation'!I:I,'EPA Export Aggregation'!$A:$A,$B5,'EPA Export Aggregation'!$D:$D,$A$1)*IF($A5="CH4",About!$D$58,IF($A5="N2O",About!$D$59,1))</f>
        <v>35.0940741042686</v>
      </c>
      <c r="G5">
        <f>SUMIFS('EPA Export Aggregation'!J:J,'EPA Export Aggregation'!$A:$A,$B5,'EPA Export Aggregation'!$D:$D,$A$1)*IF($A5="CH4",About!$D$58,IF($A5="N2O",About!$D$59,1))</f>
        <v>36.467950684350797</v>
      </c>
      <c r="H5">
        <f>SUMIFS('EPA Export Aggregation'!K:K,'EPA Export Aggregation'!$A:$A,$B5,'EPA Export Aggregation'!$D:$D,$A$1)*IF($A5="CH4",About!$D$58,IF($A5="N2O",About!$D$59,1))</f>
        <v>37.777196722323097</v>
      </c>
      <c r="I5">
        <f>SUMIFS('EPA Export Aggregation'!L:L,'EPA Export Aggregation'!$A:$A,$B5,'EPA Export Aggregation'!$D:$D,$A$1)*IF($A5="CH4",About!$D$58,IF($A5="N2O",About!$D$59,1))</f>
        <v>37.959085781864601</v>
      </c>
      <c r="J5">
        <f>SUMIFS('EPA Export Aggregation'!M:M,'EPA Export Aggregation'!$A:$A,$B5,'EPA Export Aggregation'!$D:$D,$A$1)*IF($A5="CH4",About!$D$58,IF($A5="N2O",About!$D$59,1))</f>
        <v>36.376694062348299</v>
      </c>
      <c r="K5">
        <f>SUMIFS('EPA Export Aggregation'!N:N,'EPA Export Aggregation'!$A:$A,$B5,'EPA Export Aggregation'!$D:$D,$A$1)*IF($A5="CH4",About!$D$58,IF($A5="N2O",About!$D$59,1))</f>
        <v>35.4431633560284</v>
      </c>
      <c r="L5">
        <f>SUMIFS('EPA Export Aggregation'!O:O,'EPA Export Aggregation'!$A:$A,$B5,'EPA Export Aggregation'!$D:$D,$A$1)*IF($A5="CH4",About!$D$58,IF($A5="N2O",About!$D$59,1))</f>
        <v>38.1473695966802</v>
      </c>
      <c r="M5">
        <f>SUMIFS('EPA Export Aggregation'!P:P,'EPA Export Aggregation'!$A:$A,$B5,'EPA Export Aggregation'!$D:$D,$A$1)*IF($A5="CH4",About!$D$58,IF($A5="N2O",About!$D$59,1))</f>
        <v>39.190781913765598</v>
      </c>
      <c r="N5">
        <f>SUMIFS('EPA Export Aggregation'!Q:Q,'EPA Export Aggregation'!$A:$A,$B5,'EPA Export Aggregation'!$D:$D,$A$1)*IF($A5="CH4",About!$D$58,IF($A5="N2O",About!$D$59,1))</f>
        <v>37.490632454171603</v>
      </c>
      <c r="O5">
        <f>SUMIFS('EPA Export Aggregation'!R:R,'EPA Export Aggregation'!$A:$A,$B5,'EPA Export Aggregation'!$D:$D,$A$1)*IF($A5="CH4",About!$D$58,IF($A5="N2O",About!$D$59,1))</f>
        <v>36.666603869695898</v>
      </c>
      <c r="P5">
        <f>SUMIFS('EPA Export Aggregation'!S:S,'EPA Export Aggregation'!$A:$A,$B5,'EPA Export Aggregation'!$D:$D,$A$1)*IF($A5="CH4",About!$D$58,IF($A5="N2O",About!$D$59,1))</f>
        <v>36.391029878420902</v>
      </c>
      <c r="Q5">
        <f>SUMIFS('EPA Export Aggregation'!T:T,'EPA Export Aggregation'!$A:$A,$B5,'EPA Export Aggregation'!$D:$D,$A$1)*IF($A5="CH4",About!$D$58,IF($A5="N2O",About!$D$59,1))</f>
        <v>37.248933765130502</v>
      </c>
      <c r="R5">
        <f>SUMIFS('EPA Export Aggregation'!U:U,'EPA Export Aggregation'!$A:$A,$B5,'EPA Export Aggregation'!$D:$D,$A$1)*IF($A5="CH4",About!$D$58,IF($A5="N2O",About!$D$59,1))</f>
        <v>37.3440798337652</v>
      </c>
      <c r="S5">
        <f>SUMIFS('EPA Export Aggregation'!V:V,'EPA Export Aggregation'!$A:$A,$B5,'EPA Export Aggregation'!$D:$D,$A$1)*IF($A5="CH4",About!$D$58,IF($A5="N2O",About!$D$59,1))</f>
        <v>37.678556224640097</v>
      </c>
      <c r="T5">
        <f>SUMIFS('EPA Export Aggregation'!W:W,'EPA Export Aggregation'!$A:$A,$B5,'EPA Export Aggregation'!$D:$D,$A$1)*IF($A5="CH4",About!$D$58,IF($A5="N2O",About!$D$59,1))</f>
        <v>38.871619816802102</v>
      </c>
      <c r="U5">
        <f>SUMIFS('EPA Export Aggregation'!X:X,'EPA Export Aggregation'!$A:$A,$B5,'EPA Export Aggregation'!$D:$D,$A$1)*IF($A5="CH4",About!$D$58,IF($A5="N2O",About!$D$59,1))</f>
        <v>35.6826312577194</v>
      </c>
      <c r="V5">
        <f>SUMIFS('EPA Export Aggregation'!Y:Y,'EPA Export Aggregation'!$A:$A,$B5,'EPA Export Aggregation'!$D:$D,$A$1)*IF($A5="CH4",About!$D$58,IF($A5="N2O",About!$D$59,1))</f>
        <v>34.777577234358702</v>
      </c>
      <c r="W5">
        <f>SUMIFS('EPA Export Aggregation'!Z:Z,'EPA Export Aggregation'!$A:$A,$B5,'EPA Export Aggregation'!$D:$D,$A$1)*IF($A5="CH4",About!$D$58,IF($A5="N2O",About!$D$59,1))</f>
        <v>33.010965215491701</v>
      </c>
      <c r="X5">
        <f>SUMIFS('EPA Export Aggregation'!AA:AA,'EPA Export Aggregation'!$A:$A,$B5,'EPA Export Aggregation'!$D:$D,$A$1)*IF($A5="CH4",About!$D$58,IF($A5="N2O",About!$D$59,1))</f>
        <v>32.867107263929597</v>
      </c>
      <c r="Y5">
        <f>SUMIFS('EPA Export Aggregation'!AB:AB,'EPA Export Aggregation'!$A:$A,$B5,'EPA Export Aggregation'!$D:$D,$A$1)*IF($A5="CH4",About!$D$58,IF($A5="N2O",About!$D$59,1))</f>
        <v>32.8894753304441</v>
      </c>
      <c r="Z5">
        <f>SUMIFS('EPA Export Aggregation'!AC:AC,'EPA Export Aggregation'!$A:$A,$B5,'EPA Export Aggregation'!$D:$D,$A$1)*IF($A5="CH4",About!$D$58,IF($A5="N2O",About!$D$59,1))</f>
        <v>33.9520270803256</v>
      </c>
      <c r="AA5">
        <f>SUMIFS('EPA Export Aggregation'!AD:AD,'EPA Export Aggregation'!$A:$A,$B5,'EPA Export Aggregation'!$D:$D,$A$1)*IF($A5="CH4",About!$D$58,IF($A5="N2O",About!$D$59,1))</f>
        <v>33.608939351639997</v>
      </c>
      <c r="AB5">
        <f>SUMIFS('EPA Export Aggregation'!AE:AE,'EPA Export Aggregation'!$A:$A,$B5,'EPA Export Aggregation'!$D:$D,$A$1)*IF($A5="CH4",About!$D$58,IF($A5="N2O",About!$D$59,1))</f>
        <v>34.223517540806803</v>
      </c>
      <c r="AC5">
        <f>SUMIFS('EPA Export Aggregation'!AF:AF,'EPA Export Aggregation'!$A:$A,$B5,'EPA Export Aggregation'!$D:$D,$A$1)*IF($A5="CH4",About!$D$58,IF($A5="N2O",About!$D$59,1))</f>
        <v>36.328989423448803</v>
      </c>
      <c r="AD5">
        <f>SUMIFS('EPA Export Aggregation'!AG:AG,'EPA Export Aggregation'!$A:$A,$B5,'EPA Export Aggregation'!$D:$D,$A$1)*IF($A5="CH4",About!$D$58,IF($A5="N2O",About!$D$59,1))</f>
        <v>36.846908593905198</v>
      </c>
      <c r="AE5">
        <f>SUMIFS('EPA Export Aggregation'!AH:AH,'EPA Export Aggregation'!$A:$A,$B5,'EPA Export Aggregation'!$D:$D,$A$1)*IF($A5="CH4",About!$D$58,IF($A5="N2O",About!$D$59,1))</f>
        <v>37.717791455101398</v>
      </c>
      <c r="AF5">
        <f>SUMIFS('EPA Export Aggregation'!AI:AI,'EPA Export Aggregation'!$A:$A,$B5,'EPA Export Aggregation'!$D:$D,$A$1)*IF($A5="CH4",About!$D$58,IF($A5="N2O",About!$D$59,1))</f>
        <v>38.592427561389997</v>
      </c>
      <c r="AG5">
        <f>SUMIFS('EPA Export Aggregation'!AJ:AJ,'EPA Export Aggregation'!$A:$A,$B5,'EPA Export Aggregation'!$D:$D,$A$1)*IF($A5="CH4",About!$D$58,IF($A5="N2O",About!$D$59,1))</f>
        <v>30.011858881243199</v>
      </c>
      <c r="AH5">
        <f>SUMIFS('EPA Export Aggregation'!AK:AK,'EPA Export Aggregation'!$A:$A,$B5,'EPA Export Aggregation'!$D:$D,$A$1)*IF($A5="CH4",About!$D$58,IF($A5="N2O",About!$D$59,1))</f>
        <v>36.698758222558197</v>
      </c>
    </row>
    <row r="6" spans="1:34" x14ac:dyDescent="0.45">
      <c r="A6" s="413" t="s">
        <v>2215</v>
      </c>
      <c r="B6" s="414" t="s">
        <v>4202</v>
      </c>
      <c r="C6">
        <f>SUMIFS('EPA Export Aggregation'!F:F,'EPA Export Aggregation'!$A:$A,$B6,'EPA Export Aggregation'!$D:$D,$A$1)*IF($A6="CH4",About!$D$58,IF($A6="N2O",About!$D$59,1))</f>
        <v>15.4393306081513</v>
      </c>
      <c r="D6">
        <f>SUMIFS('EPA Export Aggregation'!G:G,'EPA Export Aggregation'!$A:$A,$B6,'EPA Export Aggregation'!$D:$D,$A$1)*IF($A6="CH4",About!$D$58,IF($A6="N2O",About!$D$59,1))</f>
        <v>14.7621050022434</v>
      </c>
      <c r="E6">
        <f>SUMIFS('EPA Export Aggregation'!H:H,'EPA Export Aggregation'!$A:$A,$B6,'EPA Export Aggregation'!$D:$D,$A$1)*IF($A6="CH4",About!$D$58,IF($A6="N2O",About!$D$59,1))</f>
        <v>16.337819850980701</v>
      </c>
      <c r="F6">
        <f>SUMIFS('EPA Export Aggregation'!I:I,'EPA Export Aggregation'!$A:$A,$B6,'EPA Export Aggregation'!$D:$D,$A$1)*IF($A6="CH4",About!$D$58,IF($A6="N2O",About!$D$59,1))</f>
        <v>14.876489752889301</v>
      </c>
      <c r="G6">
        <f>SUMIFS('EPA Export Aggregation'!J:J,'EPA Export Aggregation'!$A:$A,$B6,'EPA Export Aggregation'!$D:$D,$A$1)*IF($A6="CH4",About!$D$58,IF($A6="N2O",About!$D$59,1))</f>
        <v>16.9393385037108</v>
      </c>
      <c r="H6">
        <f>SUMIFS('EPA Export Aggregation'!K:K,'EPA Export Aggregation'!$A:$A,$B6,'EPA Export Aggregation'!$D:$D,$A$1)*IF($A6="CH4",About!$D$58,IF($A6="N2O",About!$D$59,1))</f>
        <v>16.382257987134299</v>
      </c>
      <c r="I6">
        <f>SUMIFS('EPA Export Aggregation'!L:L,'EPA Export Aggregation'!$A:$A,$B6,'EPA Export Aggregation'!$D:$D,$A$1)*IF($A6="CH4",About!$D$58,IF($A6="N2O",About!$D$59,1))</f>
        <v>17.432651165276599</v>
      </c>
      <c r="J6">
        <f>SUMIFS('EPA Export Aggregation'!M:M,'EPA Export Aggregation'!$A:$A,$B6,'EPA Export Aggregation'!$D:$D,$A$1)*IF($A6="CH4",About!$D$58,IF($A6="N2O",About!$D$59,1))</f>
        <v>15.859770131660699</v>
      </c>
      <c r="K6">
        <f>SUMIFS('EPA Export Aggregation'!N:N,'EPA Export Aggregation'!$A:$A,$B6,'EPA Export Aggregation'!$D:$D,$A$1)*IF($A6="CH4",About!$D$58,IF($A6="N2O",About!$D$59,1))</f>
        <v>20.2152354625782</v>
      </c>
      <c r="L6">
        <f>SUMIFS('EPA Export Aggregation'!O:O,'EPA Export Aggregation'!$A:$A,$B6,'EPA Export Aggregation'!$D:$D,$A$1)*IF($A6="CH4",About!$D$58,IF($A6="N2O",About!$D$59,1))</f>
        <v>19.963804762376999</v>
      </c>
      <c r="M6">
        <f>SUMIFS('EPA Export Aggregation'!P:P,'EPA Export Aggregation'!$A:$A,$B6,'EPA Export Aggregation'!$D:$D,$A$1)*IF($A6="CH4",About!$D$58,IF($A6="N2O",About!$D$59,1))</f>
        <v>15.594876190268799</v>
      </c>
      <c r="N6">
        <f>SUMIFS('EPA Export Aggregation'!Q:Q,'EPA Export Aggregation'!$A:$A,$B6,'EPA Export Aggregation'!$D:$D,$A$1)*IF($A6="CH4",About!$D$58,IF($A6="N2O",About!$D$59,1))</f>
        <v>12.1521351438323</v>
      </c>
      <c r="O6">
        <f>SUMIFS('EPA Export Aggregation'!R:R,'EPA Export Aggregation'!$A:$A,$B6,'EPA Export Aggregation'!$D:$D,$A$1)*IF($A6="CH4",About!$D$58,IF($A6="N2O",About!$D$59,1))</f>
        <v>11.07738317099</v>
      </c>
      <c r="P6">
        <f>SUMIFS('EPA Export Aggregation'!S:S,'EPA Export Aggregation'!$A:$A,$B6,'EPA Export Aggregation'!$D:$D,$A$1)*IF($A6="CH4",About!$D$58,IF($A6="N2O",About!$D$59,1))</f>
        <v>11.222483062776099</v>
      </c>
      <c r="Q6">
        <f>SUMIFS('EPA Export Aggregation'!T:T,'EPA Export Aggregation'!$A:$A,$B6,'EPA Export Aggregation'!$D:$D,$A$1)*IF($A6="CH4",About!$D$58,IF($A6="N2O",About!$D$59,1))</f>
        <v>11.7219678740046</v>
      </c>
      <c r="R6">
        <f>SUMIFS('EPA Export Aggregation'!U:U,'EPA Export Aggregation'!$A:$A,$B6,'EPA Export Aggregation'!$D:$D,$A$1)*IF($A6="CH4",About!$D$58,IF($A6="N2O",About!$D$59,1))</f>
        <v>12.818283951965199</v>
      </c>
      <c r="S6">
        <f>SUMIFS('EPA Export Aggregation'!V:V,'EPA Export Aggregation'!$A:$A,$B6,'EPA Export Aggregation'!$D:$D,$A$1)*IF($A6="CH4",About!$D$58,IF($A6="N2O",About!$D$59,1))</f>
        <v>14.2073406628617</v>
      </c>
      <c r="T6">
        <f>SUMIFS('EPA Export Aggregation'!W:W,'EPA Export Aggregation'!$A:$A,$B6,'EPA Export Aggregation'!$D:$D,$A$1)*IF($A6="CH4",About!$D$58,IF($A6="N2O",About!$D$59,1))</f>
        <v>14.048318155332799</v>
      </c>
      <c r="U6">
        <f>SUMIFS('EPA Export Aggregation'!X:X,'EPA Export Aggregation'!$A:$A,$B6,'EPA Export Aggregation'!$D:$D,$A$1)*IF($A6="CH4",About!$D$58,IF($A6="N2O",About!$D$59,1))</f>
        <v>14.0451224467889</v>
      </c>
      <c r="V6">
        <f>SUMIFS('EPA Export Aggregation'!Y:Y,'EPA Export Aggregation'!$A:$A,$B6,'EPA Export Aggregation'!$D:$D,$A$1)*IF($A6="CH4",About!$D$58,IF($A6="N2O",About!$D$59,1))</f>
        <v>13.1075192409312</v>
      </c>
      <c r="W6">
        <f>SUMIFS('EPA Export Aggregation'!Z:Z,'EPA Export Aggregation'!$A:$A,$B6,'EPA Export Aggregation'!$D:$D,$A$1)*IF($A6="CH4",About!$D$58,IF($A6="N2O",About!$D$59,1))</f>
        <v>12.9424725623802</v>
      </c>
      <c r="X6">
        <f>SUMIFS('EPA Export Aggregation'!AA:AA,'EPA Export Aggregation'!$A:$A,$B6,'EPA Export Aggregation'!$D:$D,$A$1)*IF($A6="CH4",About!$D$58,IF($A6="N2O",About!$D$59,1))</f>
        <v>12.504169585377699</v>
      </c>
      <c r="Y6">
        <f>SUMIFS('EPA Export Aggregation'!AB:AB,'EPA Export Aggregation'!$A:$A,$B6,'EPA Export Aggregation'!$D:$D,$A$1)*IF($A6="CH4",About!$D$58,IF($A6="N2O",About!$D$59,1))</f>
        <v>12.9571860662435</v>
      </c>
      <c r="Z6">
        <f>SUMIFS('EPA Export Aggregation'!AC:AC,'EPA Export Aggregation'!$A:$A,$B6,'EPA Export Aggregation'!$D:$D,$A$1)*IF($A6="CH4",About!$D$58,IF($A6="N2O",About!$D$59,1))</f>
        <v>12.583744750949201</v>
      </c>
      <c r="AA6">
        <f>SUMIFS('EPA Export Aggregation'!AD:AD,'EPA Export Aggregation'!$A:$A,$B6,'EPA Export Aggregation'!$D:$D,$A$1)*IF($A6="CH4",About!$D$58,IF($A6="N2O",About!$D$59,1))</f>
        <v>11.7677584728222</v>
      </c>
      <c r="AB6">
        <f>SUMIFS('EPA Export Aggregation'!AE:AE,'EPA Export Aggregation'!$A:$A,$B6,'EPA Export Aggregation'!$D:$D,$A$1)*IF($A6="CH4",About!$D$58,IF($A6="N2O",About!$D$59,1))</f>
        <v>12.815317453904999</v>
      </c>
      <c r="AC6">
        <f>SUMIFS('EPA Export Aggregation'!AF:AF,'EPA Export Aggregation'!$A:$A,$B6,'EPA Export Aggregation'!$D:$D,$A$1)*IF($A6="CH4",About!$D$58,IF($A6="N2O",About!$D$59,1))</f>
        <v>12.5063703546589</v>
      </c>
      <c r="AD6">
        <f>SUMIFS('EPA Export Aggregation'!AG:AG,'EPA Export Aggregation'!$A:$A,$B6,'EPA Export Aggregation'!$D:$D,$A$1)*IF($A6="CH4",About!$D$58,IF($A6="N2O",About!$D$59,1))</f>
        <v>12.036717432894401</v>
      </c>
      <c r="AE6">
        <f>SUMIFS('EPA Export Aggregation'!AH:AH,'EPA Export Aggregation'!$A:$A,$B6,'EPA Export Aggregation'!$D:$D,$A$1)*IF($A6="CH4",About!$D$58,IF($A6="N2O",About!$D$59,1))</f>
        <v>12.2106762486539</v>
      </c>
      <c r="AF6">
        <f>SUMIFS('EPA Export Aggregation'!AI:AI,'EPA Export Aggregation'!$A:$A,$B6,'EPA Export Aggregation'!$D:$D,$A$1)*IF($A6="CH4",About!$D$58,IF($A6="N2O",About!$D$59,1))</f>
        <v>12.367893276156201</v>
      </c>
      <c r="AG6">
        <f>SUMIFS('EPA Export Aggregation'!AJ:AJ,'EPA Export Aggregation'!$A:$A,$B6,'EPA Export Aggregation'!$D:$D,$A$1)*IF($A6="CH4",About!$D$58,IF($A6="N2O",About!$D$59,1))</f>
        <v>11.616696255603999</v>
      </c>
      <c r="AH6">
        <f>SUMIFS('EPA Export Aggregation'!AK:AK,'EPA Export Aggregation'!$A:$A,$B6,'EPA Export Aggregation'!$D:$D,$A$1)*IF($A6="CH4",About!$D$58,IF($A6="N2O",About!$D$59,1))</f>
        <v>10.798778662637501</v>
      </c>
    </row>
    <row r="7" spans="1:34" x14ac:dyDescent="0.45">
      <c r="A7" s="413" t="s">
        <v>2215</v>
      </c>
      <c r="B7" s="414" t="s">
        <v>4204</v>
      </c>
      <c r="C7">
        <f>SUMIFS('EPA Export Aggregation'!F:F,'EPA Export Aggregation'!$A:$A,$B7,'EPA Export Aggregation'!$D:$D,$A$1)*IF($A7="CH4",About!$D$58,IF($A7="N2O",About!$D$59,1))</f>
        <v>3.5315638898146999</v>
      </c>
      <c r="D7">
        <f>SUMIFS('EPA Export Aggregation'!G:G,'EPA Export Aggregation'!$A:$A,$B7,'EPA Export Aggregation'!$D:$D,$A$1)*IF($A7="CH4",About!$D$58,IF($A7="N2O",About!$D$59,1))</f>
        <v>3.8511833116838998</v>
      </c>
      <c r="E7">
        <f>SUMIFS('EPA Export Aggregation'!H:H,'EPA Export Aggregation'!$A:$A,$B7,'EPA Export Aggregation'!$D:$D,$A$1)*IF($A7="CH4",About!$D$58,IF($A7="N2O",About!$D$59,1))</f>
        <v>3.4655008911670002</v>
      </c>
      <c r="F7">
        <f>SUMIFS('EPA Export Aggregation'!I:I,'EPA Export Aggregation'!$A:$A,$B7,'EPA Export Aggregation'!$D:$D,$A$1)*IF($A7="CH4",About!$D$58,IF($A7="N2O",About!$D$59,1))</f>
        <v>4.0829786051310002</v>
      </c>
      <c r="G7">
        <f>SUMIFS('EPA Export Aggregation'!J:J,'EPA Export Aggregation'!$A:$A,$B7,'EPA Export Aggregation'!$D:$D,$A$1)*IF($A7="CH4",About!$D$58,IF($A7="N2O",About!$D$59,1))</f>
        <v>4.1200343082786004</v>
      </c>
      <c r="H7">
        <f>SUMIFS('EPA Export Aggregation'!K:K,'EPA Export Aggregation'!$A:$A,$B7,'EPA Export Aggregation'!$D:$D,$A$1)*IF($A7="CH4",About!$D$58,IF($A7="N2O",About!$D$59,1))</f>
        <v>4.0109860095140002</v>
      </c>
      <c r="I7">
        <f>SUMIFS('EPA Export Aggregation'!L:L,'EPA Export Aggregation'!$A:$A,$B7,'EPA Export Aggregation'!$D:$D,$A$1)*IF($A7="CH4",About!$D$58,IF($A7="N2O",About!$D$59,1))</f>
        <v>4.6473275807599004</v>
      </c>
      <c r="J7">
        <f>SUMIFS('EPA Export Aggregation'!M:M,'EPA Export Aggregation'!$A:$A,$B7,'EPA Export Aggregation'!$D:$D,$A$1)*IF($A7="CH4",About!$D$58,IF($A7="N2O",About!$D$59,1))</f>
        <v>4.7558598664282998</v>
      </c>
      <c r="K7">
        <f>SUMIFS('EPA Export Aggregation'!N:N,'EPA Export Aggregation'!$A:$A,$B7,'EPA Export Aggregation'!$D:$D,$A$1)*IF($A7="CH4",About!$D$58,IF($A7="N2O",About!$D$59,1))</f>
        <v>4.6443109768286002</v>
      </c>
      <c r="L7">
        <f>SUMIFS('EPA Export Aggregation'!O:O,'EPA Export Aggregation'!$A:$A,$B7,'EPA Export Aggregation'!$D:$D,$A$1)*IF($A7="CH4",About!$D$58,IF($A7="N2O",About!$D$59,1))</f>
        <v>5.1986850980488999</v>
      </c>
      <c r="M7">
        <f>SUMIFS('EPA Export Aggregation'!P:P,'EPA Export Aggregation'!$A:$A,$B7,'EPA Export Aggregation'!$D:$D,$A$1)*IF($A7="CH4",About!$D$58,IF($A7="N2O",About!$D$59,1))</f>
        <v>5.1401733926797997</v>
      </c>
      <c r="N7">
        <f>SUMIFS('EPA Export Aggregation'!Q:Q,'EPA Export Aggregation'!$A:$A,$B7,'EPA Export Aggregation'!$D:$D,$A$1)*IF($A7="CH4",About!$D$58,IF($A7="N2O",About!$D$59,1))</f>
        <v>5.9626646798273004</v>
      </c>
      <c r="O7">
        <f>SUMIFS('EPA Export Aggregation'!R:R,'EPA Export Aggregation'!$A:$A,$B7,'EPA Export Aggregation'!$D:$D,$A$1)*IF($A7="CH4",About!$D$58,IF($A7="N2O",About!$D$59,1))</f>
        <v>5.4555045341861996</v>
      </c>
      <c r="P7">
        <f>SUMIFS('EPA Export Aggregation'!S:S,'EPA Export Aggregation'!$A:$A,$B7,'EPA Export Aggregation'!$D:$D,$A$1)*IF($A7="CH4",About!$D$58,IF($A7="N2O",About!$D$59,1))</f>
        <v>4.9073590878760998</v>
      </c>
      <c r="Q7">
        <f>SUMIFS('EPA Export Aggregation'!T:T,'EPA Export Aggregation'!$A:$A,$B7,'EPA Export Aggregation'!$D:$D,$A$1)*IF($A7="CH4",About!$D$58,IF($A7="N2O",About!$D$59,1))</f>
        <v>4.8784208051468996</v>
      </c>
      <c r="R7">
        <f>SUMIFS('EPA Export Aggregation'!U:U,'EPA Export Aggregation'!$A:$A,$B7,'EPA Export Aggregation'!$D:$D,$A$1)*IF($A7="CH4",About!$D$58,IF($A7="N2O",About!$D$59,1))</f>
        <v>4.9979855596483</v>
      </c>
      <c r="S7">
        <f>SUMIFS('EPA Export Aggregation'!V:V,'EPA Export Aggregation'!$A:$A,$B7,'EPA Export Aggregation'!$D:$D,$A$1)*IF($A7="CH4",About!$D$58,IF($A7="N2O",About!$D$59,1))</f>
        <v>5.0881228179304996</v>
      </c>
      <c r="T7">
        <f>SUMIFS('EPA Export Aggregation'!W:W,'EPA Export Aggregation'!$A:$A,$B7,'EPA Export Aggregation'!$D:$D,$A$1)*IF($A7="CH4",About!$D$58,IF($A7="N2O",About!$D$59,1))</f>
        <v>5.2217157371405003</v>
      </c>
      <c r="U7">
        <f>SUMIFS('EPA Export Aggregation'!X:X,'EPA Export Aggregation'!$A:$A,$B7,'EPA Export Aggregation'!$D:$D,$A$1)*IF($A7="CH4",About!$D$58,IF($A7="N2O",About!$D$59,1))</f>
        <v>5.5291546108649996</v>
      </c>
      <c r="V7">
        <f>SUMIFS('EPA Export Aggregation'!Y:Y,'EPA Export Aggregation'!$A:$A,$B7,'EPA Export Aggregation'!$D:$D,$A$1)*IF($A7="CH4",About!$D$58,IF($A7="N2O",About!$D$59,1))</f>
        <v>5.6050592264993</v>
      </c>
      <c r="W7">
        <f>SUMIFS('EPA Export Aggregation'!Z:Z,'EPA Export Aggregation'!$A:$A,$B7,'EPA Export Aggregation'!$D:$D,$A$1)*IF($A7="CH4",About!$D$58,IF($A7="N2O",About!$D$59,1))</f>
        <v>5.1194852132518998</v>
      </c>
      <c r="X7">
        <f>SUMIFS('EPA Export Aggregation'!AA:AA,'EPA Export Aggregation'!$A:$A,$B7,'EPA Export Aggregation'!$D:$D,$A$1)*IF($A7="CH4",About!$D$58,IF($A7="N2O",About!$D$59,1))</f>
        <v>5.6193944429527001</v>
      </c>
      <c r="Y7">
        <f>SUMIFS('EPA Export Aggregation'!AB:AB,'EPA Export Aggregation'!$A:$A,$B7,'EPA Export Aggregation'!$D:$D,$A$1)*IF($A7="CH4",About!$D$58,IF($A7="N2O",About!$D$59,1))</f>
        <v>5.0475134172036</v>
      </c>
      <c r="Z7">
        <f>SUMIFS('EPA Export Aggregation'!AC:AC,'EPA Export Aggregation'!$A:$A,$B7,'EPA Export Aggregation'!$D:$D,$A$1)*IF($A7="CH4",About!$D$58,IF($A7="N2O",About!$D$59,1))</f>
        <v>5.2450196761517001</v>
      </c>
      <c r="AA7">
        <f>SUMIFS('EPA Export Aggregation'!AD:AD,'EPA Export Aggregation'!$A:$A,$B7,'EPA Export Aggregation'!$D:$D,$A$1)*IF($A7="CH4",About!$D$58,IF($A7="N2O",About!$D$59,1))</f>
        <v>5.0469554951870998</v>
      </c>
      <c r="AB7">
        <f>SUMIFS('EPA Export Aggregation'!AE:AE,'EPA Export Aggregation'!$A:$A,$B7,'EPA Export Aggregation'!$D:$D,$A$1)*IF($A7="CH4",About!$D$58,IF($A7="N2O",About!$D$59,1))</f>
        <v>4.6440510112963</v>
      </c>
      <c r="AC7">
        <f>SUMIFS('EPA Export Aggregation'!AF:AF,'EPA Export Aggregation'!$A:$A,$B7,'EPA Export Aggregation'!$D:$D,$A$1)*IF($A7="CH4",About!$D$58,IF($A7="N2O",About!$D$59,1))</f>
        <v>5.0269279808542997</v>
      </c>
      <c r="AD7">
        <f>SUMIFS('EPA Export Aggregation'!AG:AG,'EPA Export Aggregation'!$A:$A,$B7,'EPA Export Aggregation'!$D:$D,$A$1)*IF($A7="CH4",About!$D$58,IF($A7="N2O",About!$D$59,1))</f>
        <v>6.0098851382333001</v>
      </c>
      <c r="AE7">
        <f>SUMIFS('EPA Export Aggregation'!AH:AH,'EPA Export Aggregation'!$A:$A,$B7,'EPA Export Aggregation'!$D:$D,$A$1)*IF($A7="CH4",About!$D$58,IF($A7="N2O",About!$D$59,1))</f>
        <v>5.5612303223027997</v>
      </c>
      <c r="AF7">
        <f>SUMIFS('EPA Export Aggregation'!AI:AI,'EPA Export Aggregation'!$A:$A,$B7,'EPA Export Aggregation'!$D:$D,$A$1)*IF($A7="CH4",About!$D$58,IF($A7="N2O",About!$D$59,1))</f>
        <v>6.0699459580945998</v>
      </c>
      <c r="AG7">
        <f>SUMIFS('EPA Export Aggregation'!AJ:AJ,'EPA Export Aggregation'!$A:$A,$B7,'EPA Export Aggregation'!$D:$D,$A$1)*IF($A7="CH4",About!$D$58,IF($A7="N2O",About!$D$59,1))</f>
        <v>5.7805399303540996</v>
      </c>
      <c r="AH7">
        <f>SUMIFS('EPA Export Aggregation'!AK:AK,'EPA Export Aggregation'!$A:$A,$B7,'EPA Export Aggregation'!$D:$D,$A$1)*IF($A7="CH4",About!$D$58,IF($A7="N2O",About!$D$59,1))</f>
        <v>5.9214105022089996</v>
      </c>
    </row>
    <row r="8" spans="1:34" x14ac:dyDescent="0.45">
      <c r="A8" s="413" t="s">
        <v>2215</v>
      </c>
      <c r="B8" s="414" t="s">
        <v>4206</v>
      </c>
      <c r="C8">
        <f>SUMIFS('EPA Export Aggregation'!F:F,'EPA Export Aggregation'!$A:$A,$B8,'EPA Export Aggregation'!$D:$D,$A$1)*IF($A8="CH4",About!$D$58,IF($A8="N2O",About!$D$59,1))</f>
        <v>3.2313744897393999</v>
      </c>
      <c r="D8">
        <f>SUMIFS('EPA Export Aggregation'!G:G,'EPA Export Aggregation'!$A:$A,$B8,'EPA Export Aggregation'!$D:$D,$A$1)*IF($A8="CH4",About!$D$58,IF($A8="N2O",About!$D$59,1))</f>
        <v>3.3658436804860998</v>
      </c>
      <c r="E8">
        <f>SUMIFS('EPA Export Aggregation'!H:H,'EPA Export Aggregation'!$A:$A,$B8,'EPA Export Aggregation'!$D:$D,$A$1)*IF($A8="CH4",About!$D$58,IF($A8="N2O",About!$D$59,1))</f>
        <v>2.7667449253876</v>
      </c>
      <c r="F8">
        <f>SUMIFS('EPA Export Aggregation'!I:I,'EPA Export Aggregation'!$A:$A,$B8,'EPA Export Aggregation'!$D:$D,$A$1)*IF($A8="CH4",About!$D$58,IF($A8="N2O",About!$D$59,1))</f>
        <v>3.1120763876516002</v>
      </c>
      <c r="G8">
        <f>SUMIFS('EPA Export Aggregation'!J:J,'EPA Export Aggregation'!$A:$A,$B8,'EPA Export Aggregation'!$D:$D,$A$1)*IF($A8="CH4",About!$D$58,IF($A8="N2O",About!$D$59,1))</f>
        <v>3.0786934629168998</v>
      </c>
      <c r="H8">
        <f>SUMIFS('EPA Export Aggregation'!K:K,'EPA Export Aggregation'!$A:$A,$B8,'EPA Export Aggregation'!$D:$D,$A$1)*IF($A8="CH4",About!$D$58,IF($A8="N2O",About!$D$59,1))</f>
        <v>3.1522649773353999</v>
      </c>
      <c r="I8">
        <f>SUMIFS('EPA Export Aggregation'!L:L,'EPA Export Aggregation'!$A:$A,$B8,'EPA Export Aggregation'!$D:$D,$A$1)*IF($A8="CH4",About!$D$58,IF($A8="N2O",About!$D$59,1))</f>
        <v>3.2775896053514999</v>
      </c>
      <c r="J8">
        <f>SUMIFS('EPA Export Aggregation'!M:M,'EPA Export Aggregation'!$A:$A,$B8,'EPA Export Aggregation'!$D:$D,$A$1)*IF($A8="CH4",About!$D$58,IF($A8="N2O",About!$D$59,1))</f>
        <v>3.2619561829399002</v>
      </c>
      <c r="K8">
        <f>SUMIFS('EPA Export Aggregation'!N:N,'EPA Export Aggregation'!$A:$A,$B8,'EPA Export Aggregation'!$D:$D,$A$1)*IF($A8="CH4",About!$D$58,IF($A8="N2O",About!$D$59,1))</f>
        <v>3.0739713893359002</v>
      </c>
      <c r="L8">
        <f>SUMIFS('EPA Export Aggregation'!O:O,'EPA Export Aggregation'!$A:$A,$B8,'EPA Export Aggregation'!$D:$D,$A$1)*IF($A8="CH4",About!$D$58,IF($A8="N2O",About!$D$59,1))</f>
        <v>3.4767019799427001</v>
      </c>
      <c r="M8">
        <f>SUMIFS('EPA Export Aggregation'!P:P,'EPA Export Aggregation'!$A:$A,$B8,'EPA Export Aggregation'!$D:$D,$A$1)*IF($A8="CH4",About!$D$58,IF($A8="N2O",About!$D$59,1))</f>
        <v>3.4953312194318</v>
      </c>
      <c r="N8">
        <f>SUMIFS('EPA Export Aggregation'!Q:Q,'EPA Export Aggregation'!$A:$A,$B8,'EPA Export Aggregation'!$D:$D,$A$1)*IF($A8="CH4",About!$D$58,IF($A8="N2O",About!$D$59,1))</f>
        <v>3.8927515988100998</v>
      </c>
      <c r="O8">
        <f>SUMIFS('EPA Export Aggregation'!R:R,'EPA Export Aggregation'!$A:$A,$B8,'EPA Export Aggregation'!$D:$D,$A$1)*IF($A8="CH4",About!$D$58,IF($A8="N2O",About!$D$59,1))</f>
        <v>3.3283405012985998</v>
      </c>
      <c r="P8">
        <f>SUMIFS('EPA Export Aggregation'!S:S,'EPA Export Aggregation'!$A:$A,$B8,'EPA Export Aggregation'!$D:$D,$A$1)*IF($A8="CH4",About!$D$58,IF($A8="N2O",About!$D$59,1))</f>
        <v>3.2668199474650002</v>
      </c>
      <c r="Q8">
        <f>SUMIFS('EPA Export Aggregation'!T:T,'EPA Export Aggregation'!$A:$A,$B8,'EPA Export Aggregation'!$D:$D,$A$1)*IF($A8="CH4",About!$D$58,IF($A8="N2O",About!$D$59,1))</f>
        <v>3.1494886303157998</v>
      </c>
      <c r="R8">
        <f>SUMIFS('EPA Export Aggregation'!U:U,'EPA Export Aggregation'!$A:$A,$B8,'EPA Export Aggregation'!$D:$D,$A$1)*IF($A8="CH4",About!$D$58,IF($A8="N2O",About!$D$59,1))</f>
        <v>3.3395893764776998</v>
      </c>
      <c r="S8">
        <f>SUMIFS('EPA Export Aggregation'!V:V,'EPA Export Aggregation'!$A:$A,$B8,'EPA Export Aggregation'!$D:$D,$A$1)*IF($A8="CH4",About!$D$58,IF($A8="N2O",About!$D$59,1))</f>
        <v>3.4803739903588999</v>
      </c>
      <c r="T8">
        <f>SUMIFS('EPA Export Aggregation'!W:W,'EPA Export Aggregation'!$A:$A,$B8,'EPA Export Aggregation'!$D:$D,$A$1)*IF($A8="CH4",About!$D$58,IF($A8="N2O",About!$D$59,1))</f>
        <v>3.5311947604812999</v>
      </c>
      <c r="U8">
        <f>SUMIFS('EPA Export Aggregation'!X:X,'EPA Export Aggregation'!$A:$A,$B8,'EPA Export Aggregation'!$D:$D,$A$1)*IF($A8="CH4",About!$D$58,IF($A8="N2O",About!$D$59,1))</f>
        <v>3.9138493980029998</v>
      </c>
      <c r="V8">
        <f>SUMIFS('EPA Export Aggregation'!Y:Y,'EPA Export Aggregation'!$A:$A,$B8,'EPA Export Aggregation'!$D:$D,$A$1)*IF($A8="CH4",About!$D$58,IF($A8="N2O",About!$D$59,1))</f>
        <v>3.7591019923395002</v>
      </c>
      <c r="W8">
        <f>SUMIFS('EPA Export Aggregation'!Z:Z,'EPA Export Aggregation'!$A:$A,$B8,'EPA Export Aggregation'!$D:$D,$A$1)*IF($A8="CH4",About!$D$58,IF($A8="N2O",About!$D$59,1))</f>
        <v>3.7055641320392998</v>
      </c>
      <c r="X8">
        <f>SUMIFS('EPA Export Aggregation'!AA:AA,'EPA Export Aggregation'!$A:$A,$B8,'EPA Export Aggregation'!$D:$D,$A$1)*IF($A8="CH4",About!$D$58,IF($A8="N2O",About!$D$59,1))</f>
        <v>3.8234651188180999</v>
      </c>
      <c r="Y8">
        <f>SUMIFS('EPA Export Aggregation'!AB:AB,'EPA Export Aggregation'!$A:$A,$B8,'EPA Export Aggregation'!$D:$D,$A$1)*IF($A8="CH4",About!$D$58,IF($A8="N2O",About!$D$59,1))</f>
        <v>3.7149028202565</v>
      </c>
      <c r="Z8">
        <f>SUMIFS('EPA Export Aggregation'!AC:AC,'EPA Export Aggregation'!$A:$A,$B8,'EPA Export Aggregation'!$D:$D,$A$1)*IF($A8="CH4",About!$D$58,IF($A8="N2O",About!$D$59,1))</f>
        <v>3.8761796705277001</v>
      </c>
      <c r="AA8">
        <f>SUMIFS('EPA Export Aggregation'!AD:AD,'EPA Export Aggregation'!$A:$A,$B8,'EPA Export Aggregation'!$D:$D,$A$1)*IF($A8="CH4",About!$D$58,IF($A8="N2O",About!$D$59,1))</f>
        <v>3.8214680326855999</v>
      </c>
      <c r="AB8">
        <f>SUMIFS('EPA Export Aggregation'!AE:AE,'EPA Export Aggregation'!$A:$A,$B8,'EPA Export Aggregation'!$D:$D,$A$1)*IF($A8="CH4",About!$D$58,IF($A8="N2O",About!$D$59,1))</f>
        <v>4.1791169847080996</v>
      </c>
      <c r="AC8">
        <f>SUMIFS('EPA Export Aggregation'!AF:AF,'EPA Export Aggregation'!$A:$A,$B8,'EPA Export Aggregation'!$D:$D,$A$1)*IF($A8="CH4",About!$D$58,IF($A8="N2O",About!$D$59,1))</f>
        <v>4.3268857394491</v>
      </c>
      <c r="AD8">
        <f>SUMIFS('EPA Export Aggregation'!AG:AG,'EPA Export Aggregation'!$A:$A,$B8,'EPA Export Aggregation'!$D:$D,$A$1)*IF($A8="CH4",About!$D$58,IF($A8="N2O",About!$D$59,1))</f>
        <v>4.5598132940090998</v>
      </c>
      <c r="AE8">
        <f>SUMIFS('EPA Export Aggregation'!AH:AH,'EPA Export Aggregation'!$A:$A,$B8,'EPA Export Aggregation'!$D:$D,$A$1)*IF($A8="CH4",About!$D$58,IF($A8="N2O",About!$D$59,1))</f>
        <v>4.5217585202301001</v>
      </c>
      <c r="AF8">
        <f>SUMIFS('EPA Export Aggregation'!AI:AI,'EPA Export Aggregation'!$A:$A,$B8,'EPA Export Aggregation'!$D:$D,$A$1)*IF($A8="CH4",About!$D$58,IF($A8="N2O",About!$D$59,1))</f>
        <v>4.5889304511724003</v>
      </c>
      <c r="AG8">
        <f>SUMIFS('EPA Export Aggregation'!AJ:AJ,'EPA Export Aggregation'!$A:$A,$B8,'EPA Export Aggregation'!$D:$D,$A$1)*IF($A8="CH4",About!$D$58,IF($A8="N2O",About!$D$59,1))</f>
        <v>4.4695997204392999</v>
      </c>
      <c r="AH8">
        <f>SUMIFS('EPA Export Aggregation'!AK:AK,'EPA Export Aggregation'!$A:$A,$B8,'EPA Export Aggregation'!$D:$D,$A$1)*IF($A8="CH4",About!$D$58,IF($A8="N2O",About!$D$59,1))</f>
        <v>4.4405933292487996</v>
      </c>
    </row>
    <row r="9" spans="1:34" x14ac:dyDescent="0.45">
      <c r="A9" s="413" t="s">
        <v>2215</v>
      </c>
      <c r="B9" s="414" t="s">
        <v>4216</v>
      </c>
      <c r="C9">
        <f>SUMIFS('EPA Export Aggregation'!F:F,'EPA Export Aggregation'!$A:$A,$B9,'EPA Export Aggregation'!$D:$D,$A$1)*IF($A9="CH4",About!$D$58,IF($A9="N2O",About!$D$59,1))</f>
        <v>0.65806498253860002</v>
      </c>
      <c r="D9">
        <f>SUMIFS('EPA Export Aggregation'!G:G,'EPA Export Aggregation'!$A:$A,$B9,'EPA Export Aggregation'!$D:$D,$A$1)*IF($A9="CH4",About!$D$58,IF($A9="N2O",About!$D$59,1))</f>
        <v>0.54170373110320003</v>
      </c>
      <c r="E9">
        <f>SUMIFS('EPA Export Aggregation'!H:H,'EPA Export Aggregation'!$A:$A,$B9,'EPA Export Aggregation'!$D:$D,$A$1)*IF($A9="CH4",About!$D$58,IF($A9="N2O",About!$D$59,1))</f>
        <v>1.0351521259187</v>
      </c>
      <c r="F9">
        <f>SUMIFS('EPA Export Aggregation'!I:I,'EPA Export Aggregation'!$A:$A,$B9,'EPA Export Aggregation'!$D:$D,$A$1)*IF($A9="CH4",About!$D$58,IF($A9="N2O",About!$D$59,1))</f>
        <v>0.59956524057990002</v>
      </c>
      <c r="G9">
        <f>SUMIFS('EPA Export Aggregation'!J:J,'EPA Export Aggregation'!$A:$A,$B9,'EPA Export Aggregation'!$D:$D,$A$1)*IF($A9="CH4",About!$D$58,IF($A9="N2O",About!$D$59,1))</f>
        <v>0.75814206282899999</v>
      </c>
      <c r="H9">
        <f>SUMIFS('EPA Export Aggregation'!K:K,'EPA Export Aggregation'!$A:$A,$B9,'EPA Export Aggregation'!$D:$D,$A$1)*IF($A9="CH4",About!$D$58,IF($A9="N2O",About!$D$59,1))</f>
        <v>0.7003890658809</v>
      </c>
      <c r="I9">
        <f>SUMIFS('EPA Export Aggregation'!L:L,'EPA Export Aggregation'!$A:$A,$B9,'EPA Export Aggregation'!$D:$D,$A$1)*IF($A9="CH4",About!$D$58,IF($A9="N2O",About!$D$59,1))</f>
        <v>0.6365660265102</v>
      </c>
      <c r="J9">
        <f>SUMIFS('EPA Export Aggregation'!M:M,'EPA Export Aggregation'!$A:$A,$B9,'EPA Export Aggregation'!$D:$D,$A$1)*IF($A9="CH4",About!$D$58,IF($A9="N2O",About!$D$59,1))</f>
        <v>0.52795862807159999</v>
      </c>
      <c r="K9">
        <f>SUMIFS('EPA Export Aggregation'!N:N,'EPA Export Aggregation'!$A:$A,$B9,'EPA Export Aggregation'!$D:$D,$A$1)*IF($A9="CH4",About!$D$58,IF($A9="N2O",About!$D$59,1))</f>
        <v>1.0032481669139</v>
      </c>
      <c r="L9">
        <f>SUMIFS('EPA Export Aggregation'!O:O,'EPA Export Aggregation'!$A:$A,$B9,'EPA Export Aggregation'!$D:$D,$A$1)*IF($A9="CH4",About!$D$58,IF($A9="N2O",About!$D$59,1))</f>
        <v>1.6178590637843999</v>
      </c>
      <c r="M9">
        <f>SUMIFS('EPA Export Aggregation'!P:P,'EPA Export Aggregation'!$A:$A,$B9,'EPA Export Aggregation'!$D:$D,$A$1)*IF($A9="CH4",About!$D$58,IF($A9="N2O",About!$D$59,1))</f>
        <v>0.68867931390409998</v>
      </c>
      <c r="N9">
        <f>SUMIFS('EPA Export Aggregation'!Q:Q,'EPA Export Aggregation'!$A:$A,$B9,'EPA Export Aggregation'!$D:$D,$A$1)*IF($A9="CH4",About!$D$58,IF($A9="N2O",About!$D$59,1))</f>
        <v>0.91469464211679996</v>
      </c>
      <c r="O9">
        <f>SUMIFS('EPA Export Aggregation'!R:R,'EPA Export Aggregation'!$A:$A,$B9,'EPA Export Aggregation'!$D:$D,$A$1)*IF($A9="CH4",About!$D$58,IF($A9="N2O",About!$D$59,1))</f>
        <v>0.60943716806000003</v>
      </c>
      <c r="P9">
        <f>SUMIFS('EPA Export Aggregation'!S:S,'EPA Export Aggregation'!$A:$A,$B9,'EPA Export Aggregation'!$D:$D,$A$1)*IF($A9="CH4",About!$D$58,IF($A9="N2O",About!$D$59,1))</f>
        <v>0.4800973722943</v>
      </c>
      <c r="Q9">
        <f>SUMIFS('EPA Export Aggregation'!T:T,'EPA Export Aggregation'!$A:$A,$B9,'EPA Export Aggregation'!$D:$D,$A$1)*IF($A9="CH4",About!$D$58,IF($A9="N2O",About!$D$59,1))</f>
        <v>0.7469763992217</v>
      </c>
      <c r="R9">
        <f>SUMIFS('EPA Export Aggregation'!U:U,'EPA Export Aggregation'!$A:$A,$B9,'EPA Export Aggregation'!$D:$D,$A$1)*IF($A9="CH4",About!$D$58,IF($A9="N2O",About!$D$59,1))</f>
        <v>0.73137918923400003</v>
      </c>
      <c r="S9">
        <f>SUMIFS('EPA Export Aggregation'!V:V,'EPA Export Aggregation'!$A:$A,$B9,'EPA Export Aggregation'!$D:$D,$A$1)*IF($A9="CH4",About!$D$58,IF($A9="N2O",About!$D$59,1))</f>
        <v>0.8371469745508</v>
      </c>
      <c r="T9">
        <f>SUMIFS('EPA Export Aggregation'!W:W,'EPA Export Aggregation'!$A:$A,$B9,'EPA Export Aggregation'!$D:$D,$A$1)*IF($A9="CH4",About!$D$58,IF($A9="N2O",About!$D$59,1))</f>
        <v>0.74953999588690001</v>
      </c>
      <c r="U9">
        <f>SUMIFS('EPA Export Aggregation'!X:X,'EPA Export Aggregation'!$A:$A,$B9,'EPA Export Aggregation'!$D:$D,$A$1)*IF($A9="CH4",About!$D$58,IF($A9="N2O",About!$D$59,1))</f>
        <v>0.9599608898534</v>
      </c>
      <c r="V9">
        <f>SUMIFS('EPA Export Aggregation'!Y:Y,'EPA Export Aggregation'!$A:$A,$B9,'EPA Export Aggregation'!$D:$D,$A$1)*IF($A9="CH4",About!$D$58,IF($A9="N2O",About!$D$59,1))</f>
        <v>0.86652716137380004</v>
      </c>
      <c r="W9">
        <f>SUMIFS('EPA Export Aggregation'!Z:Z,'EPA Export Aggregation'!$A:$A,$B9,'EPA Export Aggregation'!$D:$D,$A$1)*IF($A9="CH4",About!$D$58,IF($A9="N2O",About!$D$59,1))</f>
        <v>0.55927645096489997</v>
      </c>
      <c r="X9">
        <f>SUMIFS('EPA Export Aggregation'!AA:AA,'EPA Export Aggregation'!$A:$A,$B9,'EPA Export Aggregation'!$D:$D,$A$1)*IF($A9="CH4",About!$D$58,IF($A9="N2O",About!$D$59,1))</f>
        <v>0.5656404015998</v>
      </c>
      <c r="Y9">
        <f>SUMIFS('EPA Export Aggregation'!AB:AB,'EPA Export Aggregation'!$A:$A,$B9,'EPA Export Aggregation'!$D:$D,$A$1)*IF($A9="CH4",About!$D$58,IF($A9="N2O",About!$D$59,1))</f>
        <v>0.53072994972800003</v>
      </c>
      <c r="Z9">
        <f>SUMIFS('EPA Export Aggregation'!AC:AC,'EPA Export Aggregation'!$A:$A,$B9,'EPA Export Aggregation'!$D:$D,$A$1)*IF($A9="CH4",About!$D$58,IF($A9="N2O",About!$D$59,1))</f>
        <v>0.60070773283580003</v>
      </c>
      <c r="AA9">
        <f>SUMIFS('EPA Export Aggregation'!AD:AD,'EPA Export Aggregation'!$A:$A,$B9,'EPA Export Aggregation'!$D:$D,$A$1)*IF($A9="CH4",About!$D$58,IF($A9="N2O",About!$D$59,1))</f>
        <v>0.61547554601429999</v>
      </c>
      <c r="AB9">
        <f>SUMIFS('EPA Export Aggregation'!AE:AE,'EPA Export Aggregation'!$A:$A,$B9,'EPA Export Aggregation'!$D:$D,$A$1)*IF($A9="CH4",About!$D$58,IF($A9="N2O",About!$D$59,1))</f>
        <v>0.65299361998979999</v>
      </c>
      <c r="AC9">
        <f>SUMIFS('EPA Export Aggregation'!AF:AF,'EPA Export Aggregation'!$A:$A,$B9,'EPA Export Aggregation'!$D:$D,$A$1)*IF($A9="CH4",About!$D$58,IF($A9="N2O",About!$D$59,1))</f>
        <v>0.6384392891863</v>
      </c>
      <c r="AD9">
        <f>SUMIFS('EPA Export Aggregation'!AG:AG,'EPA Export Aggregation'!$A:$A,$B9,'EPA Export Aggregation'!$D:$D,$A$1)*IF($A9="CH4",About!$D$58,IF($A9="N2O",About!$D$59,1))</f>
        <v>0.54980708341939999</v>
      </c>
      <c r="AE9">
        <f>SUMIFS('EPA Export Aggregation'!AH:AH,'EPA Export Aggregation'!$A:$A,$B9,'EPA Export Aggregation'!$D:$D,$A$1)*IF($A9="CH4",About!$D$58,IF($A9="N2O",About!$D$59,1))</f>
        <v>0.58026800001370005</v>
      </c>
      <c r="AF9">
        <f>SUMIFS('EPA Export Aggregation'!AI:AI,'EPA Export Aggregation'!$A:$A,$B9,'EPA Export Aggregation'!$D:$D,$A$1)*IF($A9="CH4",About!$D$58,IF($A9="N2O",About!$D$59,1))</f>
        <v>0.53076235856340004</v>
      </c>
      <c r="AG9">
        <f>SUMIFS('EPA Export Aggregation'!AJ:AJ,'EPA Export Aggregation'!$A:$A,$B9,'EPA Export Aggregation'!$D:$D,$A$1)*IF($A9="CH4",About!$D$58,IF($A9="N2O",About!$D$59,1))</f>
        <v>0.464759312295</v>
      </c>
      <c r="AH9">
        <f>SUMIFS('EPA Export Aggregation'!AK:AK,'EPA Export Aggregation'!$A:$A,$B9,'EPA Export Aggregation'!$D:$D,$A$1)*IF($A9="CH4",About!$D$58,IF($A9="N2O",About!$D$59,1))</f>
        <v>0.55400828871709995</v>
      </c>
    </row>
    <row r="10" spans="1:34" x14ac:dyDescent="0.45">
      <c r="A10" s="413" t="s">
        <v>2215</v>
      </c>
      <c r="B10" s="414" t="s">
        <v>4225</v>
      </c>
      <c r="C10">
        <f>SUMIFS('EPA Export Aggregation'!F:F,'EPA Export Aggregation'!$A:$A,$B10,'EPA Export Aggregation'!$D:$D,$A$1)*IF($A10="CH4",About!$D$58,IF($A10="N2O",About!$D$59,1))</f>
        <v>1.7849121474E-3</v>
      </c>
      <c r="D10">
        <f>SUMIFS('EPA Export Aggregation'!G:G,'EPA Export Aggregation'!$A:$A,$B10,'EPA Export Aggregation'!$D:$D,$A$1)*IF($A10="CH4",About!$D$58,IF($A10="N2O",About!$D$59,1))</f>
        <v>1.8033979437000001E-3</v>
      </c>
      <c r="E10">
        <f>SUMIFS('EPA Export Aggregation'!H:H,'EPA Export Aggregation'!$A:$A,$B10,'EPA Export Aggregation'!$D:$D,$A$1)*IF($A10="CH4",About!$D$58,IF($A10="N2O",About!$D$59,1))</f>
        <v>1.7964415391000001E-3</v>
      </c>
      <c r="F10">
        <f>SUMIFS('EPA Export Aggregation'!I:I,'EPA Export Aggregation'!$A:$A,$B10,'EPA Export Aggregation'!$D:$D,$A$1)*IF($A10="CH4",About!$D$58,IF($A10="N2O",About!$D$59,1))</f>
        <v>1.784890293E-3</v>
      </c>
      <c r="G10">
        <f>SUMIFS('EPA Export Aggregation'!J:J,'EPA Export Aggregation'!$A:$A,$B10,'EPA Export Aggregation'!$D:$D,$A$1)*IF($A10="CH4",About!$D$58,IF($A10="N2O",About!$D$59,1))</f>
        <v>1.7859420832999999E-3</v>
      </c>
      <c r="H10">
        <f>SUMIFS('EPA Export Aggregation'!K:K,'EPA Export Aggregation'!$A:$A,$B10,'EPA Export Aggregation'!$D:$D,$A$1)*IF($A10="CH4",About!$D$58,IF($A10="N2O",About!$D$59,1))</f>
        <v>1.7463901420000001E-3</v>
      </c>
      <c r="I10">
        <f>SUMIFS('EPA Export Aggregation'!L:L,'EPA Export Aggregation'!$A:$A,$B10,'EPA Export Aggregation'!$D:$D,$A$1)*IF($A10="CH4",About!$D$58,IF($A10="N2O",About!$D$59,1))</f>
        <v>1.7078079251999999E-3</v>
      </c>
      <c r="J10">
        <f>SUMIFS('EPA Export Aggregation'!M:M,'EPA Export Aggregation'!$A:$A,$B10,'EPA Export Aggregation'!$D:$D,$A$1)*IF($A10="CH4",About!$D$58,IF($A10="N2O",About!$D$59,1))</f>
        <v>1.6934011284E-3</v>
      </c>
      <c r="K10">
        <f>SUMIFS('EPA Export Aggregation'!N:N,'EPA Export Aggregation'!$A:$A,$B10,'EPA Export Aggregation'!$D:$D,$A$1)*IF($A10="CH4",About!$D$58,IF($A10="N2O",About!$D$59,1))</f>
        <v>1.6724444520999999E-3</v>
      </c>
      <c r="L10">
        <f>SUMIFS('EPA Export Aggregation'!O:O,'EPA Export Aggregation'!$A:$A,$B10,'EPA Export Aggregation'!$D:$D,$A$1)*IF($A10="CH4",About!$D$58,IF($A10="N2O",About!$D$59,1))</f>
        <v>1.6357502526E-3</v>
      </c>
      <c r="M10">
        <f>SUMIFS('EPA Export Aggregation'!P:P,'EPA Export Aggregation'!$A:$A,$B10,'EPA Export Aggregation'!$D:$D,$A$1)*IF($A10="CH4",About!$D$58,IF($A10="N2O",About!$D$59,1))</f>
        <v>1.6101205974E-3</v>
      </c>
      <c r="N10">
        <f>SUMIFS('EPA Export Aggregation'!Q:Q,'EPA Export Aggregation'!$A:$A,$B10,'EPA Export Aggregation'!$D:$D,$A$1)*IF($A10="CH4",About!$D$58,IF($A10="N2O",About!$D$59,1))</f>
        <v>1.6382245985E-3</v>
      </c>
      <c r="O10">
        <f>SUMIFS('EPA Export Aggregation'!R:R,'EPA Export Aggregation'!$A:$A,$B10,'EPA Export Aggregation'!$D:$D,$A$1)*IF($A10="CH4",About!$D$58,IF($A10="N2O",About!$D$59,1))</f>
        <v>1.5445395019E-3</v>
      </c>
      <c r="P10">
        <f>SUMIFS('EPA Export Aggregation'!S:S,'EPA Export Aggregation'!$A:$A,$B10,'EPA Export Aggregation'!$D:$D,$A$1)*IF($A10="CH4",About!$D$58,IF($A10="N2O",About!$D$59,1))</f>
        <v>1.5938953788E-3</v>
      </c>
      <c r="Q10">
        <f>SUMIFS('EPA Export Aggregation'!T:T,'EPA Export Aggregation'!$A:$A,$B10,'EPA Export Aggregation'!$D:$D,$A$1)*IF($A10="CH4",About!$D$58,IF($A10="N2O",About!$D$59,1))</f>
        <v>1.5878385965000001E-3</v>
      </c>
      <c r="R10">
        <f>SUMIFS('EPA Export Aggregation'!U:U,'EPA Export Aggregation'!$A:$A,$B10,'EPA Export Aggregation'!$D:$D,$A$1)*IF($A10="CH4",About!$D$58,IF($A10="N2O",About!$D$59,1))</f>
        <v>1.6370440686000001E-3</v>
      </c>
      <c r="S10">
        <f>SUMIFS('EPA Export Aggregation'!V:V,'EPA Export Aggregation'!$A:$A,$B10,'EPA Export Aggregation'!$D:$D,$A$1)*IF($A10="CH4",About!$D$58,IF($A10="N2O",About!$D$59,1))</f>
        <v>1.509078337E-3</v>
      </c>
      <c r="T10">
        <f>SUMIFS('EPA Export Aggregation'!W:W,'EPA Export Aggregation'!$A:$A,$B10,'EPA Export Aggregation'!$D:$D,$A$1)*IF($A10="CH4",About!$D$58,IF($A10="N2O",About!$D$59,1))</f>
        <v>1.4488842673E-3</v>
      </c>
      <c r="U10">
        <f>SUMIFS('EPA Export Aggregation'!X:X,'EPA Export Aggregation'!$A:$A,$B10,'EPA Export Aggregation'!$D:$D,$A$1)*IF($A10="CH4",About!$D$58,IF($A10="N2O",About!$D$59,1))</f>
        <v>1.5743450518999999E-3</v>
      </c>
      <c r="V10">
        <f>SUMIFS('EPA Export Aggregation'!Y:Y,'EPA Export Aggregation'!$A:$A,$B10,'EPA Export Aggregation'!$D:$D,$A$1)*IF($A10="CH4",About!$D$58,IF($A10="N2O",About!$D$59,1))</f>
        <v>1.5779925468000001E-3</v>
      </c>
      <c r="W10">
        <f>SUMIFS('EPA Export Aggregation'!Z:Z,'EPA Export Aggregation'!$A:$A,$B10,'EPA Export Aggregation'!$D:$D,$A$1)*IF($A10="CH4",About!$D$58,IF($A10="N2O",About!$D$59,1))</f>
        <v>1.6456064076E-3</v>
      </c>
      <c r="X10">
        <f>SUMIFS('EPA Export Aggregation'!AA:AA,'EPA Export Aggregation'!$A:$A,$B10,'EPA Export Aggregation'!$D:$D,$A$1)*IF($A10="CH4",About!$D$58,IF($A10="N2O",About!$D$59,1))</f>
        <v>1.6542950193E-3</v>
      </c>
      <c r="Y10">
        <f>SUMIFS('EPA Export Aggregation'!AB:AB,'EPA Export Aggregation'!$A:$A,$B10,'EPA Export Aggregation'!$D:$D,$A$1)*IF($A10="CH4",About!$D$58,IF($A10="N2O",About!$D$59,1))</f>
        <v>1.7003434715999999E-3</v>
      </c>
      <c r="Z10">
        <f>SUMIFS('EPA Export Aggregation'!AC:AC,'EPA Export Aggregation'!$A:$A,$B10,'EPA Export Aggregation'!$D:$D,$A$1)*IF($A10="CH4",About!$D$58,IF($A10="N2O",About!$D$59,1))</f>
        <v>1.6598667316999999E-3</v>
      </c>
      <c r="AA10">
        <f>SUMIFS('EPA Export Aggregation'!AD:AD,'EPA Export Aggregation'!$A:$A,$B10,'EPA Export Aggregation'!$D:$D,$A$1)*IF($A10="CH4",About!$D$58,IF($A10="N2O",About!$D$59,1))</f>
        <v>1.6973435726E-3</v>
      </c>
      <c r="AB10">
        <f>SUMIFS('EPA Export Aggregation'!AE:AE,'EPA Export Aggregation'!$A:$A,$B10,'EPA Export Aggregation'!$D:$D,$A$1)*IF($A10="CH4",About!$D$58,IF($A10="N2O",About!$D$59,1))</f>
        <v>1.7665522084E-3</v>
      </c>
      <c r="AC10">
        <f>SUMIFS('EPA Export Aggregation'!AF:AF,'EPA Export Aggregation'!$A:$A,$B10,'EPA Export Aggregation'!$D:$D,$A$1)*IF($A10="CH4",About!$D$58,IF($A10="N2O",About!$D$59,1))</f>
        <v>2.5111515872000001E-3</v>
      </c>
      <c r="AD10">
        <f>SUMIFS('EPA Export Aggregation'!AG:AG,'EPA Export Aggregation'!$A:$A,$B10,'EPA Export Aggregation'!$D:$D,$A$1)*IF($A10="CH4",About!$D$58,IF($A10="N2O",About!$D$59,1))</f>
        <v>3.5604671929000001E-3</v>
      </c>
      <c r="AE10">
        <f>SUMIFS('EPA Export Aggregation'!AH:AH,'EPA Export Aggregation'!$A:$A,$B10,'EPA Export Aggregation'!$D:$D,$A$1)*IF($A10="CH4",About!$D$58,IF($A10="N2O",About!$D$59,1))</f>
        <v>3.8848944590000002E-3</v>
      </c>
      <c r="AF10">
        <f>SUMIFS('EPA Export Aggregation'!AI:AI,'EPA Export Aggregation'!$A:$A,$B10,'EPA Export Aggregation'!$D:$D,$A$1)*IF($A10="CH4",About!$D$58,IF($A10="N2O",About!$D$59,1))</f>
        <v>8.4579744203999996E-3</v>
      </c>
      <c r="AG10">
        <f>SUMIFS('EPA Export Aggregation'!AJ:AJ,'EPA Export Aggregation'!$A:$A,$B10,'EPA Export Aggregation'!$D:$D,$A$1)*IF($A10="CH4",About!$D$58,IF($A10="N2O",About!$D$59,1))</f>
        <v>1.36309962481E-2</v>
      </c>
      <c r="AH10">
        <f>SUMIFS('EPA Export Aggregation'!AK:AK,'EPA Export Aggregation'!$A:$A,$B10,'EPA Export Aggregation'!$D:$D,$A$1)*IF($A10="CH4",About!$D$58,IF($A10="N2O",About!$D$59,1))</f>
        <v>6.0382970743999998E-3</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0.1394011935458</v>
      </c>
      <c r="E11">
        <f>SUMIFS('EPA Export Aggregation'!H:H,'EPA Export Aggregation'!$A:$A,$B11,'EPA Export Aggregation'!$D:$D,$A$1)*IF($A11="CH4",About!$D$58,IF($A11="N2O",About!$D$59,1))</f>
        <v>0.1735420763327</v>
      </c>
      <c r="F11">
        <f>SUMIFS('EPA Export Aggregation'!I:I,'EPA Export Aggregation'!$A:$A,$B11,'EPA Export Aggregation'!$D:$D,$A$1)*IF($A11="CH4",About!$D$58,IF($A11="N2O",About!$D$59,1))</f>
        <v>0.2445500311512</v>
      </c>
      <c r="G11">
        <f>SUMIFS('EPA Export Aggregation'!J:J,'EPA Export Aggregation'!$A:$A,$B11,'EPA Export Aggregation'!$D:$D,$A$1)*IF($A11="CH4",About!$D$58,IF($A11="N2O",About!$D$59,1))</f>
        <v>0.28652210077529999</v>
      </c>
      <c r="H11">
        <f>SUMIFS('EPA Export Aggregation'!K:K,'EPA Export Aggregation'!$A:$A,$B11,'EPA Export Aggregation'!$D:$D,$A$1)*IF($A11="CH4",About!$D$58,IF($A11="N2O",About!$D$59,1))</f>
        <v>0.27749139820579999</v>
      </c>
      <c r="I11">
        <f>SUMIFS('EPA Export Aggregation'!L:L,'EPA Export Aggregation'!$A:$A,$B11,'EPA Export Aggregation'!$D:$D,$A$1)*IF($A11="CH4",About!$D$58,IF($A11="N2O",About!$D$59,1))</f>
        <v>0</v>
      </c>
      <c r="J11">
        <f>SUMIFS('EPA Export Aggregation'!M:M,'EPA Export Aggregation'!$A:$A,$B11,'EPA Export Aggregation'!$D:$D,$A$1)*IF($A11="CH4",About!$D$58,IF($A11="N2O",About!$D$59,1))</f>
        <v>0.3813825925464</v>
      </c>
      <c r="K11">
        <f>SUMIFS('EPA Export Aggregation'!N:N,'EPA Export Aggregation'!$A:$A,$B11,'EPA Export Aggregation'!$D:$D,$A$1)*IF($A11="CH4",About!$D$58,IF($A11="N2O",About!$D$59,1))</f>
        <v>0.39985864520809999</v>
      </c>
      <c r="L11">
        <f>SUMIFS('EPA Export Aggregation'!O:O,'EPA Export Aggregation'!$A:$A,$B11,'EPA Export Aggregation'!$D:$D,$A$1)*IF($A11="CH4",About!$D$58,IF($A11="N2O",About!$D$59,1))</f>
        <v>0.45941032243770002</v>
      </c>
      <c r="M11">
        <f>SUMIFS('EPA Export Aggregation'!P:P,'EPA Export Aggregation'!$A:$A,$B11,'EPA Export Aggregation'!$D:$D,$A$1)*IF($A11="CH4",About!$D$58,IF($A11="N2O",About!$D$59,1))</f>
        <v>0.44771006980669997</v>
      </c>
      <c r="N11">
        <f>SUMIFS('EPA Export Aggregation'!Q:Q,'EPA Export Aggregation'!$A:$A,$B11,'EPA Export Aggregation'!$D:$D,$A$1)*IF($A11="CH4",About!$D$58,IF($A11="N2O",About!$D$59,1))</f>
        <v>0.4308006686675</v>
      </c>
      <c r="O11">
        <f>SUMIFS('EPA Export Aggregation'!R:R,'EPA Export Aggregation'!$A:$A,$B11,'EPA Export Aggregation'!$D:$D,$A$1)*IF($A11="CH4",About!$D$58,IF($A11="N2O",About!$D$59,1))</f>
        <v>0.43183122743000002</v>
      </c>
      <c r="P11">
        <f>SUMIFS('EPA Export Aggregation'!S:S,'EPA Export Aggregation'!$A:$A,$B11,'EPA Export Aggregation'!$D:$D,$A$1)*IF($A11="CH4",About!$D$58,IF($A11="N2O",About!$D$59,1))</f>
        <v>0.37201712642649998</v>
      </c>
      <c r="Q11">
        <f>SUMIFS('EPA Export Aggregation'!T:T,'EPA Export Aggregation'!$A:$A,$B11,'EPA Export Aggregation'!$D:$D,$A$1)*IF($A11="CH4",About!$D$58,IF($A11="N2O",About!$D$59,1))</f>
        <v>0.42460870313760002</v>
      </c>
      <c r="R11">
        <f>SUMIFS('EPA Export Aggregation'!U:U,'EPA Export Aggregation'!$A:$A,$B11,'EPA Export Aggregation'!$D:$D,$A$1)*IF($A11="CH4",About!$D$58,IF($A11="N2O",About!$D$59,1))</f>
        <v>0.44616542522269997</v>
      </c>
      <c r="S11">
        <f>SUMIFS('EPA Export Aggregation'!V:V,'EPA Export Aggregation'!$A:$A,$B11,'EPA Export Aggregation'!$D:$D,$A$1)*IF($A11="CH4",About!$D$58,IF($A11="N2O",About!$D$59,1))</f>
        <v>0.4572381079799</v>
      </c>
      <c r="T11">
        <f>SUMIFS('EPA Export Aggregation'!W:W,'EPA Export Aggregation'!$A:$A,$B11,'EPA Export Aggregation'!$D:$D,$A$1)*IF($A11="CH4",About!$D$58,IF($A11="N2O",About!$D$59,1))</f>
        <v>0.45332922897189998</v>
      </c>
      <c r="U11">
        <f>SUMIFS('EPA Export Aggregation'!X:X,'EPA Export Aggregation'!$A:$A,$B11,'EPA Export Aggregation'!$D:$D,$A$1)*IF($A11="CH4",About!$D$58,IF($A11="N2O",About!$D$59,1))</f>
        <v>0.32225961303529999</v>
      </c>
      <c r="V11">
        <f>SUMIFS('EPA Export Aggregation'!Y:Y,'EPA Export Aggregation'!$A:$A,$B11,'EPA Export Aggregation'!$D:$D,$A$1)*IF($A11="CH4",About!$D$58,IF($A11="N2O",About!$D$59,1))</f>
        <v>0.25865794892900001</v>
      </c>
      <c r="W11">
        <f>SUMIFS('EPA Export Aggregation'!Z:Z,'EPA Export Aggregation'!$A:$A,$B11,'EPA Export Aggregation'!$D:$D,$A$1)*IF($A11="CH4",About!$D$58,IF($A11="N2O",About!$D$59,1))</f>
        <v>0.23363018059640001</v>
      </c>
      <c r="X11">
        <f>SUMIFS('EPA Export Aggregation'!AA:AA,'EPA Export Aggregation'!$A:$A,$B11,'EPA Export Aggregation'!$D:$D,$A$1)*IF($A11="CH4",About!$D$58,IF($A11="N2O",About!$D$59,1))</f>
        <v>0.18082862326660001</v>
      </c>
      <c r="Y11">
        <f>SUMIFS('EPA Export Aggregation'!AB:AB,'EPA Export Aggregation'!$A:$A,$B11,'EPA Export Aggregation'!$D:$D,$A$1)*IF($A11="CH4",About!$D$58,IF($A11="N2O",About!$D$59,1))</f>
        <v>0.17933540546740001</v>
      </c>
      <c r="Z11">
        <f>SUMIFS('EPA Export Aggregation'!AC:AC,'EPA Export Aggregation'!$A:$A,$B11,'EPA Export Aggregation'!$D:$D,$A$1)*IF($A11="CH4",About!$D$58,IF($A11="N2O",About!$D$59,1))</f>
        <v>0.20316967742879999</v>
      </c>
      <c r="AA11">
        <f>SUMIFS('EPA Export Aggregation'!AD:AD,'EPA Export Aggregation'!$A:$A,$B11,'EPA Export Aggregation'!$D:$D,$A$1)*IF($A11="CH4",About!$D$58,IF($A11="N2O",About!$D$59,1))</f>
        <v>0.3021069800683</v>
      </c>
      <c r="AB11">
        <f>SUMIFS('EPA Export Aggregation'!AE:AE,'EPA Export Aggregation'!$A:$A,$B11,'EPA Export Aggregation'!$D:$D,$A$1)*IF($A11="CH4",About!$D$58,IF($A11="N2O",About!$D$59,1))</f>
        <v>0.29043221862930002</v>
      </c>
      <c r="AC11">
        <f>SUMIFS('EPA Export Aggregation'!AF:AF,'EPA Export Aggregation'!$A:$A,$B11,'EPA Export Aggregation'!$D:$D,$A$1)*IF($A11="CH4",About!$D$58,IF($A11="N2O",About!$D$59,1))</f>
        <v>0.2294221122774</v>
      </c>
      <c r="AD11">
        <f>SUMIFS('EPA Export Aggregation'!AG:AG,'EPA Export Aggregation'!$A:$A,$B11,'EPA Export Aggregation'!$D:$D,$A$1)*IF($A11="CH4",About!$D$58,IF($A11="N2O",About!$D$59,1))</f>
        <v>0.21330588323970001</v>
      </c>
      <c r="AE11">
        <f>SUMIFS('EPA Export Aggregation'!AH:AH,'EPA Export Aggregation'!$A:$A,$B11,'EPA Export Aggregation'!$D:$D,$A$1)*IF($A11="CH4",About!$D$58,IF($A11="N2O",About!$D$59,1))</f>
        <v>0.21159703900570001</v>
      </c>
      <c r="AF11">
        <f>SUMIFS('EPA Export Aggregation'!AI:AI,'EPA Export Aggregation'!$A:$A,$B11,'EPA Export Aggregation'!$D:$D,$A$1)*IF($A11="CH4",About!$D$58,IF($A11="N2O",About!$D$59,1))</f>
        <v>0.223176768586</v>
      </c>
      <c r="AG11">
        <f>SUMIFS('EPA Export Aggregation'!AJ:AJ,'EPA Export Aggregation'!$A:$A,$B11,'EPA Export Aggregation'!$D:$D,$A$1)*IF($A11="CH4",About!$D$58,IF($A11="N2O",About!$D$59,1))</f>
        <v>0.2121353738475</v>
      </c>
      <c r="AH11">
        <f>SUMIFS('EPA Export Aggregation'!AK:AK,'EPA Export Aggregation'!$A:$A,$B11,'EPA Export Aggregation'!$D:$D,$A$1)*IF($A11="CH4",About!$D$58,IF($A11="N2O",About!$D$59,1))</f>
        <v>0.21508390866880001</v>
      </c>
    </row>
    <row r="12" spans="1:34" x14ac:dyDescent="0.45">
      <c r="A12" s="413" t="s">
        <v>2215</v>
      </c>
      <c r="B12" s="414" t="s">
        <v>4231</v>
      </c>
      <c r="C12">
        <f>SUMIFS('EPA Export Aggregation'!F:F,'EPA Export Aggregation'!$A:$A,$B12,'EPA Export Aggregation'!$D:$D,$A$1)*IF($A12="CH4",About!$D$58,IF($A12="N2O",About!$D$59,1))</f>
        <v>0.19498926715270001</v>
      </c>
      <c r="D12">
        <f>SUMIFS('EPA Export Aggregation'!G:G,'EPA Export Aggregation'!$A:$A,$B12,'EPA Export Aggregation'!$D:$D,$A$1)*IF($A12="CH4",About!$D$58,IF($A12="N2O",About!$D$59,1))</f>
        <v>0.1934637167346</v>
      </c>
      <c r="E12">
        <f>SUMIFS('EPA Export Aggregation'!H:H,'EPA Export Aggregation'!$A:$A,$B12,'EPA Export Aggregation'!$D:$D,$A$1)*IF($A12="CH4",About!$D$58,IF($A12="N2O",About!$D$59,1))</f>
        <v>0.30732195802590001</v>
      </c>
      <c r="F12">
        <f>SUMIFS('EPA Export Aggregation'!I:I,'EPA Export Aggregation'!$A:$A,$B12,'EPA Export Aggregation'!$D:$D,$A$1)*IF($A12="CH4",About!$D$58,IF($A12="N2O",About!$D$59,1))</f>
        <v>0.31776808909819998</v>
      </c>
      <c r="G12">
        <f>SUMIFS('EPA Export Aggregation'!J:J,'EPA Export Aggregation'!$A:$A,$B12,'EPA Export Aggregation'!$D:$D,$A$1)*IF($A12="CH4",About!$D$58,IF($A12="N2O",About!$D$59,1))</f>
        <v>0.34979958865150002</v>
      </c>
      <c r="H12">
        <f>SUMIFS('EPA Export Aggregation'!K:K,'EPA Export Aggregation'!$A:$A,$B12,'EPA Export Aggregation'!$D:$D,$A$1)*IF($A12="CH4",About!$D$58,IF($A12="N2O",About!$D$59,1))</f>
        <v>0.24806146215149999</v>
      </c>
      <c r="I12">
        <f>SUMIFS('EPA Export Aggregation'!L:L,'EPA Export Aggregation'!$A:$A,$B12,'EPA Export Aggregation'!$D:$D,$A$1)*IF($A12="CH4",About!$D$58,IF($A12="N2O",About!$D$59,1))</f>
        <v>0.25917142637930002</v>
      </c>
      <c r="J12">
        <f>SUMIFS('EPA Export Aggregation'!M:M,'EPA Export Aggregation'!$A:$A,$B12,'EPA Export Aggregation'!$D:$D,$A$1)*IF($A12="CH4",About!$D$58,IF($A12="N2O",About!$D$59,1))</f>
        <v>0.2685170713867</v>
      </c>
      <c r="K12">
        <f>SUMIFS('EPA Export Aggregation'!N:N,'EPA Export Aggregation'!$A:$A,$B12,'EPA Export Aggregation'!$D:$D,$A$1)*IF($A12="CH4",About!$D$58,IF($A12="N2O",About!$D$59,1))</f>
        <v>0.41366403877109997</v>
      </c>
      <c r="L12">
        <f>SUMIFS('EPA Export Aggregation'!O:O,'EPA Export Aggregation'!$A:$A,$B12,'EPA Export Aggregation'!$D:$D,$A$1)*IF($A12="CH4",About!$D$58,IF($A12="N2O",About!$D$59,1))</f>
        <v>0.39937889695209999</v>
      </c>
      <c r="M12">
        <f>SUMIFS('EPA Export Aggregation'!P:P,'EPA Export Aggregation'!$A:$A,$B12,'EPA Export Aggregation'!$D:$D,$A$1)*IF($A12="CH4",About!$D$58,IF($A12="N2O",About!$D$59,1))</f>
        <v>0.39920189652560001</v>
      </c>
      <c r="N12">
        <f>SUMIFS('EPA Export Aggregation'!Q:Q,'EPA Export Aggregation'!$A:$A,$B12,'EPA Export Aggregation'!$D:$D,$A$1)*IF($A12="CH4",About!$D$58,IF($A12="N2O",About!$D$59,1))</f>
        <v>0.39864366637069998</v>
      </c>
      <c r="O12">
        <f>SUMIFS('EPA Export Aggregation'!R:R,'EPA Export Aggregation'!$A:$A,$B12,'EPA Export Aggregation'!$D:$D,$A$1)*IF($A12="CH4",About!$D$58,IF($A12="N2O",About!$D$59,1))</f>
        <v>0.39821028059219998</v>
      </c>
      <c r="P12">
        <f>SUMIFS('EPA Export Aggregation'!S:S,'EPA Export Aggregation'!$A:$A,$B12,'EPA Export Aggregation'!$D:$D,$A$1)*IF($A12="CH4",About!$D$58,IF($A12="N2O",About!$D$59,1))</f>
        <v>0.43355983334530002</v>
      </c>
      <c r="Q12">
        <f>SUMIFS('EPA Export Aggregation'!T:T,'EPA Export Aggregation'!$A:$A,$B12,'EPA Export Aggregation'!$D:$D,$A$1)*IF($A12="CH4",About!$D$58,IF($A12="N2O",About!$D$59,1))</f>
        <v>0.48041404235410001</v>
      </c>
      <c r="R12">
        <f>SUMIFS('EPA Export Aggregation'!U:U,'EPA Export Aggregation'!$A:$A,$B12,'EPA Export Aggregation'!$D:$D,$A$1)*IF($A12="CH4",About!$D$58,IF($A12="N2O",About!$D$59,1))</f>
        <v>0.46308400649319997</v>
      </c>
      <c r="S12">
        <f>SUMIFS('EPA Export Aggregation'!V:V,'EPA Export Aggregation'!$A:$A,$B12,'EPA Export Aggregation'!$D:$D,$A$1)*IF($A12="CH4",About!$D$58,IF($A12="N2O",About!$D$59,1))</f>
        <v>0.32781962800600001</v>
      </c>
      <c r="T12">
        <f>SUMIFS('EPA Export Aggregation'!W:W,'EPA Export Aggregation'!$A:$A,$B12,'EPA Export Aggregation'!$D:$D,$A$1)*IF($A12="CH4",About!$D$58,IF($A12="N2O",About!$D$59,1))</f>
        <v>0.49520019151200001</v>
      </c>
      <c r="U12">
        <f>SUMIFS('EPA Export Aggregation'!X:X,'EPA Export Aggregation'!$A:$A,$B12,'EPA Export Aggregation'!$D:$D,$A$1)*IF($A12="CH4",About!$D$58,IF($A12="N2O",About!$D$59,1))</f>
        <v>0.4823602851689</v>
      </c>
      <c r="V12">
        <f>SUMIFS('EPA Export Aggregation'!Y:Y,'EPA Export Aggregation'!$A:$A,$B12,'EPA Export Aggregation'!$D:$D,$A$1)*IF($A12="CH4",About!$D$58,IF($A12="N2O",About!$D$59,1))</f>
        <v>0.42125995475560002</v>
      </c>
      <c r="W12">
        <f>SUMIFS('EPA Export Aggregation'!Z:Z,'EPA Export Aggregation'!$A:$A,$B12,'EPA Export Aggregation'!$D:$D,$A$1)*IF($A12="CH4",About!$D$58,IF($A12="N2O",About!$D$59,1))</f>
        <v>3.8359383592299998E-2</v>
      </c>
      <c r="X12">
        <f>SUMIFS('EPA Export Aggregation'!AA:AA,'EPA Export Aggregation'!$A:$A,$B12,'EPA Export Aggregation'!$D:$D,$A$1)*IF($A12="CH4",About!$D$58,IF($A12="N2O",About!$D$59,1))</f>
        <v>3.8291672061899998E-2</v>
      </c>
      <c r="Y12">
        <f>SUMIFS('EPA Export Aggregation'!AB:AB,'EPA Export Aggregation'!$A:$A,$B12,'EPA Export Aggregation'!$D:$D,$A$1)*IF($A12="CH4",About!$D$58,IF($A12="N2O",About!$D$59,1))</f>
        <v>3.0161309770200002E-2</v>
      </c>
      <c r="Z12">
        <f>SUMIFS('EPA Export Aggregation'!AC:AC,'EPA Export Aggregation'!$A:$A,$B12,'EPA Export Aggregation'!$D:$D,$A$1)*IF($A12="CH4",About!$D$58,IF($A12="N2O",About!$D$59,1))</f>
        <v>2.4319512466999999E-2</v>
      </c>
      <c r="AA12">
        <f>SUMIFS('EPA Export Aggregation'!AD:AD,'EPA Export Aggregation'!$A:$A,$B12,'EPA Export Aggregation'!$D:$D,$A$1)*IF($A12="CH4",About!$D$58,IF($A12="N2O",About!$D$59,1))</f>
        <v>1.6589032093499999E-2</v>
      </c>
      <c r="AB12">
        <f>SUMIFS('EPA Export Aggregation'!AE:AE,'EPA Export Aggregation'!$A:$A,$B12,'EPA Export Aggregation'!$D:$D,$A$1)*IF($A12="CH4",About!$D$58,IF($A12="N2O",About!$D$59,1))</f>
        <v>9.6336282901999994E-3</v>
      </c>
      <c r="AC12">
        <f>SUMIFS('EPA Export Aggregation'!AF:AF,'EPA Export Aggregation'!$A:$A,$B12,'EPA Export Aggregation'!$D:$D,$A$1)*IF($A12="CH4",About!$D$58,IF($A12="N2O",About!$D$59,1))</f>
        <v>4.3772165390999996E-3</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0.12056642962859999</v>
      </c>
      <c r="D13">
        <f>SUMIFS('EPA Export Aggregation'!G:G,'EPA Export Aggregation'!$A:$A,$B13,'EPA Export Aggregation'!$D:$D,$A$1)*IF($A13="CH4",About!$D$58,IF($A13="N2O",About!$D$59,1))</f>
        <v>0.1097675202434</v>
      </c>
      <c r="E13">
        <f>SUMIFS('EPA Export Aggregation'!H:H,'EPA Export Aggregation'!$A:$A,$B13,'EPA Export Aggregation'!$D:$D,$A$1)*IF($A13="CH4",About!$D$58,IF($A13="N2O",About!$D$59,1))</f>
        <v>0.1100643395698</v>
      </c>
      <c r="F13">
        <f>SUMIFS('EPA Export Aggregation'!I:I,'EPA Export Aggregation'!$A:$A,$B13,'EPA Export Aggregation'!$D:$D,$A$1)*IF($A13="CH4",About!$D$58,IF($A13="N2O",About!$D$59,1))</f>
        <v>0.10341737509189999</v>
      </c>
      <c r="G13">
        <f>SUMIFS('EPA Export Aggregation'!J:J,'EPA Export Aggregation'!$A:$A,$B13,'EPA Export Aggregation'!$D:$D,$A$1)*IF($A13="CH4",About!$D$58,IF($A13="N2O",About!$D$59,1))</f>
        <v>0.1096851857609</v>
      </c>
      <c r="H13">
        <f>SUMIFS('EPA Export Aggregation'!K:K,'EPA Export Aggregation'!$A:$A,$B13,'EPA Export Aggregation'!$D:$D,$A$1)*IF($A13="CH4",About!$D$58,IF($A13="N2O",About!$D$59,1))</f>
        <v>0.14900286897699999</v>
      </c>
      <c r="I13">
        <f>SUMIFS('EPA Export Aggregation'!L:L,'EPA Export Aggregation'!$A:$A,$B13,'EPA Export Aggregation'!$D:$D,$A$1)*IF($A13="CH4",About!$D$58,IF($A13="N2O",About!$D$59,1))</f>
        <v>0.1620439600312</v>
      </c>
      <c r="J13">
        <f>SUMIFS('EPA Export Aggregation'!M:M,'EPA Export Aggregation'!$A:$A,$B13,'EPA Export Aggregation'!$D:$D,$A$1)*IF($A13="CH4",About!$D$58,IF($A13="N2O",About!$D$59,1))</f>
        <v>0.15771715647000001</v>
      </c>
      <c r="K13">
        <f>SUMIFS('EPA Export Aggregation'!N:N,'EPA Export Aggregation'!$A:$A,$B13,'EPA Export Aggregation'!$D:$D,$A$1)*IF($A13="CH4",About!$D$58,IF($A13="N2O",About!$D$59,1))</f>
        <v>0.16172870463130001</v>
      </c>
      <c r="L13">
        <f>SUMIFS('EPA Export Aggregation'!O:O,'EPA Export Aggregation'!$A:$A,$B13,'EPA Export Aggregation'!$D:$D,$A$1)*IF($A13="CH4",About!$D$58,IF($A13="N2O",About!$D$59,1))</f>
        <v>0.17815539186779999</v>
      </c>
      <c r="M13">
        <f>SUMIFS('EPA Export Aggregation'!P:P,'EPA Export Aggregation'!$A:$A,$B13,'EPA Export Aggregation'!$D:$D,$A$1)*IF($A13="CH4",About!$D$58,IF($A13="N2O",About!$D$59,1))</f>
        <v>0.1189394390807</v>
      </c>
      <c r="N13">
        <f>SUMIFS('EPA Export Aggregation'!Q:Q,'EPA Export Aggregation'!$A:$A,$B13,'EPA Export Aggregation'!$D:$D,$A$1)*IF($A13="CH4",About!$D$58,IF($A13="N2O",About!$D$59,1))</f>
        <v>0.1237624890963</v>
      </c>
      <c r="O13">
        <f>SUMIFS('EPA Export Aggregation'!R:R,'EPA Export Aggregation'!$A:$A,$B13,'EPA Export Aggregation'!$D:$D,$A$1)*IF($A13="CH4",About!$D$58,IF($A13="N2O",About!$D$59,1))</f>
        <v>0.13023758722699999</v>
      </c>
      <c r="P13">
        <f>SUMIFS('EPA Export Aggregation'!S:S,'EPA Export Aggregation'!$A:$A,$B13,'EPA Export Aggregation'!$D:$D,$A$1)*IF($A13="CH4",About!$D$58,IF($A13="N2O",About!$D$59,1))</f>
        <v>0.1009532718401</v>
      </c>
      <c r="Q13">
        <f>SUMIFS('EPA Export Aggregation'!T:T,'EPA Export Aggregation'!$A:$A,$B13,'EPA Export Aggregation'!$D:$D,$A$1)*IF($A13="CH4",About!$D$58,IF($A13="N2O",About!$D$59,1))</f>
        <v>0.1391919705544</v>
      </c>
      <c r="R13">
        <f>SUMIFS('EPA Export Aggregation'!U:U,'EPA Export Aggregation'!$A:$A,$B13,'EPA Export Aggregation'!$D:$D,$A$1)*IF($A13="CH4",About!$D$58,IF($A13="N2O",About!$D$59,1))</f>
        <v>0.15572206701229999</v>
      </c>
      <c r="S13">
        <f>SUMIFS('EPA Export Aggregation'!V:V,'EPA Export Aggregation'!$A:$A,$B13,'EPA Export Aggregation'!$D:$D,$A$1)*IF($A13="CH4",About!$D$58,IF($A13="N2O",About!$D$59,1))</f>
        <v>0.18022681400179999</v>
      </c>
      <c r="T13">
        <f>SUMIFS('EPA Export Aggregation'!W:W,'EPA Export Aggregation'!$A:$A,$B13,'EPA Export Aggregation'!$D:$D,$A$1)*IF($A13="CH4",About!$D$58,IF($A13="N2O",About!$D$59,1))</f>
        <v>0.1664395628975</v>
      </c>
      <c r="U13">
        <f>SUMIFS('EPA Export Aggregation'!X:X,'EPA Export Aggregation'!$A:$A,$B13,'EPA Export Aggregation'!$D:$D,$A$1)*IF($A13="CH4",About!$D$58,IF($A13="N2O",About!$D$59,1))</f>
        <v>0.1426634318526</v>
      </c>
      <c r="V13">
        <f>SUMIFS('EPA Export Aggregation'!Y:Y,'EPA Export Aggregation'!$A:$A,$B13,'EPA Export Aggregation'!$D:$D,$A$1)*IF($A13="CH4",About!$D$58,IF($A13="N2O",About!$D$59,1))</f>
        <v>0.18555228166009999</v>
      </c>
      <c r="W13">
        <f>SUMIFS('EPA Export Aggregation'!Z:Z,'EPA Export Aggregation'!$A:$A,$B13,'EPA Export Aggregation'!$D:$D,$A$1)*IF($A13="CH4",About!$D$58,IF($A13="N2O",About!$D$59,1))</f>
        <v>0.2283619819304</v>
      </c>
      <c r="X13">
        <f>SUMIFS('EPA Export Aggregation'!AA:AA,'EPA Export Aggregation'!$A:$A,$B13,'EPA Export Aggregation'!$D:$D,$A$1)*IF($A13="CH4",About!$D$58,IF($A13="N2O",About!$D$59,1))</f>
        <v>0.21025893541140001</v>
      </c>
      <c r="Y13">
        <f>SUMIFS('EPA Export Aggregation'!AB:AB,'EPA Export Aggregation'!$A:$A,$B13,'EPA Export Aggregation'!$D:$D,$A$1)*IF($A13="CH4",About!$D$58,IF($A13="N2O",About!$D$59,1))</f>
        <v>0.19395953435739999</v>
      </c>
      <c r="Z13">
        <f>SUMIFS('EPA Export Aggregation'!AC:AC,'EPA Export Aggregation'!$A:$A,$B13,'EPA Export Aggregation'!$D:$D,$A$1)*IF($A13="CH4",About!$D$58,IF($A13="N2O",About!$D$59,1))</f>
        <v>0.23719591947980001</v>
      </c>
      <c r="AA13">
        <f>SUMIFS('EPA Export Aggregation'!AD:AD,'EPA Export Aggregation'!$A:$A,$B13,'EPA Export Aggregation'!$D:$D,$A$1)*IF($A13="CH4",About!$D$58,IF($A13="N2O",About!$D$59,1))</f>
        <v>0.27550105938449998</v>
      </c>
      <c r="AB13">
        <f>SUMIFS('EPA Export Aggregation'!AE:AE,'EPA Export Aggregation'!$A:$A,$B13,'EPA Export Aggregation'!$D:$D,$A$1)*IF($A13="CH4",About!$D$58,IF($A13="N2O",About!$D$59,1))</f>
        <v>0.26814448959050002</v>
      </c>
      <c r="AC13">
        <f>SUMIFS('EPA Export Aggregation'!AF:AF,'EPA Export Aggregation'!$A:$A,$B13,'EPA Export Aggregation'!$D:$D,$A$1)*IF($A13="CH4",About!$D$58,IF($A13="N2O",About!$D$59,1))</f>
        <v>0.24149199781149999</v>
      </c>
      <c r="AD13">
        <f>SUMIFS('EPA Export Aggregation'!AG:AG,'EPA Export Aggregation'!$A:$A,$B13,'EPA Export Aggregation'!$D:$D,$A$1)*IF($A13="CH4",About!$D$58,IF($A13="N2O",About!$D$59,1))</f>
        <v>0.22293009802899999</v>
      </c>
      <c r="AE13">
        <f>SUMIFS('EPA Export Aggregation'!AH:AH,'EPA Export Aggregation'!$A:$A,$B13,'EPA Export Aggregation'!$D:$D,$A$1)*IF($A13="CH4",About!$D$58,IF($A13="N2O",About!$D$59,1))</f>
        <v>0.1674684753132</v>
      </c>
      <c r="AF13">
        <f>SUMIFS('EPA Export Aggregation'!AI:AI,'EPA Export Aggregation'!$A:$A,$B13,'EPA Export Aggregation'!$D:$D,$A$1)*IF($A13="CH4",About!$D$58,IF($A13="N2O",About!$D$59,1))</f>
        <v>0.19320001477509999</v>
      </c>
      <c r="AG13">
        <f>SUMIFS('EPA Export Aggregation'!AJ:AJ,'EPA Export Aggregation'!$A:$A,$B13,'EPA Export Aggregation'!$D:$D,$A$1)*IF($A13="CH4",About!$D$58,IF($A13="N2O",About!$D$59,1))</f>
        <v>0.1934377431781</v>
      </c>
      <c r="AH13">
        <f>SUMIFS('EPA Export Aggregation'!AK:AK,'EPA Export Aggregation'!$A:$A,$B13,'EPA Export Aggregation'!$D:$D,$A$1)*IF($A13="CH4",About!$D$58,IF($A13="N2O",About!$D$59,1))</f>
        <v>0.18339104072779999</v>
      </c>
    </row>
    <row r="14" spans="1:34" x14ac:dyDescent="0.4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5.7418122287899998E-2</v>
      </c>
      <c r="X14">
        <f>SUMIFS('EPA Export Aggregation'!AA:AA,'EPA Export Aggregation'!$A:$A,$B14,'EPA Export Aggregation'!$D:$D,$A$1)*IF($A14="CH4",About!$D$58,IF($A14="N2O",About!$D$59,1))</f>
        <v>5.8629568546699998E-2</v>
      </c>
      <c r="Y14">
        <f>SUMIFS('EPA Export Aggregation'!AB:AB,'EPA Export Aggregation'!$A:$A,$B14,'EPA Export Aggregation'!$D:$D,$A$1)*IF($A14="CH4",About!$D$58,IF($A14="N2O",About!$D$59,1))</f>
        <v>4.7618290132600001E-2</v>
      </c>
      <c r="Z14">
        <f>SUMIFS('EPA Export Aggregation'!AC:AC,'EPA Export Aggregation'!$A:$A,$B14,'EPA Export Aggregation'!$D:$D,$A$1)*IF($A14="CH4",About!$D$58,IF($A14="N2O",About!$D$59,1))</f>
        <v>5.3292545375900002E-2</v>
      </c>
      <c r="AA14">
        <f>SUMIFS('EPA Export Aggregation'!AD:AD,'EPA Export Aggregation'!$A:$A,$B14,'EPA Export Aggregation'!$D:$D,$A$1)*IF($A14="CH4",About!$D$58,IF($A14="N2O",About!$D$59,1))</f>
        <v>5.2660642308699997E-2</v>
      </c>
      <c r="AB14">
        <f>SUMIFS('EPA Export Aggregation'!AE:AE,'EPA Export Aggregation'!$A:$A,$B14,'EPA Export Aggregation'!$D:$D,$A$1)*IF($A14="CH4",About!$D$58,IF($A14="N2O",About!$D$59,1))</f>
        <v>5.2964403207700003E-2</v>
      </c>
      <c r="AC14">
        <f>SUMIFS('EPA Export Aggregation'!AF:AF,'EPA Export Aggregation'!$A:$A,$B14,'EPA Export Aggregation'!$D:$D,$A$1)*IF($A14="CH4",About!$D$58,IF($A14="N2O",About!$D$59,1))</f>
        <v>5.4900623456399997E-2</v>
      </c>
      <c r="AD14">
        <f>SUMIFS('EPA Export Aggregation'!AG:AG,'EPA Export Aggregation'!$A:$A,$B14,'EPA Export Aggregation'!$D:$D,$A$1)*IF($A14="CH4",About!$D$58,IF($A14="N2O",About!$D$59,1))</f>
        <v>5.2450726070000002E-2</v>
      </c>
      <c r="AE14">
        <f>SUMIFS('EPA Export Aggregation'!AH:AH,'EPA Export Aggregation'!$A:$A,$B14,'EPA Export Aggregation'!$D:$D,$A$1)*IF($A14="CH4",About!$D$58,IF($A14="N2O",About!$D$59,1))</f>
        <v>5.2095597913000002E-2</v>
      </c>
      <c r="AF14">
        <f>SUMIFS('EPA Export Aggregation'!AI:AI,'EPA Export Aggregation'!$A:$A,$B14,'EPA Export Aggregation'!$D:$D,$A$1)*IF($A14="CH4",About!$D$58,IF($A14="N2O",About!$D$59,1))</f>
        <v>4.5602967178100001E-2</v>
      </c>
      <c r="AG14">
        <f>SUMIFS('EPA Export Aggregation'!AJ:AJ,'EPA Export Aggregation'!$A:$A,$B14,'EPA Export Aggregation'!$D:$D,$A$1)*IF($A14="CH4",About!$D$58,IF($A14="N2O",About!$D$59,1))</f>
        <v>5.0690404835000001E-2</v>
      </c>
      <c r="AH14">
        <f>SUMIFS('EPA Export Aggregation'!AK:AK,'EPA Export Aggregation'!$A:$A,$B14,'EPA Export Aggregation'!$D:$D,$A$1)*IF($A14="CH4",About!$D$58,IF($A14="N2O",About!$D$59,1))</f>
        <v>5.1251562414400001E-2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2.8469513035200001E-2</v>
      </c>
      <c r="D16">
        <f>SUMIFS('EPA Export Aggregation'!G:G,'EPA Export Aggregation'!$A:$A,$B16,'EPA Export Aggregation'!$D:$D,$A$1)*IF($A16="CH4",About!$D$58,IF($A16="N2O",About!$D$59,1))</f>
        <v>2.8747348043800001E-2</v>
      </c>
      <c r="E16">
        <f>SUMIFS('EPA Export Aggregation'!H:H,'EPA Export Aggregation'!$A:$A,$B16,'EPA Export Aggregation'!$D:$D,$A$1)*IF($A16="CH4",About!$D$58,IF($A16="N2O",About!$D$59,1))</f>
        <v>2.89867064557E-2</v>
      </c>
      <c r="F16">
        <f>SUMIFS('EPA Export Aggregation'!I:I,'EPA Export Aggregation'!$A:$A,$B16,'EPA Export Aggregation'!$D:$D,$A$1)*IF($A16="CH4",About!$D$58,IF($A16="N2O",About!$D$59,1))</f>
        <v>2.94059457489E-2</v>
      </c>
      <c r="G16">
        <f>SUMIFS('EPA Export Aggregation'!J:J,'EPA Export Aggregation'!$A:$A,$B16,'EPA Export Aggregation'!$D:$D,$A$1)*IF($A16="CH4",About!$D$58,IF($A16="N2O",About!$D$59,1))</f>
        <v>2.9710865803599999E-2</v>
      </c>
      <c r="H16">
        <f>SUMIFS('EPA Export Aggregation'!K:K,'EPA Export Aggregation'!$A:$A,$B16,'EPA Export Aggregation'!$D:$D,$A$1)*IF($A16="CH4",About!$D$58,IF($A16="N2O",About!$D$59,1))</f>
        <v>2.99583945921E-2</v>
      </c>
      <c r="I16">
        <f>SUMIFS('EPA Export Aggregation'!L:L,'EPA Export Aggregation'!$A:$A,$B16,'EPA Export Aggregation'!$D:$D,$A$1)*IF($A16="CH4",About!$D$58,IF($A16="N2O",About!$D$59,1))</f>
        <v>3.0264672471800001E-2</v>
      </c>
      <c r="J16">
        <f>SUMIFS('EPA Export Aggregation'!M:M,'EPA Export Aggregation'!$A:$A,$B16,'EPA Export Aggregation'!$D:$D,$A$1)*IF($A16="CH4",About!$D$58,IF($A16="N2O",About!$D$59,1))</f>
        <v>3.0433283810399999E-2</v>
      </c>
      <c r="K16">
        <f>SUMIFS('EPA Export Aggregation'!N:N,'EPA Export Aggregation'!$A:$A,$B16,'EPA Export Aggregation'!$D:$D,$A$1)*IF($A16="CH4",About!$D$58,IF($A16="N2O",About!$D$59,1))</f>
        <v>3.0523680950799999E-2</v>
      </c>
      <c r="L16">
        <f>SUMIFS('EPA Export Aggregation'!O:O,'EPA Export Aggregation'!$A:$A,$B16,'EPA Export Aggregation'!$D:$D,$A$1)*IF($A16="CH4",About!$D$58,IF($A16="N2O",About!$D$59,1))</f>
        <v>3.05153340729E-2</v>
      </c>
      <c r="M16">
        <f>SUMIFS('EPA Export Aggregation'!P:P,'EPA Export Aggregation'!$A:$A,$B16,'EPA Export Aggregation'!$D:$D,$A$1)*IF($A16="CH4",About!$D$58,IF($A16="N2O",About!$D$59,1))</f>
        <v>3.0503607269000001E-2</v>
      </c>
      <c r="N16">
        <f>SUMIFS('EPA Export Aggregation'!Q:Q,'EPA Export Aggregation'!$A:$A,$B16,'EPA Export Aggregation'!$D:$D,$A$1)*IF($A16="CH4",About!$D$58,IF($A16="N2O",About!$D$59,1))</f>
        <v>1.8494849395800001E-2</v>
      </c>
      <c r="O16">
        <f>SUMIFS('EPA Export Aggregation'!R:R,'EPA Export Aggregation'!$A:$A,$B16,'EPA Export Aggregation'!$D:$D,$A$1)*IF($A16="CH4",About!$D$58,IF($A16="N2O",About!$D$59,1))</f>
        <v>2.1718041293E-2</v>
      </c>
      <c r="P16">
        <f>SUMIFS('EPA Export Aggregation'!S:S,'EPA Export Aggregation'!$A:$A,$B16,'EPA Export Aggregation'!$D:$D,$A$1)*IF($A16="CH4",About!$D$58,IF($A16="N2O",About!$D$59,1))</f>
        <v>2.8303296645599999E-2</v>
      </c>
      <c r="Q16">
        <f>SUMIFS('EPA Export Aggregation'!T:T,'EPA Export Aggregation'!$A:$A,$B16,'EPA Export Aggregation'!$D:$D,$A$1)*IF($A16="CH4",About!$D$58,IF($A16="N2O",About!$D$59,1))</f>
        <v>2.61969052679E-2</v>
      </c>
      <c r="R16">
        <f>SUMIFS('EPA Export Aggregation'!U:U,'EPA Export Aggregation'!$A:$A,$B16,'EPA Export Aggregation'!$D:$D,$A$1)*IF($A16="CH4",About!$D$58,IF($A16="N2O",About!$D$59,1))</f>
        <v>2.8701221245400001E-2</v>
      </c>
      <c r="S16">
        <f>SUMIFS('EPA Export Aggregation'!V:V,'EPA Export Aggregation'!$A:$A,$B16,'EPA Export Aggregation'!$D:$D,$A$1)*IF($A16="CH4",About!$D$58,IF($A16="N2O",About!$D$59,1))</f>
        <v>3.70174125898E-2</v>
      </c>
      <c r="T16">
        <f>SUMIFS('EPA Export Aggregation'!W:W,'EPA Export Aggregation'!$A:$A,$B16,'EPA Export Aggregation'!$D:$D,$A$1)*IF($A16="CH4",About!$D$58,IF($A16="N2O",About!$D$59,1))</f>
        <v>4.0659363810499997E-2</v>
      </c>
      <c r="U16">
        <f>SUMIFS('EPA Export Aggregation'!X:X,'EPA Export Aggregation'!$A:$A,$B16,'EPA Export Aggregation'!$D:$D,$A$1)*IF($A16="CH4",About!$D$58,IF($A16="N2O",About!$D$59,1))</f>
        <v>3.90353923661E-2</v>
      </c>
      <c r="V16">
        <f>SUMIFS('EPA Export Aggregation'!Y:Y,'EPA Export Aggregation'!$A:$A,$B16,'EPA Export Aggregation'!$D:$D,$A$1)*IF($A16="CH4",About!$D$58,IF($A16="N2O",About!$D$59,1))</f>
        <v>3.8490364558999998E-2</v>
      </c>
      <c r="W16">
        <f>SUMIFS('EPA Export Aggregation'!Z:Z,'EPA Export Aggregation'!$A:$A,$B16,'EPA Export Aggregation'!$D:$D,$A$1)*IF($A16="CH4",About!$D$58,IF($A16="N2O",About!$D$59,1))</f>
        <v>9.5200404521099999E-2</v>
      </c>
      <c r="X16">
        <f>SUMIFS('EPA Export Aggregation'!AA:AA,'EPA Export Aggregation'!$A:$A,$B16,'EPA Export Aggregation'!$D:$D,$A$1)*IF($A16="CH4",About!$D$58,IF($A16="N2O",About!$D$59,1))</f>
        <v>8.8315284612500003E-2</v>
      </c>
      <c r="Y16">
        <f>SUMIFS('EPA Export Aggregation'!AB:AB,'EPA Export Aggregation'!$A:$A,$B16,'EPA Export Aggregation'!$D:$D,$A$1)*IF($A16="CH4",About!$D$58,IF($A16="N2O",About!$D$59,1))</f>
        <v>8.7218217763299993E-2</v>
      </c>
      <c r="Z16">
        <f>SUMIFS('EPA Export Aggregation'!AC:AC,'EPA Export Aggregation'!$A:$A,$B16,'EPA Export Aggregation'!$D:$D,$A$1)*IF($A16="CH4",About!$D$58,IF($A16="N2O",About!$D$59,1))</f>
        <v>9.1150476655999998E-2</v>
      </c>
      <c r="AA16">
        <f>SUMIFS('EPA Export Aggregation'!AD:AD,'EPA Export Aggregation'!$A:$A,$B16,'EPA Export Aggregation'!$D:$D,$A$1)*IF($A16="CH4",About!$D$58,IF($A16="N2O",About!$D$59,1))</f>
        <v>9.7907789531299999E-2</v>
      </c>
      <c r="AB16">
        <f>SUMIFS('EPA Export Aggregation'!AE:AE,'EPA Export Aggregation'!$A:$A,$B16,'EPA Export Aggregation'!$D:$D,$A$1)*IF($A16="CH4",About!$D$58,IF($A16="N2O",About!$D$59,1))</f>
        <v>0.109079876476</v>
      </c>
      <c r="AC16">
        <f>SUMIFS('EPA Export Aggregation'!AF:AF,'EPA Export Aggregation'!$A:$A,$B16,'EPA Export Aggregation'!$D:$D,$A$1)*IF($A16="CH4",About!$D$58,IF($A16="N2O",About!$D$59,1))</f>
        <v>0.1036288971605</v>
      </c>
      <c r="AD16">
        <f>SUMIFS('EPA Export Aggregation'!AG:AG,'EPA Export Aggregation'!$A:$A,$B16,'EPA Export Aggregation'!$D:$D,$A$1)*IF($A16="CH4",About!$D$58,IF($A16="N2O",About!$D$59,1))</f>
        <v>0.10345934493309999</v>
      </c>
      <c r="AE16">
        <f>SUMIFS('EPA Export Aggregation'!AH:AH,'EPA Export Aggregation'!$A:$A,$B16,'EPA Export Aggregation'!$D:$D,$A$1)*IF($A16="CH4",About!$D$58,IF($A16="N2O",About!$D$59,1))</f>
        <v>9.4082620517500007E-2</v>
      </c>
      <c r="AF16">
        <f>SUMIFS('EPA Export Aggregation'!AI:AI,'EPA Export Aggregation'!$A:$A,$B16,'EPA Export Aggregation'!$D:$D,$A$1)*IF($A16="CH4",About!$D$58,IF($A16="N2O",About!$D$59,1))</f>
        <v>0.11172168670630001</v>
      </c>
      <c r="AG16">
        <f>SUMIFS('EPA Export Aggregation'!AJ:AJ,'EPA Export Aggregation'!$A:$A,$B16,'EPA Export Aggregation'!$D:$D,$A$1)*IF($A16="CH4",About!$D$58,IF($A16="N2O",About!$D$59,1))</f>
        <v>0.1144609918813</v>
      </c>
      <c r="AH16">
        <f>SUMIFS('EPA Export Aggregation'!AK:AK,'EPA Export Aggregation'!$A:$A,$B16,'EPA Export Aggregation'!$D:$D,$A$1)*IF($A16="CH4",About!$D$58,IF($A16="N2O",About!$D$59,1))</f>
        <v>0.1150897690304</v>
      </c>
    </row>
    <row r="17" spans="1:34" x14ac:dyDescent="0.45">
      <c r="A17" s="413" t="s">
        <v>2215</v>
      </c>
      <c r="B17" s="414" t="s">
        <v>4233</v>
      </c>
      <c r="C17">
        <f>SUMIFS('EPA Export Aggregation'!F:F,'EPA Export Aggregation'!$A:$A,$B17,'EPA Export Aggregation'!$D:$D,$A$1)*IF($A17="CH4",About!$D$58,IF($A17="N2O",About!$D$59,1))</f>
        <v>0.212106959491</v>
      </c>
      <c r="D17">
        <f>SUMIFS('EPA Export Aggregation'!G:G,'EPA Export Aggregation'!$A:$A,$B17,'EPA Export Aggregation'!$D:$D,$A$1)*IF($A17="CH4",About!$D$58,IF($A17="N2O",About!$D$59,1))</f>
        <v>0.1446928270184</v>
      </c>
      <c r="E17">
        <f>SUMIFS('EPA Export Aggregation'!H:H,'EPA Export Aggregation'!$A:$A,$B17,'EPA Export Aggregation'!$D:$D,$A$1)*IF($A17="CH4",About!$D$58,IF($A17="N2O",About!$D$59,1))</f>
        <v>4.7035364671600001E-2</v>
      </c>
      <c r="F17">
        <f>SUMIFS('EPA Export Aggregation'!I:I,'EPA Export Aggregation'!$A:$A,$B17,'EPA Export Aggregation'!$D:$D,$A$1)*IF($A17="CH4",About!$D$58,IF($A17="N2O",About!$D$59,1))</f>
        <v>0.20042584388500001</v>
      </c>
      <c r="G17">
        <f>SUMIFS('EPA Export Aggregation'!J:J,'EPA Export Aggregation'!$A:$A,$B17,'EPA Export Aggregation'!$D:$D,$A$1)*IF($A17="CH4",About!$D$58,IF($A17="N2O",About!$D$59,1))</f>
        <v>0.17345703952559999</v>
      </c>
      <c r="H17">
        <f>SUMIFS('EPA Export Aggregation'!K:K,'EPA Export Aggregation'!$A:$A,$B17,'EPA Export Aggregation'!$D:$D,$A$1)*IF($A17="CH4",About!$D$58,IF($A17="N2O",About!$D$59,1))</f>
        <v>0.19540435842830001</v>
      </c>
      <c r="I17">
        <f>SUMIFS('EPA Export Aggregation'!L:L,'EPA Export Aggregation'!$A:$A,$B17,'EPA Export Aggregation'!$D:$D,$A$1)*IF($A17="CH4",About!$D$58,IF($A17="N2O",About!$D$59,1))</f>
        <v>0.19371736548429999</v>
      </c>
      <c r="J17">
        <f>SUMIFS('EPA Export Aggregation'!M:M,'EPA Export Aggregation'!$A:$A,$B17,'EPA Export Aggregation'!$D:$D,$A$1)*IF($A17="CH4",About!$D$58,IF($A17="N2O",About!$D$59,1))</f>
        <v>0.13232402166830001</v>
      </c>
      <c r="K17">
        <f>SUMIFS('EPA Export Aggregation'!N:N,'EPA Export Aggregation'!$A:$A,$B17,'EPA Export Aggregation'!$D:$D,$A$1)*IF($A17="CH4",About!$D$58,IF($A17="N2O",About!$D$59,1))</f>
        <v>0.2386259846321</v>
      </c>
      <c r="L17">
        <f>SUMIFS('EPA Export Aggregation'!O:O,'EPA Export Aggregation'!$A:$A,$B17,'EPA Export Aggregation'!$D:$D,$A$1)*IF($A17="CH4",About!$D$58,IF($A17="N2O",About!$D$59,1))</f>
        <v>0</v>
      </c>
      <c r="M17">
        <f>SUMIFS('EPA Export Aggregation'!P:P,'EPA Export Aggregation'!$A:$A,$B17,'EPA Export Aggregation'!$D:$D,$A$1)*IF($A17="CH4",About!$D$58,IF($A17="N2O",About!$D$59,1))</f>
        <v>0.16623143359190001</v>
      </c>
      <c r="N17">
        <f>SUMIFS('EPA Export Aggregation'!Q:Q,'EPA Export Aggregation'!$A:$A,$B17,'EPA Export Aggregation'!$D:$D,$A$1)*IF($A17="CH4",About!$D$58,IF($A17="N2O",About!$D$59,1))</f>
        <v>0.23827667436460001</v>
      </c>
      <c r="O17">
        <f>SUMIFS('EPA Export Aggregation'!R:R,'EPA Export Aggregation'!$A:$A,$B17,'EPA Export Aggregation'!$D:$D,$A$1)*IF($A17="CH4",About!$D$58,IF($A17="N2O",About!$D$59,1))</f>
        <v>0.23790702259919999</v>
      </c>
      <c r="P17">
        <f>SUMIFS('EPA Export Aggregation'!S:S,'EPA Export Aggregation'!$A:$A,$B17,'EPA Export Aggregation'!$D:$D,$A$1)*IF($A17="CH4",About!$D$58,IF($A17="N2O",About!$D$59,1))</f>
        <v>0.16396509421319999</v>
      </c>
      <c r="Q17">
        <f>SUMIFS('EPA Export Aggregation'!T:T,'EPA Export Aggregation'!$A:$A,$B17,'EPA Export Aggregation'!$D:$D,$A$1)*IF($A17="CH4",About!$D$58,IF($A17="N2O",About!$D$59,1))</f>
        <v>0.1036386645924</v>
      </c>
      <c r="R17">
        <f>SUMIFS('EPA Export Aggregation'!U:U,'EPA Export Aggregation'!$A:$A,$B17,'EPA Export Aggregation'!$D:$D,$A$1)*IF($A17="CH4",About!$D$58,IF($A17="N2O",About!$D$59,1))</f>
        <v>0.1125933535035</v>
      </c>
      <c r="S17">
        <f>SUMIFS('EPA Export Aggregation'!V:V,'EPA Export Aggregation'!$A:$A,$B17,'EPA Export Aggregation'!$D:$D,$A$1)*IF($A17="CH4",About!$D$58,IF($A17="N2O",About!$D$59,1))</f>
        <v>0.15857345218759999</v>
      </c>
      <c r="T17">
        <f>SUMIFS('EPA Export Aggregation'!W:W,'EPA Export Aggregation'!$A:$A,$B17,'EPA Export Aggregation'!$D:$D,$A$1)*IF($A17="CH4",About!$D$58,IF($A17="N2O",About!$D$59,1))</f>
        <v>0.15625539544450001</v>
      </c>
      <c r="U17">
        <f>SUMIFS('EPA Export Aggregation'!X:X,'EPA Export Aggregation'!$A:$A,$B17,'EPA Export Aggregation'!$D:$D,$A$1)*IF($A17="CH4",About!$D$58,IF($A17="N2O",About!$D$59,1))</f>
        <v>0.14840623740440001</v>
      </c>
      <c r="V17">
        <f>SUMIFS('EPA Export Aggregation'!Y:Y,'EPA Export Aggregation'!$A:$A,$B17,'EPA Export Aggregation'!$D:$D,$A$1)*IF($A17="CH4",About!$D$58,IF($A17="N2O",About!$D$59,1))</f>
        <v>0.1207010872894</v>
      </c>
      <c r="W17">
        <f>SUMIFS('EPA Export Aggregation'!Z:Z,'EPA Export Aggregation'!$A:$A,$B17,'EPA Export Aggregation'!$D:$D,$A$1)*IF($A17="CH4",About!$D$58,IF($A17="N2O",About!$D$59,1))</f>
        <v>0.1168929032202</v>
      </c>
      <c r="X17">
        <f>SUMIFS('EPA Export Aggregation'!AA:AA,'EPA Export Aggregation'!$A:$A,$B17,'EPA Export Aggregation'!$D:$D,$A$1)*IF($A17="CH4",About!$D$58,IF($A17="N2O",About!$D$59,1))</f>
        <v>0.1183892541717</v>
      </c>
      <c r="Y17">
        <f>SUMIFS('EPA Export Aggregation'!AB:AB,'EPA Export Aggregation'!$A:$A,$B17,'EPA Export Aggregation'!$D:$D,$A$1)*IF($A17="CH4",About!$D$58,IF($A17="N2O",About!$D$59,1))</f>
        <v>0.1242414750771</v>
      </c>
      <c r="Z17">
        <f>SUMIFS('EPA Export Aggregation'!AC:AC,'EPA Export Aggregation'!$A:$A,$B17,'EPA Export Aggregation'!$D:$D,$A$1)*IF($A17="CH4",About!$D$58,IF($A17="N2O",About!$D$59,1))</f>
        <v>0.12879606154199999</v>
      </c>
      <c r="AA17">
        <f>SUMIFS('EPA Export Aggregation'!AD:AD,'EPA Export Aggregation'!$A:$A,$B17,'EPA Export Aggregation'!$D:$D,$A$1)*IF($A17="CH4",About!$D$58,IF($A17="N2O",About!$D$59,1))</f>
        <v>0.1274006275889</v>
      </c>
      <c r="AB17">
        <f>SUMIFS('EPA Export Aggregation'!AE:AE,'EPA Export Aggregation'!$A:$A,$B17,'EPA Export Aggregation'!$D:$D,$A$1)*IF($A17="CH4",About!$D$58,IF($A17="N2O",About!$D$59,1))</f>
        <v>0.11904366720789999</v>
      </c>
      <c r="AC17">
        <f>SUMIFS('EPA Export Aggregation'!AF:AF,'EPA Export Aggregation'!$A:$A,$B17,'EPA Export Aggregation'!$D:$D,$A$1)*IF($A17="CH4",About!$D$58,IF($A17="N2O",About!$D$59,1))</f>
        <v>0.1240839157527</v>
      </c>
      <c r="AD17">
        <f>SUMIFS('EPA Export Aggregation'!AG:AG,'EPA Export Aggregation'!$A:$A,$B17,'EPA Export Aggregation'!$D:$D,$A$1)*IF($A17="CH4",About!$D$58,IF($A17="N2O",About!$D$59,1))</f>
        <v>0.1159100557802</v>
      </c>
      <c r="AE17">
        <f>SUMIFS('EPA Export Aggregation'!AH:AH,'EPA Export Aggregation'!$A:$A,$B17,'EPA Export Aggregation'!$D:$D,$A$1)*IF($A17="CH4",About!$D$58,IF($A17="N2O",About!$D$59,1))</f>
        <v>0.1146565184759</v>
      </c>
      <c r="AF17">
        <f>SUMIFS('EPA Export Aggregation'!AI:AI,'EPA Export Aggregation'!$A:$A,$B17,'EPA Export Aggregation'!$D:$D,$A$1)*IF($A17="CH4",About!$D$58,IF($A17="N2O",About!$D$59,1))</f>
        <v>0.1154414921051</v>
      </c>
      <c r="AG17">
        <f>SUMIFS('EPA Export Aggregation'!AJ:AJ,'EPA Export Aggregation'!$A:$A,$B17,'EPA Export Aggregation'!$D:$D,$A$1)*IF($A17="CH4",About!$D$58,IF($A17="N2O",About!$D$59,1))</f>
        <v>0.1181647332679</v>
      </c>
      <c r="AH17">
        <f>SUMIFS('EPA Export Aggregation'!AK:AK,'EPA Export Aggregation'!$A:$A,$B17,'EPA Export Aggregation'!$D:$D,$A$1)*IF($A17="CH4",About!$D$58,IF($A17="N2O",About!$D$59,1))</f>
        <v>0.11708166606460001</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1.9423165976164001</v>
      </c>
      <c r="D19" s="415">
        <f>SUMIFS('EPA Export Aggregation'!G:G,'EPA Export Aggregation'!$A:$A,$B19,'EPA Export Aggregation'!$D:$D,$A$1)*IF($A19="CH4",About!$D$58,IF($A19="N2O",About!$D$59,1))</f>
        <v>1.9702484023179001</v>
      </c>
      <c r="E19" s="415">
        <f>SUMIFS('EPA Export Aggregation'!H:H,'EPA Export Aggregation'!$A:$A,$B19,'EPA Export Aggregation'!$D:$D,$A$1)*IF($A19="CH4",About!$D$58,IF($A19="N2O",About!$D$59,1))</f>
        <v>1.9415604248377001</v>
      </c>
      <c r="F19" s="415">
        <f>SUMIFS('EPA Export Aggregation'!I:I,'EPA Export Aggregation'!$A:$A,$B19,'EPA Export Aggregation'!$D:$D,$A$1)*IF($A19="CH4",About!$D$58,IF($A19="N2O",About!$D$59,1))</f>
        <v>1.731879315696</v>
      </c>
      <c r="G19" s="415">
        <f>SUMIFS('EPA Export Aggregation'!J:J,'EPA Export Aggregation'!$A:$A,$B19,'EPA Export Aggregation'!$D:$D,$A$1)*IF($A19="CH4",About!$D$58,IF($A19="N2O",About!$D$59,1))</f>
        <v>1.5708122526648001</v>
      </c>
      <c r="H19" s="415">
        <f>SUMIFS('EPA Export Aggregation'!K:K,'EPA Export Aggregation'!$A:$A,$B19,'EPA Export Aggregation'!$D:$D,$A$1)*IF($A19="CH4",About!$D$58,IF($A19="N2O",About!$D$59,1))</f>
        <v>1.601753163006</v>
      </c>
      <c r="I19" s="415">
        <f>SUMIFS('EPA Export Aggregation'!L:L,'EPA Export Aggregation'!$A:$A,$B19,'EPA Export Aggregation'!$D:$D,$A$1)*IF($A19="CH4",About!$D$58,IF($A19="N2O",About!$D$59,1))</f>
        <v>1.7574412464588001</v>
      </c>
      <c r="J19" s="415">
        <f>SUMIFS('EPA Export Aggregation'!M:M,'EPA Export Aggregation'!$A:$A,$B19,'EPA Export Aggregation'!$D:$D,$A$1)*IF($A19="CH4",About!$D$58,IF($A19="N2O",About!$D$59,1))</f>
        <v>1.7732520749023</v>
      </c>
      <c r="K19" s="415">
        <f>SUMIFS('EPA Export Aggregation'!N:N,'EPA Export Aggregation'!$A:$A,$B19,'EPA Export Aggregation'!$D:$D,$A$1)*IF($A19="CH4",About!$D$58,IF($A19="N2O",About!$D$59,1))</f>
        <v>1.8485387999273999</v>
      </c>
      <c r="L19" s="415">
        <f>SUMIFS('EPA Export Aggregation'!O:O,'EPA Export Aggregation'!$A:$A,$B19,'EPA Export Aggregation'!$D:$D,$A$1)*IF($A19="CH4",About!$D$58,IF($A19="N2O",About!$D$59,1))</f>
        <v>1.855589020754</v>
      </c>
      <c r="M19" s="415">
        <f>SUMIFS('EPA Export Aggregation'!P:P,'EPA Export Aggregation'!$A:$A,$B19,'EPA Export Aggregation'!$D:$D,$A$1)*IF($A19="CH4",About!$D$58,IF($A19="N2O",About!$D$59,1))</f>
        <v>1.5035698003710001</v>
      </c>
      <c r="N19" s="415">
        <f>SUMIFS('EPA Export Aggregation'!Q:Q,'EPA Export Aggregation'!$A:$A,$B19,'EPA Export Aggregation'!$D:$D,$A$1)*IF($A19="CH4",About!$D$58,IF($A19="N2O",About!$D$59,1))</f>
        <v>0.73222983281080001</v>
      </c>
      <c r="O19" s="415">
        <f>SUMIFS('EPA Export Aggregation'!R:R,'EPA Export Aggregation'!$A:$A,$B19,'EPA Export Aggregation'!$D:$D,$A$1)*IF($A19="CH4",About!$D$58,IF($A19="N2O",About!$D$59,1))</f>
        <v>0.56375993075459996</v>
      </c>
      <c r="P19" s="415">
        <f>SUMIFS('EPA Export Aggregation'!S:S,'EPA Export Aggregation'!$A:$A,$B19,'EPA Export Aggregation'!$D:$D,$A$1)*IF($A19="CH4",About!$D$58,IF($A19="N2O",About!$D$59,1))</f>
        <v>0.55678553196949998</v>
      </c>
      <c r="Q19" s="415">
        <f>SUMIFS('EPA Export Aggregation'!T:T,'EPA Export Aggregation'!$A:$A,$B19,'EPA Export Aggregation'!$D:$D,$A$1)*IF($A19="CH4",About!$D$58,IF($A19="N2O",About!$D$59,1))</f>
        <v>0.52831930269359995</v>
      </c>
      <c r="R19" s="415">
        <f>SUMIFS('EPA Export Aggregation'!U:U,'EPA Export Aggregation'!$A:$A,$B19,'EPA Export Aggregation'!$D:$D,$A$1)*IF($A19="CH4",About!$D$58,IF($A19="N2O",About!$D$59,1))</f>
        <v>0.57132193402560005</v>
      </c>
      <c r="S19" s="415">
        <f>SUMIFS('EPA Export Aggregation'!V:V,'EPA Export Aggregation'!$A:$A,$B19,'EPA Export Aggregation'!$D:$D,$A$1)*IF($A19="CH4",About!$D$58,IF($A19="N2O",About!$D$59,1))</f>
        <v>0.45873012551379999</v>
      </c>
      <c r="T19" s="415">
        <f>SUMIFS('EPA Export Aggregation'!W:W,'EPA Export Aggregation'!$A:$A,$B19,'EPA Export Aggregation'!$D:$D,$A$1)*IF($A19="CH4",About!$D$58,IF($A19="N2O",About!$D$59,1))</f>
        <v>0.4714538823726</v>
      </c>
      <c r="U19" s="415">
        <f>SUMIFS('EPA Export Aggregation'!X:X,'EPA Export Aggregation'!$A:$A,$B19,'EPA Export Aggregation'!$D:$D,$A$1)*IF($A19="CH4",About!$D$58,IF($A19="N2O",About!$D$59,1))</f>
        <v>0.48361761727140001</v>
      </c>
      <c r="V19" s="415">
        <f>SUMIFS('EPA Export Aggregation'!Y:Y,'EPA Export Aggregation'!$A:$A,$B19,'EPA Export Aggregation'!$D:$D,$A$1)*IF($A19="CH4",About!$D$58,IF($A19="N2O",About!$D$59,1))</f>
        <v>0.3928789882839</v>
      </c>
      <c r="W19" s="415">
        <f>SUMIFS('EPA Export Aggregation'!Z:Z,'EPA Export Aggregation'!$A:$A,$B19,'EPA Export Aggregation'!$D:$D,$A$1)*IF($A19="CH4",About!$D$58,IF($A19="N2O",About!$D$59,1))</f>
        <v>0.45330199999999998</v>
      </c>
      <c r="X19" s="415">
        <f>SUMIFS('EPA Export Aggregation'!AA:AA,'EPA Export Aggregation'!$A:$A,$B19,'EPA Export Aggregation'!$D:$D,$A$1)*IF($A19="CH4",About!$D$58,IF($A19="N2O",About!$D$59,1))</f>
        <v>0.55324799999999996</v>
      </c>
      <c r="Y19" s="415">
        <f>SUMIFS('EPA Export Aggregation'!AB:AB,'EPA Export Aggregation'!$A:$A,$B19,'EPA Export Aggregation'!$D:$D,$A$1)*IF($A19="CH4",About!$D$58,IF($A19="N2O",About!$D$59,1))</f>
        <v>0.59012600000000004</v>
      </c>
      <c r="Z19" s="415">
        <f>SUMIFS('EPA Export Aggregation'!AC:AC,'EPA Export Aggregation'!$A:$A,$B19,'EPA Export Aggregation'!$D:$D,$A$1)*IF($A19="CH4",About!$D$58,IF($A19="N2O",About!$D$59,1))</f>
        <v>0.60894300000000001</v>
      </c>
      <c r="AA19" s="415">
        <f>SUMIFS('EPA Export Aggregation'!AD:AD,'EPA Export Aggregation'!$A:$A,$B19,'EPA Export Aggregation'!$D:$D,$A$1)*IF($A19="CH4",About!$D$58,IF($A19="N2O",About!$D$59,1))</f>
        <v>0.61563690000000004</v>
      </c>
      <c r="AB19" s="415">
        <f>SUMIFS('EPA Export Aggregation'!AE:AE,'EPA Export Aggregation'!$A:$A,$B19,'EPA Export Aggregation'!$D:$D,$A$1)*IF($A19="CH4",About!$D$58,IF($A19="N2O",About!$D$59,1))</f>
        <v>0.58327079999999998</v>
      </c>
      <c r="AC19" s="415">
        <f>SUMIFS('EPA Export Aggregation'!AF:AF,'EPA Export Aggregation'!$A:$A,$B19,'EPA Export Aggregation'!$D:$D,$A$1)*IF($A19="CH4",About!$D$58,IF($A19="N2O",About!$D$59,1))</f>
        <v>0.31836199999999998</v>
      </c>
      <c r="AD19" s="415">
        <f>SUMIFS('EPA Export Aggregation'!AG:AG,'EPA Export Aggregation'!$A:$A,$B19,'EPA Export Aggregation'!$D:$D,$A$1)*IF($A19="CH4",About!$D$58,IF($A19="N2O",About!$D$59,1))</f>
        <v>0.29677120000000001</v>
      </c>
      <c r="AE19" s="415">
        <f>SUMIFS('EPA Export Aggregation'!AH:AH,'EPA Export Aggregation'!$A:$A,$B19,'EPA Export Aggregation'!$D:$D,$A$1)*IF($A19="CH4",About!$D$58,IF($A19="N2O",About!$D$59,1))</f>
        <v>0.2821031</v>
      </c>
      <c r="AF19" s="415">
        <f>SUMIFS('EPA Export Aggregation'!AI:AI,'EPA Export Aggregation'!$A:$A,$B19,'EPA Export Aggregation'!$D:$D,$A$1)*IF($A19="CH4",About!$D$58,IF($A19="N2O",About!$D$59,1))</f>
        <v>0.31128719999999999</v>
      </c>
      <c r="AG19" s="415">
        <f>SUMIFS('EPA Export Aggregation'!AJ:AJ,'EPA Export Aggregation'!$A:$A,$B19,'EPA Export Aggregation'!$D:$D,$A$1)*IF($A19="CH4",About!$D$58,IF($A19="N2O",About!$D$59,1))</f>
        <v>0.14064450000000001</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0.49721416141899999</v>
      </c>
      <c r="D20">
        <f>SUMIFS('EPA Export Aggregation'!G:G,'EPA Export Aggregation'!$A:$A,$B20,'EPA Export Aggregation'!$D:$D,$A$1)*IF($A20="CH4",About!$D$58,IF($A20="N2O",About!$D$59,1))</f>
        <v>0.45212432144469999</v>
      </c>
      <c r="E20">
        <f>SUMIFS('EPA Export Aggregation'!H:H,'EPA Export Aggregation'!$A:$A,$B20,'EPA Export Aggregation'!$D:$D,$A$1)*IF($A20="CH4",About!$D$58,IF($A20="N2O",About!$D$59,1))</f>
        <v>0.46138287855659998</v>
      </c>
      <c r="F20">
        <f>SUMIFS('EPA Export Aggregation'!I:I,'EPA Export Aggregation'!$A:$A,$B20,'EPA Export Aggregation'!$D:$D,$A$1)*IF($A20="CH4",About!$D$58,IF($A20="N2O",About!$D$59,1))</f>
        <v>0.44486821159919998</v>
      </c>
      <c r="G20">
        <f>SUMIFS('EPA Export Aggregation'!J:J,'EPA Export Aggregation'!$A:$A,$B20,'EPA Export Aggregation'!$D:$D,$A$1)*IF($A20="CH4",About!$D$58,IF($A20="N2O",About!$D$59,1))</f>
        <v>0.44820816014670001</v>
      </c>
      <c r="H20">
        <f>SUMIFS('EPA Export Aggregation'!K:K,'EPA Export Aggregation'!$A:$A,$B20,'EPA Export Aggregation'!$D:$D,$A$1)*IF($A20="CH4",About!$D$58,IF($A20="N2O",About!$D$59,1))</f>
        <v>0.46734584770249998</v>
      </c>
      <c r="I20">
        <f>SUMIFS('EPA Export Aggregation'!L:L,'EPA Export Aggregation'!$A:$A,$B20,'EPA Export Aggregation'!$D:$D,$A$1)*IF($A20="CH4",About!$D$58,IF($A20="N2O",About!$D$59,1))</f>
        <v>0.46146103661810001</v>
      </c>
      <c r="J20">
        <f>SUMIFS('EPA Export Aggregation'!M:M,'EPA Export Aggregation'!$A:$A,$B20,'EPA Export Aggregation'!$D:$D,$A$1)*IF($A20="CH4",About!$D$58,IF($A20="N2O",About!$D$59,1))</f>
        <v>0.47055061149139998</v>
      </c>
      <c r="K20">
        <f>SUMIFS('EPA Export Aggregation'!N:N,'EPA Export Aggregation'!$A:$A,$B20,'EPA Export Aggregation'!$D:$D,$A$1)*IF($A20="CH4",About!$D$58,IF($A20="N2O",About!$D$59,1))</f>
        <v>0.32736407132849998</v>
      </c>
      <c r="L20">
        <f>SUMIFS('EPA Export Aggregation'!O:O,'EPA Export Aggregation'!$A:$A,$B20,'EPA Export Aggregation'!$D:$D,$A$1)*IF($A20="CH4",About!$D$58,IF($A20="N2O",About!$D$59,1))</f>
        <v>0.212955659652</v>
      </c>
      <c r="M20">
        <f>SUMIFS('EPA Export Aggregation'!P:P,'EPA Export Aggregation'!$A:$A,$B20,'EPA Export Aggregation'!$D:$D,$A$1)*IF($A20="CH4",About!$D$58,IF($A20="N2O",About!$D$59,1))</f>
        <v>0.16521290130790001</v>
      </c>
      <c r="N20">
        <f>SUMIFS('EPA Export Aggregation'!Q:Q,'EPA Export Aggregation'!$A:$A,$B20,'EPA Export Aggregation'!$D:$D,$A$1)*IF($A20="CH4",About!$D$58,IF($A20="N2O",About!$D$59,1))</f>
        <v>6.4479849921000004E-2</v>
      </c>
      <c r="O20">
        <f>SUMIFS('EPA Export Aggregation'!R:R,'EPA Export Aggregation'!$A:$A,$B20,'EPA Export Aggregation'!$D:$D,$A$1)*IF($A20="CH4",About!$D$58,IF($A20="N2O",About!$D$59,1))</f>
        <v>0</v>
      </c>
      <c r="P20">
        <f>SUMIFS('EPA Export Aggregation'!S:S,'EPA Export Aggregation'!$A:$A,$B20,'EPA Export Aggregation'!$D:$D,$A$1)*IF($A20="CH4",About!$D$58,IF($A20="N2O",About!$D$59,1))</f>
        <v>8.2353123987300006E-2</v>
      </c>
      <c r="Q20">
        <f>SUMIFS('EPA Export Aggregation'!T:T,'EPA Export Aggregation'!$A:$A,$B20,'EPA Export Aggregation'!$D:$D,$A$1)*IF($A20="CH4",About!$D$58,IF($A20="N2O",About!$D$59,1))</f>
        <v>0.15122345249720001</v>
      </c>
      <c r="R20">
        <f>SUMIFS('EPA Export Aggregation'!U:U,'EPA Export Aggregation'!$A:$A,$B20,'EPA Export Aggregation'!$D:$D,$A$1)*IF($A20="CH4",About!$D$58,IF($A20="N2O",About!$D$59,1))</f>
        <v>0.18433571259330001</v>
      </c>
      <c r="S20">
        <f>SUMIFS('EPA Export Aggregation'!V:V,'EPA Export Aggregation'!$A:$A,$B20,'EPA Export Aggregation'!$D:$D,$A$1)*IF($A20="CH4",About!$D$58,IF($A20="N2O",About!$D$59,1))</f>
        <v>0.26484108129060002</v>
      </c>
      <c r="T20">
        <f>SUMIFS('EPA Export Aggregation'!W:W,'EPA Export Aggregation'!$A:$A,$B20,'EPA Export Aggregation'!$D:$D,$A$1)*IF($A20="CH4",About!$D$58,IF($A20="N2O",About!$D$59,1))</f>
        <v>0.33643334254099999</v>
      </c>
      <c r="U20">
        <f>SUMIFS('EPA Export Aggregation'!X:X,'EPA Export Aggregation'!$A:$A,$B20,'EPA Export Aggregation'!$D:$D,$A$1)*IF($A20="CH4",About!$D$58,IF($A20="N2O",About!$D$59,1))</f>
        <v>0.32686315912840003</v>
      </c>
      <c r="V20">
        <f>SUMIFS('EPA Export Aggregation'!Y:Y,'EPA Export Aggregation'!$A:$A,$B20,'EPA Export Aggregation'!$D:$D,$A$1)*IF($A20="CH4",About!$D$58,IF($A20="N2O",About!$D$59,1))</f>
        <v>0.23214476904180001</v>
      </c>
      <c r="W20">
        <f>SUMIFS('EPA Export Aggregation'!Z:Z,'EPA Export Aggregation'!$A:$A,$B20,'EPA Export Aggregation'!$D:$D,$A$1)*IF($A20="CH4",About!$D$58,IF($A20="N2O",About!$D$59,1))</f>
        <v>5.8618473913399999E-2</v>
      </c>
      <c r="X20">
        <f>SUMIFS('EPA Export Aggregation'!AA:AA,'EPA Export Aggregation'!$A:$A,$B20,'EPA Export Aggregation'!$D:$D,$A$1)*IF($A20="CH4",About!$D$58,IF($A20="N2O",About!$D$59,1))</f>
        <v>9.4041151082800006E-2</v>
      </c>
      <c r="Y20">
        <f>SUMIFS('EPA Export Aggregation'!AB:AB,'EPA Export Aggregation'!$A:$A,$B20,'EPA Export Aggregation'!$D:$D,$A$1)*IF($A20="CH4",About!$D$58,IF($A20="N2O",About!$D$59,1))</f>
        <v>9.1151257589000001E-2</v>
      </c>
      <c r="Z20">
        <f>SUMIFS('EPA Export Aggregation'!AC:AC,'EPA Export Aggregation'!$A:$A,$B20,'EPA Export Aggregation'!$D:$D,$A$1)*IF($A20="CH4",About!$D$58,IF($A20="N2O",About!$D$59,1))</f>
        <v>9.5635899089699994E-2</v>
      </c>
      <c r="AA20">
        <f>SUMIFS('EPA Export Aggregation'!AD:AD,'EPA Export Aggregation'!$A:$A,$B20,'EPA Export Aggregation'!$D:$D,$A$1)*IF($A20="CH4",About!$D$58,IF($A20="N2O",About!$D$59,1))</f>
        <v>0.1113778360462</v>
      </c>
      <c r="AB20">
        <f>SUMIFS('EPA Export Aggregation'!AE:AE,'EPA Export Aggregation'!$A:$A,$B20,'EPA Export Aggregation'!$D:$D,$A$1)*IF($A20="CH4",About!$D$58,IF($A20="N2O",About!$D$59,1))</f>
        <v>7.4528217681200007E-2</v>
      </c>
      <c r="AC20">
        <f>SUMIFS('EPA Export Aggregation'!AF:AF,'EPA Export Aggregation'!$A:$A,$B20,'EPA Export Aggregation'!$D:$D,$A$1)*IF($A20="CH4",About!$D$58,IF($A20="N2O",About!$D$59,1))</f>
        <v>6.1969884198699997E-2</v>
      </c>
      <c r="AD20">
        <f>SUMIFS('EPA Export Aggregation'!AG:AG,'EPA Export Aggregation'!$A:$A,$B20,'EPA Export Aggregation'!$D:$D,$A$1)*IF($A20="CH4",About!$D$58,IF($A20="N2O",About!$D$59,1))</f>
        <v>0.12907381915150001</v>
      </c>
      <c r="AE20">
        <f>SUMIFS('EPA Export Aggregation'!AH:AH,'EPA Export Aggregation'!$A:$A,$B20,'EPA Export Aggregation'!$D:$D,$A$1)*IF($A20="CH4",About!$D$58,IF($A20="N2O",About!$D$59,1))</f>
        <v>9.0166639053E-2</v>
      </c>
      <c r="AF20">
        <f>SUMIFS('EPA Export Aggregation'!AI:AI,'EPA Export Aggregation'!$A:$A,$B20,'EPA Export Aggregation'!$D:$D,$A$1)*IF($A20="CH4",About!$D$58,IF($A20="N2O",About!$D$59,1))</f>
        <v>0.13118712827990001</v>
      </c>
      <c r="AG20">
        <f>SUMIFS('EPA Export Aggregation'!AJ:AJ,'EPA Export Aggregation'!$A:$A,$B20,'EPA Export Aggregation'!$D:$D,$A$1)*IF($A20="CH4",About!$D$58,IF($A20="N2O",About!$D$59,1))</f>
        <v>5.2041359207499999E-2</v>
      </c>
      <c r="AH20">
        <f>SUMIFS('EPA Export Aggregation'!AK:AK,'EPA Export Aggregation'!$A:$A,$B20,'EPA Export Aggregation'!$D:$D,$A$1)*IF($A20="CH4",About!$D$58,IF($A20="N2O",About!$D$59,1))</f>
        <v>3.7259095719800003E-2</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0.13902338397860001</v>
      </c>
      <c r="D22">
        <f>SUMIFS('EPA Export Aggregation'!G:G,'EPA Export Aggregation'!$A:$A,$B22,'EPA Export Aggregation'!$D:$D,$A$1)*IF($A22="CH4",About!$D$58,IF($A22="N2O",About!$D$59,1))</f>
        <v>0.13908919086009999</v>
      </c>
      <c r="E22">
        <f>SUMIFS('EPA Export Aggregation'!H:H,'EPA Export Aggregation'!$A:$A,$B22,'EPA Export Aggregation'!$D:$D,$A$1)*IF($A22="CH4",About!$D$58,IF($A22="N2O",About!$D$59,1))</f>
        <v>2.3433718365500001E-2</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0.13439471572770001</v>
      </c>
      <c r="I22">
        <f>SUMIFS('EPA Export Aggregation'!L:L,'EPA Export Aggregation'!$A:$A,$B22,'EPA Export Aggregation'!$D:$D,$A$1)*IF($A22="CH4",About!$D$58,IF($A22="N2O",About!$D$59,1))</f>
        <v>0.1366618362717</v>
      </c>
      <c r="J22">
        <f>SUMIFS('EPA Export Aggregation'!M:M,'EPA Export Aggregation'!$A:$A,$B22,'EPA Export Aggregation'!$D:$D,$A$1)*IF($A22="CH4",About!$D$58,IF($A22="N2O",About!$D$59,1))</f>
        <v>0.1323697019326</v>
      </c>
      <c r="K22">
        <f>SUMIFS('EPA Export Aggregation'!N:N,'EPA Export Aggregation'!$A:$A,$B22,'EPA Export Aggregation'!$D:$D,$A$1)*IF($A22="CH4",About!$D$58,IF($A22="N2O",About!$D$59,1))</f>
        <v>0.13262510216660001</v>
      </c>
      <c r="L22">
        <f>SUMIFS('EPA Export Aggregation'!O:O,'EPA Export Aggregation'!$A:$A,$B22,'EPA Export Aggregation'!$D:$D,$A$1)*IF($A22="CH4",About!$D$58,IF($A22="N2O",About!$D$59,1))</f>
        <v>0.1274314937862</v>
      </c>
      <c r="M22">
        <f>SUMIFS('EPA Export Aggregation'!P:P,'EPA Export Aggregation'!$A:$A,$B22,'EPA Export Aggregation'!$D:$D,$A$1)*IF($A22="CH4",About!$D$58,IF($A22="N2O",About!$D$59,1))</f>
        <v>0.135833726219</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7.3195569274400005E-2</v>
      </c>
      <c r="D23">
        <f>SUMIFS('EPA Export Aggregation'!G:G,'EPA Export Aggregation'!$A:$A,$B23,'EPA Export Aggregation'!$D:$D,$A$1)*IF($A23="CH4",About!$D$58,IF($A23="N2O",About!$D$59,1))</f>
        <v>6.8497794051700006E-2</v>
      </c>
      <c r="E23">
        <f>SUMIFS('EPA Export Aggregation'!H:H,'EPA Export Aggregation'!$A:$A,$B23,'EPA Export Aggregation'!$D:$D,$A$1)*IF($A23="CH4",About!$D$58,IF($A23="N2O",About!$D$59,1))</f>
        <v>7.6544378435800003E-2</v>
      </c>
      <c r="F23">
        <f>SUMIFS('EPA Export Aggregation'!I:I,'EPA Export Aggregation'!$A:$A,$B23,'EPA Export Aggregation'!$D:$D,$A$1)*IF($A23="CH4",About!$D$58,IF($A23="N2O",About!$D$59,1))</f>
        <v>9.1393523436199997E-2</v>
      </c>
      <c r="G23">
        <f>SUMIFS('EPA Export Aggregation'!J:J,'EPA Export Aggregation'!$A:$A,$B23,'EPA Export Aggregation'!$D:$D,$A$1)*IF($A23="CH4",About!$D$58,IF($A23="N2O",About!$D$59,1))</f>
        <v>8.5889323739999995E-2</v>
      </c>
      <c r="H23">
        <f>SUMIFS('EPA Export Aggregation'!K:K,'EPA Export Aggregation'!$A:$A,$B23,'EPA Export Aggregation'!$D:$D,$A$1)*IF($A23="CH4",About!$D$58,IF($A23="N2O",About!$D$59,1))</f>
        <v>8.62730298965E-2</v>
      </c>
      <c r="I23">
        <f>SUMIFS('EPA Export Aggregation'!L:L,'EPA Export Aggregation'!$A:$A,$B23,'EPA Export Aggregation'!$D:$D,$A$1)*IF($A23="CH4",About!$D$58,IF($A23="N2O",About!$D$59,1))</f>
        <v>7.8607693876699997E-2</v>
      </c>
      <c r="J23">
        <f>SUMIFS('EPA Export Aggregation'!M:M,'EPA Export Aggregation'!$A:$A,$B23,'EPA Export Aggregation'!$D:$D,$A$1)*IF($A23="CH4",About!$D$58,IF($A23="N2O",About!$D$59,1))</f>
        <v>8.0612019079800007E-2</v>
      </c>
      <c r="K23">
        <f>SUMIFS('EPA Export Aggregation'!N:N,'EPA Export Aggregation'!$A:$A,$B23,'EPA Export Aggregation'!$D:$D,$A$1)*IF($A23="CH4",About!$D$58,IF($A23="N2O",About!$D$59,1))</f>
        <v>9.9818008066600003E-2</v>
      </c>
      <c r="L23">
        <f>SUMIFS('EPA Export Aggregation'!O:O,'EPA Export Aggregation'!$A:$A,$B23,'EPA Export Aggregation'!$D:$D,$A$1)*IF($A23="CH4",About!$D$58,IF($A23="N2O",About!$D$59,1))</f>
        <v>9.5931333510899996E-2</v>
      </c>
      <c r="M23">
        <f>SUMIFS('EPA Export Aggregation'!P:P,'EPA Export Aggregation'!$A:$A,$B23,'EPA Export Aggregation'!$D:$D,$A$1)*IF($A23="CH4",About!$D$58,IF($A23="N2O",About!$D$59,1))</f>
        <v>8.7319559533200003E-2</v>
      </c>
      <c r="N23">
        <f>SUMIFS('EPA Export Aggregation'!Q:Q,'EPA Export Aggregation'!$A:$A,$B23,'EPA Export Aggregation'!$D:$D,$A$1)*IF($A23="CH4",About!$D$58,IF($A23="N2O",About!$D$59,1))</f>
        <v>8.42829996759E-2</v>
      </c>
      <c r="O23">
        <f>SUMIFS('EPA Export Aggregation'!R:R,'EPA Export Aggregation'!$A:$A,$B23,'EPA Export Aggregation'!$D:$D,$A$1)*IF($A23="CH4",About!$D$58,IF($A23="N2O",About!$D$59,1))</f>
        <v>7.6732073643100002E-2</v>
      </c>
      <c r="P23">
        <f>SUMIFS('EPA Export Aggregation'!S:S,'EPA Export Aggregation'!$A:$A,$B23,'EPA Export Aggregation'!$D:$D,$A$1)*IF($A23="CH4",About!$D$58,IF($A23="N2O",About!$D$59,1))</f>
        <v>7.3783684223899998E-2</v>
      </c>
      <c r="Q23">
        <f>SUMIFS('EPA Export Aggregation'!T:T,'EPA Export Aggregation'!$A:$A,$B23,'EPA Export Aggregation'!$D:$D,$A$1)*IF($A23="CH4",About!$D$58,IF($A23="N2O",About!$D$59,1))</f>
        <v>7.6405763962099998E-2</v>
      </c>
      <c r="R23">
        <f>SUMIFS('EPA Export Aggregation'!U:U,'EPA Export Aggregation'!$A:$A,$B23,'EPA Export Aggregation'!$D:$D,$A$1)*IF($A23="CH4",About!$D$58,IF($A23="N2O",About!$D$59,1))</f>
        <v>7.6260351847599994E-2</v>
      </c>
      <c r="S23">
        <f>SUMIFS('EPA Export Aggregation'!V:V,'EPA Export Aggregation'!$A:$A,$B23,'EPA Export Aggregation'!$D:$D,$A$1)*IF($A23="CH4",About!$D$58,IF($A23="N2O",About!$D$59,1))</f>
        <v>7.4095005275E-2</v>
      </c>
      <c r="T23">
        <f>SUMIFS('EPA Export Aggregation'!W:W,'EPA Export Aggregation'!$A:$A,$B23,'EPA Export Aggregation'!$D:$D,$A$1)*IF($A23="CH4",About!$D$58,IF($A23="N2O",About!$D$59,1))</f>
        <v>0.1045943551042</v>
      </c>
      <c r="U23">
        <f>SUMIFS('EPA Export Aggregation'!X:X,'EPA Export Aggregation'!$A:$A,$B23,'EPA Export Aggregation'!$D:$D,$A$1)*IF($A23="CH4",About!$D$58,IF($A23="N2O",About!$D$59,1))</f>
        <v>8.6536687590700004E-2</v>
      </c>
      <c r="V23">
        <f>SUMIFS('EPA Export Aggregation'!Y:Y,'EPA Export Aggregation'!$A:$A,$B23,'EPA Export Aggregation'!$D:$D,$A$1)*IF($A23="CH4",About!$D$58,IF($A23="N2O",About!$D$59,1))</f>
        <v>7.3495530623299998E-2</v>
      </c>
      <c r="W23">
        <f>SUMIFS('EPA Export Aggregation'!Z:Z,'EPA Export Aggregation'!$A:$A,$B23,'EPA Export Aggregation'!$D:$D,$A$1)*IF($A23="CH4",About!$D$58,IF($A23="N2O",About!$D$59,1))</f>
        <v>0.1017596982864</v>
      </c>
      <c r="X23">
        <f>SUMIFS('EPA Export Aggregation'!AA:AA,'EPA Export Aggregation'!$A:$A,$B23,'EPA Export Aggregation'!$D:$D,$A$1)*IF($A23="CH4",About!$D$58,IF($A23="N2O",About!$D$59,1))</f>
        <v>0.11016706848549999</v>
      </c>
      <c r="Y23">
        <f>SUMIFS('EPA Export Aggregation'!AB:AB,'EPA Export Aggregation'!$A:$A,$B23,'EPA Export Aggregation'!$D:$D,$A$1)*IF($A23="CH4",About!$D$58,IF($A23="N2O",About!$D$59,1))</f>
        <v>0.104592067687</v>
      </c>
      <c r="Z23">
        <f>SUMIFS('EPA Export Aggregation'!AC:AC,'EPA Export Aggregation'!$A:$A,$B23,'EPA Export Aggregation'!$D:$D,$A$1)*IF($A23="CH4",About!$D$58,IF($A23="N2O",About!$D$59,1))</f>
        <v>9.9180499992500004E-2</v>
      </c>
      <c r="AA23">
        <f>SUMIFS('EPA Export Aggregation'!AD:AD,'EPA Export Aggregation'!$A:$A,$B23,'EPA Export Aggregation'!$D:$D,$A$1)*IF($A23="CH4",About!$D$58,IF($A23="N2O",About!$D$59,1))</f>
        <v>3.9607891081399997E-2</v>
      </c>
      <c r="AB23">
        <f>SUMIFS('EPA Export Aggregation'!AE:AE,'EPA Export Aggregation'!$A:$A,$B23,'EPA Export Aggregation'!$D:$D,$A$1)*IF($A23="CH4",About!$D$58,IF($A23="N2O",About!$D$59,1))</f>
        <v>0.10215813132279999</v>
      </c>
      <c r="AC23">
        <f>SUMIFS('EPA Export Aggregation'!AF:AF,'EPA Export Aggregation'!$A:$A,$B23,'EPA Export Aggregation'!$D:$D,$A$1)*IF($A23="CH4",About!$D$58,IF($A23="N2O",About!$D$59,1))</f>
        <v>0.11812780010609999</v>
      </c>
      <c r="AD23">
        <f>SUMIFS('EPA Export Aggregation'!AG:AG,'EPA Export Aggregation'!$A:$A,$B23,'EPA Export Aggregation'!$D:$D,$A$1)*IF($A23="CH4",About!$D$58,IF($A23="N2O",About!$D$59,1))</f>
        <v>0.1165827317349</v>
      </c>
      <c r="AE23">
        <f>SUMIFS('EPA Export Aggregation'!AH:AH,'EPA Export Aggregation'!$A:$A,$B23,'EPA Export Aggregation'!$D:$D,$A$1)*IF($A23="CH4",About!$D$58,IF($A23="N2O",About!$D$59,1))</f>
        <v>0.13920112934119999</v>
      </c>
      <c r="AF23">
        <f>SUMIFS('EPA Export Aggregation'!AI:AI,'EPA Export Aggregation'!$A:$A,$B23,'EPA Export Aggregation'!$D:$D,$A$1)*IF($A23="CH4",About!$D$58,IF($A23="N2O",About!$D$59,1))</f>
        <v>0.14117385551190001</v>
      </c>
      <c r="AG23">
        <f>SUMIFS('EPA Export Aggregation'!AJ:AJ,'EPA Export Aggregation'!$A:$A,$B23,'EPA Export Aggregation'!$D:$D,$A$1)*IF($A23="CH4",About!$D$58,IF($A23="N2O",About!$D$59,1))</f>
        <v>0.1339049756798</v>
      </c>
      <c r="AH23">
        <f>SUMIFS('EPA Export Aggregation'!AK:AK,'EPA Export Aggregation'!$A:$A,$B23,'EPA Export Aggregation'!$D:$D,$A$1)*IF($A23="CH4",About!$D$58,IF($A23="N2O",About!$D$59,1))</f>
        <v>0.11507253283</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1.4089527601999999E-3</v>
      </c>
      <c r="D26">
        <f>SUMIFS('EPA Export Aggregation'!G:G,'EPA Export Aggregation'!$A:$A,$B26,'EPA Export Aggregation'!$D:$D,$A$1)*IF($A26="CH4",About!$D$58,IF($A26="N2O",About!$D$59,1))</f>
        <v>1.0624312826E-3</v>
      </c>
      <c r="E26">
        <f>SUMIFS('EPA Export Aggregation'!H:H,'EPA Export Aggregation'!$A:$A,$B26,'EPA Export Aggregation'!$D:$D,$A$1)*IF($A26="CH4",About!$D$58,IF($A26="N2O",About!$D$59,1))</f>
        <v>1.3141848508999999E-3</v>
      </c>
      <c r="F26">
        <f>SUMIFS('EPA Export Aggregation'!I:I,'EPA Export Aggregation'!$A:$A,$B26,'EPA Export Aggregation'!$D:$D,$A$1)*IF($A26="CH4",About!$D$58,IF($A26="N2O",About!$D$59,1))</f>
        <v>1.4698312789000001E-3</v>
      </c>
      <c r="G26">
        <f>SUMIFS('EPA Export Aggregation'!J:J,'EPA Export Aggregation'!$A:$A,$B26,'EPA Export Aggregation'!$D:$D,$A$1)*IF($A26="CH4",About!$D$58,IF($A26="N2O",About!$D$59,1))</f>
        <v>1.5421011576999999E-3</v>
      </c>
      <c r="H26">
        <f>SUMIFS('EPA Export Aggregation'!K:K,'EPA Export Aggregation'!$A:$A,$B26,'EPA Export Aggregation'!$D:$D,$A$1)*IF($A26="CH4",About!$D$58,IF($A26="N2O",About!$D$59,1))</f>
        <v>2.0963354645E-3</v>
      </c>
      <c r="I26">
        <f>SUMIFS('EPA Export Aggregation'!L:L,'EPA Export Aggregation'!$A:$A,$B26,'EPA Export Aggregation'!$D:$D,$A$1)*IF($A26="CH4",About!$D$58,IF($A26="N2O",About!$D$59,1))</f>
        <v>2.3485119240999998E-3</v>
      </c>
      <c r="J26">
        <f>SUMIFS('EPA Export Aggregation'!M:M,'EPA Export Aggregation'!$A:$A,$B26,'EPA Export Aggregation'!$D:$D,$A$1)*IF($A26="CH4",About!$D$58,IF($A26="N2O",About!$D$59,1))</f>
        <v>2.9416501442000001E-3</v>
      </c>
      <c r="K26">
        <f>SUMIFS('EPA Export Aggregation'!N:N,'EPA Export Aggregation'!$A:$A,$B26,'EPA Export Aggregation'!$D:$D,$A$1)*IF($A26="CH4",About!$D$58,IF($A26="N2O",About!$D$59,1))</f>
        <v>3.3688733526999999E-3</v>
      </c>
      <c r="L26">
        <f>SUMIFS('EPA Export Aggregation'!O:O,'EPA Export Aggregation'!$A:$A,$B26,'EPA Export Aggregation'!$D:$D,$A$1)*IF($A26="CH4",About!$D$58,IF($A26="N2O",About!$D$59,1))</f>
        <v>2.1953867438E-3</v>
      </c>
      <c r="M26">
        <f>SUMIFS('EPA Export Aggregation'!P:P,'EPA Export Aggregation'!$A:$A,$B26,'EPA Export Aggregation'!$D:$D,$A$1)*IF($A26="CH4",About!$D$58,IF($A26="N2O",About!$D$59,1))</f>
        <v>2.4070671610999998E-3</v>
      </c>
      <c r="N26">
        <f>SUMIFS('EPA Export Aggregation'!Q:Q,'EPA Export Aggregation'!$A:$A,$B26,'EPA Export Aggregation'!$D:$D,$A$1)*IF($A26="CH4",About!$D$58,IF($A26="N2O",About!$D$59,1))</f>
        <v>1.7595450263000001E-3</v>
      </c>
      <c r="O26">
        <f>SUMIFS('EPA Export Aggregation'!R:R,'EPA Export Aggregation'!$A:$A,$B26,'EPA Export Aggregation'!$D:$D,$A$1)*IF($A26="CH4",About!$D$58,IF($A26="N2O",About!$D$59,1))</f>
        <v>2.0663392545999999E-3</v>
      </c>
      <c r="P26">
        <f>SUMIFS('EPA Export Aggregation'!S:S,'EPA Export Aggregation'!$A:$A,$B26,'EPA Export Aggregation'!$D:$D,$A$1)*IF($A26="CH4",About!$D$58,IF($A26="N2O",About!$D$59,1))</f>
        <v>2.1764808598999999E-3</v>
      </c>
      <c r="Q26">
        <f>SUMIFS('EPA Export Aggregation'!T:T,'EPA Export Aggregation'!$A:$A,$B26,'EPA Export Aggregation'!$D:$D,$A$1)*IF($A26="CH4",About!$D$58,IF($A26="N2O",About!$D$59,1))</f>
        <v>2.6274100758000001E-3</v>
      </c>
      <c r="R26">
        <f>SUMIFS('EPA Export Aggregation'!U:U,'EPA Export Aggregation'!$A:$A,$B26,'EPA Export Aggregation'!$D:$D,$A$1)*IF($A26="CH4",About!$D$58,IF($A26="N2O",About!$D$59,1))</f>
        <v>2.5272709942999998E-3</v>
      </c>
      <c r="S26">
        <f>SUMIFS('EPA Export Aggregation'!V:V,'EPA Export Aggregation'!$A:$A,$B26,'EPA Export Aggregation'!$D:$D,$A$1)*IF($A26="CH4",About!$D$58,IF($A26="N2O",About!$D$59,1))</f>
        <v>2.3148291097E-3</v>
      </c>
      <c r="T26">
        <f>SUMIFS('EPA Export Aggregation'!W:W,'EPA Export Aggregation'!$A:$A,$B26,'EPA Export Aggregation'!$D:$D,$A$1)*IF($A26="CH4",About!$D$58,IF($A26="N2O",About!$D$59,1))</f>
        <v>2.0910971137E-3</v>
      </c>
      <c r="U26">
        <f>SUMIFS('EPA Export Aggregation'!X:X,'EPA Export Aggregation'!$A:$A,$B26,'EPA Export Aggregation'!$D:$D,$A$1)*IF($A26="CH4",About!$D$58,IF($A26="N2O",About!$D$59,1))</f>
        <v>1.6965464223E-3</v>
      </c>
      <c r="V26">
        <f>SUMIFS('EPA Export Aggregation'!Y:Y,'EPA Export Aggregation'!$A:$A,$B26,'EPA Export Aggregation'!$D:$D,$A$1)*IF($A26="CH4",About!$D$58,IF($A26="N2O",About!$D$59,1))</f>
        <v>1.0881668889000001E-3</v>
      </c>
      <c r="W26">
        <f>SUMIFS('EPA Export Aggregation'!Z:Z,'EPA Export Aggregation'!$A:$A,$B26,'EPA Export Aggregation'!$D:$D,$A$1)*IF($A26="CH4",About!$D$58,IF($A26="N2O",About!$D$59,1))</f>
        <v>1.8280644714000001E-3</v>
      </c>
      <c r="X26">
        <f>SUMIFS('EPA Export Aggregation'!AA:AA,'EPA Export Aggregation'!$A:$A,$B26,'EPA Export Aggregation'!$D:$D,$A$1)*IF($A26="CH4",About!$D$58,IF($A26="N2O",About!$D$59,1))</f>
        <v>1.6201097166E-3</v>
      </c>
      <c r="Y26">
        <f>SUMIFS('EPA Export Aggregation'!AB:AB,'EPA Export Aggregation'!$A:$A,$B26,'EPA Export Aggregation'!$D:$D,$A$1)*IF($A26="CH4",About!$D$58,IF($A26="N2O",About!$D$59,1))</f>
        <v>1.3633995773999999E-3</v>
      </c>
      <c r="Z26">
        <f>SUMIFS('EPA Export Aggregation'!AC:AC,'EPA Export Aggregation'!$A:$A,$B26,'EPA Export Aggregation'!$D:$D,$A$1)*IF($A26="CH4",About!$D$58,IF($A26="N2O",About!$D$59,1))</f>
        <v>1.6043979619E-3</v>
      </c>
      <c r="AA26">
        <f>SUMIFS('EPA Export Aggregation'!AD:AD,'EPA Export Aggregation'!$A:$A,$B26,'EPA Export Aggregation'!$D:$D,$A$1)*IF($A26="CH4",About!$D$58,IF($A26="N2O",About!$D$59,1))</f>
        <v>1.6943685406E-3</v>
      </c>
      <c r="AB26">
        <f>SUMIFS('EPA Export Aggregation'!AE:AE,'EPA Export Aggregation'!$A:$A,$B26,'EPA Export Aggregation'!$D:$D,$A$1)*IF($A26="CH4",About!$D$58,IF($A26="N2O",About!$D$59,1))</f>
        <v>1.8632406081E-3</v>
      </c>
      <c r="AC26">
        <f>SUMIFS('EPA Export Aggregation'!AF:AF,'EPA Export Aggregation'!$A:$A,$B26,'EPA Export Aggregation'!$D:$D,$A$1)*IF($A26="CH4",About!$D$58,IF($A26="N2O",About!$D$59,1))</f>
        <v>1.7449423155E-3</v>
      </c>
      <c r="AD26">
        <f>SUMIFS('EPA Export Aggregation'!AG:AG,'EPA Export Aggregation'!$A:$A,$B26,'EPA Export Aggregation'!$D:$D,$A$1)*IF($A26="CH4",About!$D$58,IF($A26="N2O",About!$D$59,1))</f>
        <v>2.0305302338000002E-3</v>
      </c>
      <c r="AE26">
        <f>SUMIFS('EPA Export Aggregation'!AH:AH,'EPA Export Aggregation'!$A:$A,$B26,'EPA Export Aggregation'!$D:$D,$A$1)*IF($A26="CH4",About!$D$58,IF($A26="N2O",About!$D$59,1))</f>
        <v>2.1107150289E-3</v>
      </c>
      <c r="AF26">
        <f>SUMIFS('EPA Export Aggregation'!AI:AI,'EPA Export Aggregation'!$A:$A,$B26,'EPA Export Aggregation'!$D:$D,$A$1)*IF($A26="CH4",About!$D$58,IF($A26="N2O",About!$D$59,1))</f>
        <v>1.9223349306E-3</v>
      </c>
      <c r="AG26">
        <f>SUMIFS('EPA Export Aggregation'!AJ:AJ,'EPA Export Aggregation'!$A:$A,$B26,'EPA Export Aggregation'!$D:$D,$A$1)*IF($A26="CH4",About!$D$58,IF($A26="N2O",About!$D$59,1))</f>
        <v>1.4403553351E-3</v>
      </c>
      <c r="AH26">
        <f>SUMIFS('EPA Export Aggregation'!AK:AK,'EPA Export Aggregation'!$A:$A,$B26,'EPA Export Aggregation'!$D:$D,$A$1)*IF($A26="CH4",About!$D$58,IF($A26="N2O",About!$D$59,1))</f>
        <v>1.8552733543000001E-3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0.10701260961509999</v>
      </c>
      <c r="D29">
        <f>SUMIFS('EPA Export Aggregation'!G:G,'EPA Export Aggregation'!$A:$A,$B29,'EPA Export Aggregation'!$D:$D,$A$1)*IF($A29="CH4",About!$D$58,IF($A29="N2O",About!$D$59,1))</f>
        <v>0.1080652598206</v>
      </c>
      <c r="E29">
        <f>SUMIFS('EPA Export Aggregation'!H:H,'EPA Export Aggregation'!$A:$A,$B29,'EPA Export Aggregation'!$D:$D,$A$1)*IF($A29="CH4",About!$D$58,IF($A29="N2O",About!$D$59,1))</f>
        <v>0.1154386883854</v>
      </c>
      <c r="F29">
        <f>SUMIFS('EPA Export Aggregation'!I:I,'EPA Export Aggregation'!$A:$A,$B29,'EPA Export Aggregation'!$D:$D,$A$1)*IF($A29="CH4",About!$D$58,IF($A29="N2O",About!$D$59,1))</f>
        <v>0.1214788233545</v>
      </c>
      <c r="G29">
        <f>SUMIFS('EPA Export Aggregation'!J:J,'EPA Export Aggregation'!$A:$A,$B29,'EPA Export Aggregation'!$D:$D,$A$1)*IF($A29="CH4",About!$D$58,IF($A29="N2O",About!$D$59,1))</f>
        <v>0.1211123176759</v>
      </c>
      <c r="H29">
        <f>SUMIFS('EPA Export Aggregation'!K:K,'EPA Export Aggregation'!$A:$A,$B29,'EPA Export Aggregation'!$D:$D,$A$1)*IF($A29="CH4",About!$D$58,IF($A29="N2O",About!$D$59,1))</f>
        <v>0.12549173521750001</v>
      </c>
      <c r="I29">
        <f>SUMIFS('EPA Export Aggregation'!L:L,'EPA Export Aggregation'!$A:$A,$B29,'EPA Export Aggregation'!$D:$D,$A$1)*IF($A29="CH4",About!$D$58,IF($A29="N2O",About!$D$59,1))</f>
        <v>0.1278276956345</v>
      </c>
      <c r="J29">
        <f>SUMIFS('EPA Export Aggregation'!M:M,'EPA Export Aggregation'!$A:$A,$B29,'EPA Export Aggregation'!$D:$D,$A$1)*IF($A29="CH4",About!$D$58,IF($A29="N2O",About!$D$59,1))</f>
        <v>0.1351372872869</v>
      </c>
      <c r="K29">
        <f>SUMIFS('EPA Export Aggregation'!N:N,'EPA Export Aggregation'!$A:$A,$B29,'EPA Export Aggregation'!$D:$D,$A$1)*IF($A29="CH4",About!$D$58,IF($A29="N2O",About!$D$59,1))</f>
        <v>0.13723100276309999</v>
      </c>
      <c r="L29">
        <f>SUMIFS('EPA Export Aggregation'!O:O,'EPA Export Aggregation'!$A:$A,$B29,'EPA Export Aggregation'!$D:$D,$A$1)*IF($A29="CH4",About!$D$58,IF($A29="N2O",About!$D$59,1))</f>
        <v>0.1309580194652</v>
      </c>
      <c r="M29">
        <f>SUMIFS('EPA Export Aggregation'!P:P,'EPA Export Aggregation'!$A:$A,$B29,'EPA Export Aggregation'!$D:$D,$A$1)*IF($A29="CH4",About!$D$58,IF($A29="N2O",About!$D$59,1))</f>
        <v>0.13418365420850001</v>
      </c>
      <c r="N29">
        <f>SUMIFS('EPA Export Aggregation'!Q:Q,'EPA Export Aggregation'!$A:$A,$B29,'EPA Export Aggregation'!$D:$D,$A$1)*IF($A29="CH4",About!$D$58,IF($A29="N2O",About!$D$59,1))</f>
        <v>0.13621540301099999</v>
      </c>
      <c r="O29">
        <f>SUMIFS('EPA Export Aggregation'!R:R,'EPA Export Aggregation'!$A:$A,$B29,'EPA Export Aggregation'!$D:$D,$A$1)*IF($A29="CH4",About!$D$58,IF($A29="N2O",About!$D$59,1))</f>
        <v>0.13595612428619999</v>
      </c>
      <c r="P29">
        <f>SUMIFS('EPA Export Aggregation'!S:S,'EPA Export Aggregation'!$A:$A,$B29,'EPA Export Aggregation'!$D:$D,$A$1)*IF($A29="CH4",About!$D$58,IF($A29="N2O",About!$D$59,1))</f>
        <v>0.13826602915530001</v>
      </c>
      <c r="Q29">
        <f>SUMIFS('EPA Export Aggregation'!T:T,'EPA Export Aggregation'!$A:$A,$B29,'EPA Export Aggregation'!$D:$D,$A$1)*IF($A29="CH4",About!$D$58,IF($A29="N2O",About!$D$59,1))</f>
        <v>0.13673607332410001</v>
      </c>
      <c r="R29">
        <f>SUMIFS('EPA Export Aggregation'!U:U,'EPA Export Aggregation'!$A:$A,$B29,'EPA Export Aggregation'!$D:$D,$A$1)*IF($A29="CH4",About!$D$58,IF($A29="N2O",About!$D$59,1))</f>
        <v>0.13508429039379999</v>
      </c>
      <c r="S29">
        <f>SUMIFS('EPA Export Aggregation'!V:V,'EPA Export Aggregation'!$A:$A,$B29,'EPA Export Aggregation'!$D:$D,$A$1)*IF($A29="CH4",About!$D$58,IF($A29="N2O",About!$D$59,1))</f>
        <v>0.1418527013882</v>
      </c>
      <c r="T29">
        <f>SUMIFS('EPA Export Aggregation'!W:W,'EPA Export Aggregation'!$A:$A,$B29,'EPA Export Aggregation'!$D:$D,$A$1)*IF($A29="CH4",About!$D$58,IF($A29="N2O",About!$D$59,1))</f>
        <v>0.13626851926</v>
      </c>
      <c r="U29">
        <f>SUMIFS('EPA Export Aggregation'!X:X,'EPA Export Aggregation'!$A:$A,$B29,'EPA Export Aggregation'!$D:$D,$A$1)*IF($A29="CH4",About!$D$58,IF($A29="N2O",About!$D$59,1))</f>
        <v>0.1311489202635</v>
      </c>
      <c r="V29">
        <f>SUMIFS('EPA Export Aggregation'!Y:Y,'EPA Export Aggregation'!$A:$A,$B29,'EPA Export Aggregation'!$D:$D,$A$1)*IF($A29="CH4",About!$D$58,IF($A29="N2O",About!$D$59,1))</f>
        <v>0.12735368102520001</v>
      </c>
      <c r="W29">
        <f>SUMIFS('EPA Export Aggregation'!Z:Z,'EPA Export Aggregation'!$A:$A,$B29,'EPA Export Aggregation'!$D:$D,$A$1)*IF($A29="CH4",About!$D$58,IF($A29="N2O",About!$D$59,1))</f>
        <v>0.1155464640344</v>
      </c>
      <c r="X29">
        <f>SUMIFS('EPA Export Aggregation'!AA:AA,'EPA Export Aggregation'!$A:$A,$B29,'EPA Export Aggregation'!$D:$D,$A$1)*IF($A29="CH4",About!$D$58,IF($A29="N2O",About!$D$59,1))</f>
        <v>0.14325373139879999</v>
      </c>
      <c r="Y29">
        <f>SUMIFS('EPA Export Aggregation'!AB:AB,'EPA Export Aggregation'!$A:$A,$B29,'EPA Export Aggregation'!$D:$D,$A$1)*IF($A29="CH4",About!$D$58,IF($A29="N2O",About!$D$59,1))</f>
        <v>0.1370145621203</v>
      </c>
      <c r="Z29">
        <f>SUMIFS('EPA Export Aggregation'!AC:AC,'EPA Export Aggregation'!$A:$A,$B29,'EPA Export Aggregation'!$D:$D,$A$1)*IF($A29="CH4",About!$D$58,IF($A29="N2O",About!$D$59,1))</f>
        <v>0.14086534474500001</v>
      </c>
      <c r="AA29">
        <f>SUMIFS('EPA Export Aggregation'!AD:AD,'EPA Export Aggregation'!$A:$A,$B29,'EPA Export Aggregation'!$D:$D,$A$1)*IF($A29="CH4",About!$D$58,IF($A29="N2O",About!$D$59,1))</f>
        <v>0.1222262764175</v>
      </c>
      <c r="AB29">
        <f>SUMIFS('EPA Export Aggregation'!AE:AE,'EPA Export Aggregation'!$A:$A,$B29,'EPA Export Aggregation'!$D:$D,$A$1)*IF($A29="CH4",About!$D$58,IF($A29="N2O",About!$D$59,1))</f>
        <v>0.12598001935290001</v>
      </c>
      <c r="AC29">
        <f>SUMIFS('EPA Export Aggregation'!AF:AF,'EPA Export Aggregation'!$A:$A,$B29,'EPA Export Aggregation'!$D:$D,$A$1)*IF($A29="CH4",About!$D$58,IF($A29="N2O",About!$D$59,1))</f>
        <v>0.12944820639310001</v>
      </c>
      <c r="AD29">
        <f>SUMIFS('EPA Export Aggregation'!AG:AG,'EPA Export Aggregation'!$A:$A,$B29,'EPA Export Aggregation'!$D:$D,$A$1)*IF($A29="CH4",About!$D$58,IF($A29="N2O",About!$D$59,1))</f>
        <v>0.1131898158391</v>
      </c>
      <c r="AE29">
        <f>SUMIFS('EPA Export Aggregation'!AH:AH,'EPA Export Aggregation'!$A:$A,$B29,'EPA Export Aggregation'!$D:$D,$A$1)*IF($A29="CH4",About!$D$58,IF($A29="N2O",About!$D$59,1))</f>
        <v>0.118892772184</v>
      </c>
      <c r="AF29">
        <f>SUMIFS('EPA Export Aggregation'!AI:AI,'EPA Export Aggregation'!$A:$A,$B29,'EPA Export Aggregation'!$D:$D,$A$1)*IF($A29="CH4",About!$D$58,IF($A29="N2O",About!$D$59,1))</f>
        <v>0.16586663587299999</v>
      </c>
      <c r="AG29">
        <f>SUMIFS('EPA Export Aggregation'!AJ:AJ,'EPA Export Aggregation'!$A:$A,$B29,'EPA Export Aggregation'!$D:$D,$A$1)*IF($A29="CH4",About!$D$58,IF($A29="N2O",About!$D$59,1))</f>
        <v>0.15117537763219999</v>
      </c>
      <c r="AH29">
        <f>SUMIFS('EPA Export Aggregation'!AK:AK,'EPA Export Aggregation'!$A:$A,$B29,'EPA Export Aggregation'!$D:$D,$A$1)*IF($A29="CH4",About!$D$58,IF($A29="N2O",About!$D$59,1))</f>
        <v>0.15484974182530001</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3.6730182842999999E-3</v>
      </c>
      <c r="D32">
        <f>SUMIFS('EPA Export Aggregation'!G:G,'EPA Export Aggregation'!$A:$A,$B32,'EPA Export Aggregation'!$D:$D,$A$1)*IF($A32="CH4",About!$D$58,IF($A32="N2O",About!$D$59,1))</f>
        <v>3.7773111450000001E-3</v>
      </c>
      <c r="E32">
        <f>SUMIFS('EPA Export Aggregation'!H:H,'EPA Export Aggregation'!$A:$A,$B32,'EPA Export Aggregation'!$D:$D,$A$1)*IF($A32="CH4",About!$D$58,IF($A32="N2O",About!$D$59,1))</f>
        <v>3.8566324756999998E-3</v>
      </c>
      <c r="F32">
        <f>SUMIFS('EPA Export Aggregation'!I:I,'EPA Export Aggregation'!$A:$A,$B32,'EPA Export Aggregation'!$D:$D,$A$1)*IF($A32="CH4",About!$D$58,IF($A32="N2O",About!$D$59,1))</f>
        <v>3.4805906117000001E-3</v>
      </c>
      <c r="G32">
        <f>SUMIFS('EPA Export Aggregation'!J:J,'EPA Export Aggregation'!$A:$A,$B32,'EPA Export Aggregation'!$D:$D,$A$1)*IF($A32="CH4",About!$D$58,IF($A32="N2O",About!$D$59,1))</f>
        <v>3.5936969536000001E-3</v>
      </c>
      <c r="H32">
        <f>SUMIFS('EPA Export Aggregation'!K:K,'EPA Export Aggregation'!$A:$A,$B32,'EPA Export Aggregation'!$D:$D,$A$1)*IF($A32="CH4",About!$D$58,IF($A32="N2O",About!$D$59,1))</f>
        <v>3.5753355345E-3</v>
      </c>
      <c r="I32">
        <f>SUMIFS('EPA Export Aggregation'!L:L,'EPA Export Aggregation'!$A:$A,$B32,'EPA Export Aggregation'!$D:$D,$A$1)*IF($A32="CH4",About!$D$58,IF($A32="N2O",About!$D$59,1))</f>
        <v>3.3527951345000001E-3</v>
      </c>
      <c r="J32">
        <f>SUMIFS('EPA Export Aggregation'!M:M,'EPA Export Aggregation'!$A:$A,$B32,'EPA Export Aggregation'!$D:$D,$A$1)*IF($A32="CH4",About!$D$58,IF($A32="N2O",About!$D$59,1))</f>
        <v>3.3013831609000001E-3</v>
      </c>
      <c r="K32">
        <f>SUMIFS('EPA Export Aggregation'!N:N,'EPA Export Aggregation'!$A:$A,$B32,'EPA Export Aggregation'!$D:$D,$A$1)*IF($A32="CH4",About!$D$58,IF($A32="N2O",About!$D$59,1))</f>
        <v>3.4064104784000001E-3</v>
      </c>
      <c r="L32">
        <f>SUMIFS('EPA Export Aggregation'!O:O,'EPA Export Aggregation'!$A:$A,$B32,'EPA Export Aggregation'!$D:$D,$A$1)*IF($A32="CH4",About!$D$58,IF($A32="N2O",About!$D$59,1))</f>
        <v>3.0120071952999998E-3</v>
      </c>
      <c r="M32">
        <f>SUMIFS('EPA Export Aggregation'!P:P,'EPA Export Aggregation'!$A:$A,$B32,'EPA Export Aggregation'!$D:$D,$A$1)*IF($A32="CH4",About!$D$58,IF($A32="N2O",About!$D$59,1))</f>
        <v>3.1361303887000001E-3</v>
      </c>
      <c r="N32">
        <f>SUMIFS('EPA Export Aggregation'!Q:Q,'EPA Export Aggregation'!$A:$A,$B32,'EPA Export Aggregation'!$D:$D,$A$1)*IF($A32="CH4",About!$D$58,IF($A32="N2O",About!$D$59,1))</f>
        <v>3.3963080256000002E-3</v>
      </c>
      <c r="O32">
        <f>SUMIFS('EPA Export Aggregation'!R:R,'EPA Export Aggregation'!$A:$A,$B32,'EPA Export Aggregation'!$D:$D,$A$1)*IF($A32="CH4",About!$D$58,IF($A32="N2O",About!$D$59,1))</f>
        <v>4.2797985546000001E-3</v>
      </c>
      <c r="P32">
        <f>SUMIFS('EPA Export Aggregation'!S:S,'EPA Export Aggregation'!$A:$A,$B32,'EPA Export Aggregation'!$D:$D,$A$1)*IF($A32="CH4",About!$D$58,IF($A32="N2O",About!$D$59,1))</f>
        <v>4.5770420211000001E-3</v>
      </c>
      <c r="Q32">
        <f>SUMIFS('EPA Export Aggregation'!T:T,'EPA Export Aggregation'!$A:$A,$B32,'EPA Export Aggregation'!$D:$D,$A$1)*IF($A32="CH4",About!$D$58,IF($A32="N2O",About!$D$59,1))</f>
        <v>4.1520464103000001E-3</v>
      </c>
      <c r="R32">
        <f>SUMIFS('EPA Export Aggregation'!U:U,'EPA Export Aggregation'!$A:$A,$B32,'EPA Export Aggregation'!$D:$D,$A$1)*IF($A32="CH4",About!$D$58,IF($A32="N2O",About!$D$59,1))</f>
        <v>3.8674084253000002E-3</v>
      </c>
      <c r="S32">
        <f>SUMIFS('EPA Export Aggregation'!V:V,'EPA Export Aggregation'!$A:$A,$B32,'EPA Export Aggregation'!$D:$D,$A$1)*IF($A32="CH4",About!$D$58,IF($A32="N2O",About!$D$59,1))</f>
        <v>1.894567215E-3</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6.2660556741000002E-3</v>
      </c>
      <c r="D33">
        <f>SUMIFS('EPA Export Aggregation'!G:G,'EPA Export Aggregation'!$A:$A,$B33,'EPA Export Aggregation'!$D:$D,$A$1)*IF($A33="CH4",About!$D$58,IF($A33="N2O",About!$D$59,1))</f>
        <v>6.6933007430000002E-3</v>
      </c>
      <c r="E33">
        <f>SUMIFS('EPA Export Aggregation'!H:H,'EPA Export Aggregation'!$A:$A,$B33,'EPA Export Aggregation'!$D:$D,$A$1)*IF($A33="CH4",About!$D$58,IF($A33="N2O",About!$D$59,1))</f>
        <v>5.9273499619999998E-3</v>
      </c>
      <c r="F33">
        <f>SUMIFS('EPA Export Aggregation'!I:I,'EPA Export Aggregation'!$A:$A,$B33,'EPA Export Aggregation'!$D:$D,$A$1)*IF($A33="CH4",About!$D$58,IF($A33="N2O",About!$D$59,1))</f>
        <v>5.0793747833999996E-3</v>
      </c>
      <c r="G33" s="415">
        <f>SUMIFS('EPA Export Aggregation'!J:J,'EPA Export Aggregation'!$A:$A,$B33,'EPA Export Aggregation'!$D:$D,$A$1)*IF($A33="CH4",About!$D$58,IF($A33="N2O",About!$D$59,1))</f>
        <v>0</v>
      </c>
      <c r="H33">
        <f>SUMIFS('EPA Export Aggregation'!K:K,'EPA Export Aggregation'!$A:$A,$B33,'EPA Export Aggregation'!$D:$D,$A$1)*IF($A33="CH4",About!$D$58,IF($A33="N2O",About!$D$59,1))</f>
        <v>6.1337663259999995E-4</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8.0479394610000008E-3</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3.3737448728400003E-2</v>
      </c>
      <c r="D34">
        <f>SUMIFS('EPA Export Aggregation'!G:G,'EPA Export Aggregation'!$A:$A,$B34,'EPA Export Aggregation'!$D:$D,$A$1)*IF($A34="CH4",About!$D$58,IF($A34="N2O",About!$D$59,1))</f>
        <v>3.1049961353500001E-2</v>
      </c>
      <c r="E34">
        <f>SUMIFS('EPA Export Aggregation'!H:H,'EPA Export Aggregation'!$A:$A,$B34,'EPA Export Aggregation'!$D:$D,$A$1)*IF($A34="CH4",About!$D$58,IF($A34="N2O",About!$D$59,1))</f>
        <v>3.1972251595099997E-2</v>
      </c>
      <c r="F34">
        <f>SUMIFS('EPA Export Aggregation'!I:I,'EPA Export Aggregation'!$A:$A,$B34,'EPA Export Aggregation'!$D:$D,$A$1)*IF($A34="CH4",About!$D$58,IF($A34="N2O",About!$D$59,1))</f>
        <v>3.86732896671E-2</v>
      </c>
      <c r="G34">
        <f>SUMIFS('EPA Export Aggregation'!J:J,'EPA Export Aggregation'!$A:$A,$B34,'EPA Export Aggregation'!$D:$D,$A$1)*IF($A34="CH4",About!$D$58,IF($A34="N2O",About!$D$59,1))</f>
        <v>4.3408128216799999E-2</v>
      </c>
      <c r="H34">
        <f>SUMIFS('EPA Export Aggregation'!K:K,'EPA Export Aggregation'!$A:$A,$B34,'EPA Export Aggregation'!$D:$D,$A$1)*IF($A34="CH4",About!$D$58,IF($A34="N2O",About!$D$59,1))</f>
        <v>4.4913581783500002E-2</v>
      </c>
      <c r="I34">
        <f>SUMIFS('EPA Export Aggregation'!L:L,'EPA Export Aggregation'!$A:$A,$B34,'EPA Export Aggregation'!$D:$D,$A$1)*IF($A34="CH4",About!$D$58,IF($A34="N2O",About!$D$59,1))</f>
        <v>4.35300080438E-2</v>
      </c>
      <c r="J34">
        <f>SUMIFS('EPA Export Aggregation'!M:M,'EPA Export Aggregation'!$A:$A,$B34,'EPA Export Aggregation'!$D:$D,$A$1)*IF($A34="CH4",About!$D$58,IF($A34="N2O",About!$D$59,1))</f>
        <v>3.9549835556000001E-2</v>
      </c>
      <c r="K34">
        <f>SUMIFS('EPA Export Aggregation'!N:N,'EPA Export Aggregation'!$A:$A,$B34,'EPA Export Aggregation'!$D:$D,$A$1)*IF($A34="CH4",About!$D$58,IF($A34="N2O",About!$D$59,1))</f>
        <v>3.8249357404199998E-2</v>
      </c>
      <c r="L34">
        <f>SUMIFS('EPA Export Aggregation'!O:O,'EPA Export Aggregation'!$A:$A,$B34,'EPA Export Aggregation'!$D:$D,$A$1)*IF($A34="CH4",About!$D$58,IF($A34="N2O",About!$D$59,1))</f>
        <v>3.6016039069799999E-2</v>
      </c>
      <c r="M34">
        <f>SUMIFS('EPA Export Aggregation'!P:P,'EPA Export Aggregation'!$A:$A,$B34,'EPA Export Aggregation'!$D:$D,$A$1)*IF($A34="CH4",About!$D$58,IF($A34="N2O",About!$D$59,1))</f>
        <v>3.8574561432199998E-2</v>
      </c>
      <c r="N34">
        <f>SUMIFS('EPA Export Aggregation'!Q:Q,'EPA Export Aggregation'!$A:$A,$B34,'EPA Export Aggregation'!$D:$D,$A$1)*IF($A34="CH4",About!$D$58,IF($A34="N2O",About!$D$59,1))</f>
        <v>4.7374171580599998E-2</v>
      </c>
      <c r="O34">
        <f>SUMIFS('EPA Export Aggregation'!R:R,'EPA Export Aggregation'!$A:$A,$B34,'EPA Export Aggregation'!$D:$D,$A$1)*IF($A34="CH4",About!$D$58,IF($A34="N2O",About!$D$59,1))</f>
        <v>4.3996988962499997E-2</v>
      </c>
      <c r="P34">
        <f>SUMIFS('EPA Export Aggregation'!S:S,'EPA Export Aggregation'!$A:$A,$B34,'EPA Export Aggregation'!$D:$D,$A$1)*IF($A34="CH4",About!$D$58,IF($A34="N2O",About!$D$59,1))</f>
        <v>5.0196544921200001E-2</v>
      </c>
      <c r="Q34">
        <f>SUMIFS('EPA Export Aggregation'!T:T,'EPA Export Aggregation'!$A:$A,$B34,'EPA Export Aggregation'!$D:$D,$A$1)*IF($A34="CH4",About!$D$58,IF($A34="N2O",About!$D$59,1))</f>
        <v>5.3844566572900002E-2</v>
      </c>
      <c r="R34">
        <f>SUMIFS('EPA Export Aggregation'!U:U,'EPA Export Aggregation'!$A:$A,$B34,'EPA Export Aggregation'!$D:$D,$A$1)*IF($A34="CH4",About!$D$58,IF($A34="N2O",About!$D$59,1))</f>
        <v>5.8596630439399999E-2</v>
      </c>
      <c r="S34">
        <f>SUMIFS('EPA Export Aggregation'!V:V,'EPA Export Aggregation'!$A:$A,$B34,'EPA Export Aggregation'!$D:$D,$A$1)*IF($A34="CH4",About!$D$58,IF($A34="N2O",About!$D$59,1))</f>
        <v>6.3168802443399993E-2</v>
      </c>
      <c r="T34">
        <f>SUMIFS('EPA Export Aggregation'!W:W,'EPA Export Aggregation'!$A:$A,$B34,'EPA Export Aggregation'!$D:$D,$A$1)*IF($A34="CH4",About!$D$58,IF($A34="N2O",About!$D$59,1))</f>
        <v>6.8508594756400004E-2</v>
      </c>
      <c r="U34">
        <f>SUMIFS('EPA Export Aggregation'!X:X,'EPA Export Aggregation'!$A:$A,$B34,'EPA Export Aggregation'!$D:$D,$A$1)*IF($A34="CH4",About!$D$58,IF($A34="N2O",About!$D$59,1))</f>
        <v>6.8652046811200004E-2</v>
      </c>
      <c r="V34">
        <f>SUMIFS('EPA Export Aggregation'!Y:Y,'EPA Export Aggregation'!$A:$A,$B34,'EPA Export Aggregation'!$D:$D,$A$1)*IF($A34="CH4",About!$D$58,IF($A34="N2O",About!$D$59,1))</f>
        <v>5.0012266231200003E-2</v>
      </c>
      <c r="W34">
        <f>SUMIFS('EPA Export Aggregation'!Z:Z,'EPA Export Aggregation'!$A:$A,$B34,'EPA Export Aggregation'!$D:$D,$A$1)*IF($A34="CH4",About!$D$58,IF($A34="N2O",About!$D$59,1))</f>
        <v>5.6528260546100002E-2</v>
      </c>
      <c r="X34">
        <f>SUMIFS('EPA Export Aggregation'!AA:AA,'EPA Export Aggregation'!$A:$A,$B34,'EPA Export Aggregation'!$D:$D,$A$1)*IF($A34="CH4",About!$D$58,IF($A34="N2O",About!$D$59,1))</f>
        <v>6.14913245638E-2</v>
      </c>
      <c r="Y34">
        <f>SUMIFS('EPA Export Aggregation'!AB:AB,'EPA Export Aggregation'!$A:$A,$B34,'EPA Export Aggregation'!$D:$D,$A$1)*IF($A34="CH4",About!$D$58,IF($A34="N2O",About!$D$59,1))</f>
        <v>5.09383671717E-2</v>
      </c>
      <c r="Z34">
        <f>SUMIFS('EPA Export Aggregation'!AC:AC,'EPA Export Aggregation'!$A:$A,$B34,'EPA Export Aggregation'!$D:$D,$A$1)*IF($A34="CH4",About!$D$58,IF($A34="N2O",About!$D$59,1))</f>
        <v>5.3272220629599999E-2</v>
      </c>
      <c r="AA34">
        <f>SUMIFS('EPA Export Aggregation'!AD:AD,'EPA Export Aggregation'!$A:$A,$B34,'EPA Export Aggregation'!$D:$D,$A$1)*IF($A34="CH4",About!$D$58,IF($A34="N2O",About!$D$59,1))</f>
        <v>5.06170084369E-2</v>
      </c>
      <c r="AB34">
        <f>SUMIFS('EPA Export Aggregation'!AE:AE,'EPA Export Aggregation'!$A:$A,$B34,'EPA Export Aggregation'!$D:$D,$A$1)*IF($A34="CH4",About!$D$58,IF($A34="N2O",About!$D$59,1))</f>
        <v>5.7649351114300001E-2</v>
      </c>
      <c r="AC34">
        <f>SUMIFS('EPA Export Aggregation'!AF:AF,'EPA Export Aggregation'!$A:$A,$B34,'EPA Export Aggregation'!$D:$D,$A$1)*IF($A34="CH4",About!$D$58,IF($A34="N2O",About!$D$59,1))</f>
        <v>6.5561975868600006E-2</v>
      </c>
      <c r="AD34">
        <f>SUMIFS('EPA Export Aggregation'!AG:AG,'EPA Export Aggregation'!$A:$A,$B34,'EPA Export Aggregation'!$D:$D,$A$1)*IF($A34="CH4",About!$D$58,IF($A34="N2O",About!$D$59,1))</f>
        <v>7.6731982086199996E-2</v>
      </c>
      <c r="AE34">
        <f>SUMIFS('EPA Export Aggregation'!AH:AH,'EPA Export Aggregation'!$A:$A,$B34,'EPA Export Aggregation'!$D:$D,$A$1)*IF($A34="CH4",About!$D$58,IF($A34="N2O",About!$D$59,1))</f>
        <v>7.6999258079599994E-2</v>
      </c>
      <c r="AF34">
        <f>SUMIFS('EPA Export Aggregation'!AI:AI,'EPA Export Aggregation'!$A:$A,$B34,'EPA Export Aggregation'!$D:$D,$A$1)*IF($A34="CH4",About!$D$58,IF($A34="N2O",About!$D$59,1))</f>
        <v>8.1902844958199994E-2</v>
      </c>
      <c r="AG34">
        <f>SUMIFS('EPA Export Aggregation'!AJ:AJ,'EPA Export Aggregation'!$A:$A,$B34,'EPA Export Aggregation'!$D:$D,$A$1)*IF($A34="CH4",About!$D$58,IF($A34="N2O",About!$D$59,1))</f>
        <v>8.6806431836700004E-2</v>
      </c>
      <c r="AH34">
        <f>SUMIFS('EPA Export Aggregation'!AK:AK,'EPA Export Aggregation'!$A:$A,$B34,'EPA Export Aggregation'!$D:$D,$A$1)*IF($A34="CH4",About!$D$58,IF($A34="N2O",About!$D$59,1))</f>
        <v>9.1710018715200001E-2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4.8883929811999998E-3</v>
      </c>
      <c r="D74">
        <f>SUMIFS('EPA Export Aggregation'!G:G,'EPA Export Aggregation'!$A:$A,$B74,'EPA Export Aggregation'!$D:$D,$A$1)*IF($A74="CH4",About!$D$58,IF($A74="N2O",About!$D$59,1))</f>
        <v>1.0403545679E-2</v>
      </c>
      <c r="E74">
        <f>SUMIFS('EPA Export Aggregation'!H:H,'EPA Export Aggregation'!$A:$A,$B74,'EPA Export Aggregation'!$D:$D,$A$1)*IF($A74="CH4",About!$D$58,IF($A74="N2O",About!$D$59,1))</f>
        <v>2.4423406911999998E-2</v>
      </c>
      <c r="F74">
        <f>SUMIFS('EPA Export Aggregation'!I:I,'EPA Export Aggregation'!$A:$A,$B74,'EPA Export Aggregation'!$D:$D,$A$1)*IF($A74="CH4",About!$D$58,IF($A74="N2O",About!$D$59,1))</f>
        <v>7.5184234993000004E-2</v>
      </c>
      <c r="G74">
        <f>SUMIFS('EPA Export Aggregation'!J:J,'EPA Export Aggregation'!$A:$A,$B74,'EPA Export Aggregation'!$D:$D,$A$1)*IF($A74="CH4",About!$D$58,IF($A74="N2O",About!$D$59,1))</f>
        <v>0.1802135959998</v>
      </c>
      <c r="H74">
        <f>SUMIFS('EPA Export Aggregation'!K:K,'EPA Export Aggregation'!$A:$A,$B74,'EPA Export Aggregation'!$D:$D,$A$1)*IF($A74="CH4",About!$D$58,IF($A74="N2O",About!$D$59,1))</f>
        <v>0.40103562652339991</v>
      </c>
      <c r="I74">
        <f>SUMIFS('EPA Export Aggregation'!L:L,'EPA Export Aggregation'!$A:$A,$B74,'EPA Export Aggregation'!$D:$D,$A$1)*IF($A74="CH4",About!$D$58,IF($A74="N2O",About!$D$59,1))</f>
        <v>0.56942552551629988</v>
      </c>
      <c r="J74">
        <f>SUMIFS('EPA Export Aggregation'!M:M,'EPA Export Aggregation'!$A:$A,$B74,'EPA Export Aggregation'!$D:$D,$A$1)*IF($A74="CH4",About!$D$58,IF($A74="N2O",About!$D$59,1))</f>
        <v>0.72627378817959987</v>
      </c>
      <c r="K74">
        <f>SUMIFS('EPA Export Aggregation'!N:N,'EPA Export Aggregation'!$A:$A,$B74,'EPA Export Aggregation'!$D:$D,$A$1)*IF($A74="CH4",About!$D$58,IF($A74="N2O",About!$D$59,1))</f>
        <v>0.84124894527419991</v>
      </c>
      <c r="L74">
        <f>SUMIFS('EPA Export Aggregation'!O:O,'EPA Export Aggregation'!$A:$A,$B74,'EPA Export Aggregation'!$D:$D,$A$1)*IF($A74="CH4",About!$D$58,IF($A74="N2O",About!$D$59,1))</f>
        <v>0.95542174585140005</v>
      </c>
      <c r="M74">
        <f>SUMIFS('EPA Export Aggregation'!P:P,'EPA Export Aggregation'!$A:$A,$B74,'EPA Export Aggregation'!$D:$D,$A$1)*IF($A74="CH4",About!$D$58,IF($A74="N2O",About!$D$59,1))</f>
        <v>1.0485213496554</v>
      </c>
      <c r="N74">
        <f>SUMIFS('EPA Export Aggregation'!Q:Q,'EPA Export Aggregation'!$A:$A,$B74,'EPA Export Aggregation'!$D:$D,$A$1)*IF($A74="CH4",About!$D$58,IF($A74="N2O",About!$D$59,1))</f>
        <v>1.1407747968266997</v>
      </c>
      <c r="O74">
        <f>SUMIFS('EPA Export Aggregation'!R:R,'EPA Export Aggregation'!$A:$A,$B74,'EPA Export Aggregation'!$D:$D,$A$1)*IF($A74="CH4",About!$D$58,IF($A74="N2O",About!$D$59,1))</f>
        <v>1.2156149666270002</v>
      </c>
      <c r="P74">
        <f>SUMIFS('EPA Export Aggregation'!S:S,'EPA Export Aggregation'!$A:$A,$B74,'EPA Export Aggregation'!$D:$D,$A$1)*IF($A74="CH4",About!$D$58,IF($A74="N2O",About!$D$59,1))</f>
        <v>1.2843760936485002</v>
      </c>
      <c r="Q74">
        <f>SUMIFS('EPA Export Aggregation'!T:T,'EPA Export Aggregation'!$A:$A,$B74,'EPA Export Aggregation'!$D:$D,$A$1)*IF($A74="CH4",About!$D$58,IF($A74="N2O",About!$D$59,1))</f>
        <v>1.3481575429862998</v>
      </c>
      <c r="R74">
        <f>SUMIFS('EPA Export Aggregation'!U:U,'EPA Export Aggregation'!$A:$A,$B74,'EPA Export Aggregation'!$D:$D,$A$1)*IF($A74="CH4",About!$D$58,IF($A74="N2O",About!$D$59,1))</f>
        <v>1.4275472203976001</v>
      </c>
      <c r="S74">
        <f>SUMIFS('EPA Export Aggregation'!V:V,'EPA Export Aggregation'!$A:$A,$B74,'EPA Export Aggregation'!$D:$D,$A$1)*IF($A74="CH4",About!$D$58,IF($A74="N2O",About!$D$59,1))</f>
        <v>1.5417000099502001</v>
      </c>
      <c r="T74">
        <f>SUMIFS('EPA Export Aggregation'!W:W,'EPA Export Aggregation'!$A:$A,$B74,'EPA Export Aggregation'!$D:$D,$A$1)*IF($A74="CH4",About!$D$58,IF($A74="N2O",About!$D$59,1))</f>
        <v>1.6662283849005997</v>
      </c>
      <c r="U74">
        <f>SUMIFS('EPA Export Aggregation'!X:X,'EPA Export Aggregation'!$A:$A,$B74,'EPA Export Aggregation'!$D:$D,$A$1)*IF($A74="CH4",About!$D$58,IF($A74="N2O",About!$D$59,1))</f>
        <v>1.8019646766102004</v>
      </c>
      <c r="V74">
        <f>SUMIFS('EPA Export Aggregation'!Y:Y,'EPA Export Aggregation'!$A:$A,$B74,'EPA Export Aggregation'!$D:$D,$A$1)*IF($A74="CH4",About!$D$58,IF($A74="N2O",About!$D$59,1))</f>
        <v>1.2413643575327002</v>
      </c>
      <c r="W74">
        <f>SUMIFS('EPA Export Aggregation'!Z:Z,'EPA Export Aggregation'!$A:$A,$B74,'EPA Export Aggregation'!$D:$D,$A$1)*IF($A74="CH4",About!$D$58,IF($A74="N2O",About!$D$59,1))</f>
        <v>1.7705762901428002</v>
      </c>
      <c r="X74">
        <f>SUMIFS('EPA Export Aggregation'!AA:AA,'EPA Export Aggregation'!$A:$A,$B74,'EPA Export Aggregation'!$D:$D,$A$1)*IF($A74="CH4",About!$D$58,IF($A74="N2O",About!$D$59,1))</f>
        <v>1.7502814077107001</v>
      </c>
      <c r="Y74">
        <f>SUMIFS('EPA Export Aggregation'!AB:AB,'EPA Export Aggregation'!$A:$A,$B74,'EPA Export Aggregation'!$D:$D,$A$1)*IF($A74="CH4",About!$D$58,IF($A74="N2O",About!$D$59,1))</f>
        <v>1.4519550464190003</v>
      </c>
      <c r="Z74">
        <f>SUMIFS('EPA Export Aggregation'!AC:AC,'EPA Export Aggregation'!$A:$A,$B74,'EPA Export Aggregation'!$D:$D,$A$1)*IF($A74="CH4",About!$D$58,IF($A74="N2O",About!$D$59,1))</f>
        <v>1.6075657194363002</v>
      </c>
      <c r="AA74">
        <f>SUMIFS('EPA Export Aggregation'!AD:AD,'EPA Export Aggregation'!$A:$A,$B74,'EPA Export Aggregation'!$D:$D,$A$1)*IF($A74="CH4",About!$D$58,IF($A74="N2O",About!$D$59,1))</f>
        <v>1.6951681210731002</v>
      </c>
      <c r="AB74">
        <f>SUMIFS('EPA Export Aggregation'!AE:AE,'EPA Export Aggregation'!$A:$A,$B74,'EPA Export Aggregation'!$D:$D,$A$1)*IF($A74="CH4",About!$D$58,IF($A74="N2O",About!$D$59,1))</f>
        <v>1.7594630996542997</v>
      </c>
      <c r="AC74">
        <f>SUMIFS('EPA Export Aggregation'!AF:AF,'EPA Export Aggregation'!$A:$A,$B74,'EPA Export Aggregation'!$D:$D,$A$1)*IF($A74="CH4",About!$D$58,IF($A74="N2O",About!$D$59,1))</f>
        <v>1.7139675318764001</v>
      </c>
      <c r="AD74">
        <f>SUMIFS('EPA Export Aggregation'!AG:AG,'EPA Export Aggregation'!$A:$A,$B74,'EPA Export Aggregation'!$D:$D,$A$1)*IF($A74="CH4",About!$D$58,IF($A74="N2O",About!$D$59,1))</f>
        <v>2.0058624095320998</v>
      </c>
      <c r="AE74">
        <f>SUMIFS('EPA Export Aggregation'!AH:AH,'EPA Export Aggregation'!$A:$A,$B74,'EPA Export Aggregation'!$D:$D,$A$1)*IF($A74="CH4",About!$D$58,IF($A74="N2O",About!$D$59,1))</f>
        <v>1.7660127948074003</v>
      </c>
      <c r="AF74">
        <f>SUMIFS('EPA Export Aggregation'!AI:AI,'EPA Export Aggregation'!$A:$A,$B74,'EPA Export Aggregation'!$D:$D,$A$1)*IF($A74="CH4",About!$D$58,IF($A74="N2O",About!$D$59,1))</f>
        <v>1.9609648396828001</v>
      </c>
      <c r="AG74">
        <f>SUMIFS('EPA Export Aggregation'!AJ:AJ,'EPA Export Aggregation'!$A:$A,$B74,'EPA Export Aggregation'!$D:$D,$A$1)*IF($A74="CH4",About!$D$58,IF($A74="N2O",About!$D$59,1))</f>
        <v>2.1313679843406996</v>
      </c>
      <c r="AH74">
        <f>SUMIFS('EPA Export Aggregation'!AK:AK,'EPA Export Aggregation'!$A:$A,$B74,'EPA Export Aggregation'!$D:$D,$A$1)*IF($A74="CH4",About!$D$58,IF($A74="N2O",About!$D$59,1))</f>
        <v>2.2025500029123997</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3.7066981063999999E-3</v>
      </c>
      <c r="D76" s="415">
        <f>SUMIFS('EPA Export Aggregation'!G:G,'EPA Export Aggregation'!$A:$A,$B76,'EPA Export Aggregation'!$D:$D,$A$1)*IF($A76="CH4",About!$D$58,IF($A76="N2O",About!$D$59,1))</f>
        <v>3.7066981063999999E-3</v>
      </c>
      <c r="E76" s="415">
        <f>SUMIFS('EPA Export Aggregation'!H:H,'EPA Export Aggregation'!$A:$A,$B76,'EPA Export Aggregation'!$D:$D,$A$1)*IF($A76="CH4",About!$D$58,IF($A76="N2O",About!$D$59,1))</f>
        <v>3.7066981063999999E-3</v>
      </c>
      <c r="F76" s="415">
        <f>SUMIFS('EPA Export Aggregation'!I:I,'EPA Export Aggregation'!$A:$A,$B76,'EPA Export Aggregation'!$D:$D,$A$1)*IF($A76="CH4",About!$D$58,IF($A76="N2O",About!$D$59,1))</f>
        <v>4.6333726061000002E-3</v>
      </c>
      <c r="G76" s="415">
        <f>SUMIFS('EPA Export Aggregation'!J:J,'EPA Export Aggregation'!$A:$A,$B76,'EPA Export Aggregation'!$D:$D,$A$1)*IF($A76="CH4",About!$D$58,IF($A76="N2O",About!$D$59,1))</f>
        <v>5.0967105721000001E-3</v>
      </c>
      <c r="H76" s="415">
        <f>SUMIFS('EPA Export Aggregation'!K:K,'EPA Export Aggregation'!$A:$A,$B76,'EPA Export Aggregation'!$D:$D,$A$1)*IF($A76="CH4",About!$D$58,IF($A76="N2O",About!$D$59,1))</f>
        <v>6.4048367322999998E-3</v>
      </c>
      <c r="I76" s="415">
        <f>SUMIFS('EPA Export Aggregation'!L:L,'EPA Export Aggregation'!$A:$A,$B76,'EPA Export Aggregation'!$D:$D,$A$1)*IF($A76="CH4",About!$D$58,IF($A76="N2O",About!$D$59,1))</f>
        <v>7.1123328964000001E-3</v>
      </c>
      <c r="J76" s="415">
        <f>SUMIFS('EPA Export Aggregation'!M:M,'EPA Export Aggregation'!$A:$A,$B76,'EPA Export Aggregation'!$D:$D,$A$1)*IF($A76="CH4",About!$D$58,IF($A76="N2O",About!$D$59,1))</f>
        <v>7.5163132825000001E-3</v>
      </c>
      <c r="K76" s="415">
        <f>SUMIFS('EPA Export Aggregation'!N:N,'EPA Export Aggregation'!$A:$A,$B76,'EPA Export Aggregation'!$D:$D,$A$1)*IF($A76="CH4",About!$D$58,IF($A76="N2O",About!$D$59,1))</f>
        <v>9.2163238287999993E-3</v>
      </c>
      <c r="L76" s="415">
        <f>SUMIFS('EPA Export Aggregation'!O:O,'EPA Export Aggregation'!$A:$A,$B76,'EPA Export Aggregation'!$D:$D,$A$1)*IF($A76="CH4",About!$D$58,IF($A76="N2O",About!$D$59,1))</f>
        <v>9.3523516379000003E-3</v>
      </c>
      <c r="M76" s="415">
        <f>SUMIFS('EPA Export Aggregation'!P:P,'EPA Export Aggregation'!$A:$A,$B76,'EPA Export Aggregation'!$D:$D,$A$1)*IF($A76="CH4",About!$D$58,IF($A76="N2O",About!$D$59,1))</f>
        <v>5.6954488107999997E-3</v>
      </c>
      <c r="N76" s="415">
        <f>SUMIFS('EPA Export Aggregation'!Q:Q,'EPA Export Aggregation'!$A:$A,$B76,'EPA Export Aggregation'!$D:$D,$A$1)*IF($A76="CH4",About!$D$58,IF($A76="N2O",About!$D$59,1))</f>
        <v>3.7846832094999999E-3</v>
      </c>
      <c r="O76" s="415">
        <f>SUMIFS('EPA Export Aggregation'!R:R,'EPA Export Aggregation'!$A:$A,$B76,'EPA Export Aggregation'!$D:$D,$A$1)*IF($A76="CH4",About!$D$58,IF($A76="N2O",About!$D$59,1))</f>
        <v>3.6182061403999999E-3</v>
      </c>
      <c r="P76" s="415">
        <f>SUMIFS('EPA Export Aggregation'!S:S,'EPA Export Aggregation'!$A:$A,$B76,'EPA Export Aggregation'!$D:$D,$A$1)*IF($A76="CH4",About!$D$58,IF($A76="N2O",About!$D$59,1))</f>
        <v>3.7834734798999998E-3</v>
      </c>
      <c r="Q76" s="415">
        <f>SUMIFS('EPA Export Aggregation'!T:T,'EPA Export Aggregation'!$A:$A,$B76,'EPA Export Aggregation'!$D:$D,$A$1)*IF($A76="CH4",About!$D$58,IF($A76="N2O",About!$D$59,1))</f>
        <v>3.7670261789E-3</v>
      </c>
      <c r="R76" s="415">
        <f>SUMIFS('EPA Export Aggregation'!U:U,'EPA Export Aggregation'!$A:$A,$B76,'EPA Export Aggregation'!$D:$D,$A$1)*IF($A76="CH4",About!$D$58,IF($A76="N2O",About!$D$59,1))</f>
        <v>3.6161705451E-3</v>
      </c>
      <c r="S76" s="415">
        <f>SUMIFS('EPA Export Aggregation'!V:V,'EPA Export Aggregation'!$A:$A,$B76,'EPA Export Aggregation'!$D:$D,$A$1)*IF($A76="CH4",About!$D$58,IF($A76="N2O",About!$D$59,1))</f>
        <v>4.3053514491999999E-3</v>
      </c>
      <c r="T76" s="415">
        <f>SUMIFS('EPA Export Aggregation'!W:W,'EPA Export Aggregation'!$A:$A,$B76,'EPA Export Aggregation'!$D:$D,$A$1)*IF($A76="CH4",About!$D$58,IF($A76="N2O",About!$D$59,1))</f>
        <v>4.1895976930999999E-3</v>
      </c>
      <c r="U76" s="415">
        <f>SUMIFS('EPA Export Aggregation'!X:X,'EPA Export Aggregation'!$A:$A,$B76,'EPA Export Aggregation'!$D:$D,$A$1)*IF($A76="CH4",About!$D$58,IF($A76="N2O",About!$D$59,1))</f>
        <v>3.9598353923999997E-3</v>
      </c>
      <c r="V76" s="415">
        <f>SUMIFS('EPA Export Aggregation'!Y:Y,'EPA Export Aggregation'!$A:$A,$B76,'EPA Export Aggregation'!$D:$D,$A$1)*IF($A76="CH4",About!$D$58,IF($A76="N2O",About!$D$59,1))</f>
        <v>3.1008520836999999E-3</v>
      </c>
      <c r="W76" s="415">
        <f>SUMIFS('EPA Export Aggregation'!Z:Z,'EPA Export Aggregation'!$A:$A,$B76,'EPA Export Aggregation'!$D:$D,$A$1)*IF($A76="CH4",About!$D$58,IF($A76="N2O",About!$D$59,1))</f>
        <v>4.1867304128000004E-3</v>
      </c>
      <c r="X76" s="415">
        <f>SUMIFS('EPA Export Aggregation'!AA:AA,'EPA Export Aggregation'!$A:$A,$B76,'EPA Export Aggregation'!$D:$D,$A$1)*IF($A76="CH4",About!$D$58,IF($A76="N2O",About!$D$59,1))</f>
        <v>2.673443593E-4</v>
      </c>
      <c r="Y76" s="415">
        <f>SUMIFS('EPA Export Aggregation'!AB:AB,'EPA Export Aggregation'!$A:$A,$B76,'EPA Export Aggregation'!$D:$D,$A$1)*IF($A76="CH4",About!$D$58,IF($A76="N2O",About!$D$59,1))</f>
        <v>2.9161663460000001E-4</v>
      </c>
      <c r="Z76" s="415">
        <f>SUMIFS('EPA Export Aggregation'!AC:AC,'EPA Export Aggregation'!$A:$A,$B76,'EPA Export Aggregation'!$D:$D,$A$1)*IF($A76="CH4",About!$D$58,IF($A76="N2O",About!$D$59,1))</f>
        <v>9.1839333269000002E-3</v>
      </c>
      <c r="AA76" s="415">
        <f>SUMIFS('EPA Export Aggregation'!AD:AD,'EPA Export Aggregation'!$A:$A,$B76,'EPA Export Aggregation'!$D:$D,$A$1)*IF($A76="CH4",About!$D$58,IF($A76="N2O",About!$D$59,1))</f>
        <v>8.7351996546E-3</v>
      </c>
      <c r="AB76" s="415">
        <f>SUMIFS('EPA Export Aggregation'!AE:AE,'EPA Export Aggregation'!$A:$A,$B76,'EPA Export Aggregation'!$D:$D,$A$1)*IF($A76="CH4",About!$D$58,IF($A76="N2O",About!$D$59,1))</f>
        <v>8.9277497366000002E-3</v>
      </c>
      <c r="AC76" s="415">
        <f>SUMIFS('EPA Export Aggregation'!AF:AF,'EPA Export Aggregation'!$A:$A,$B76,'EPA Export Aggregation'!$D:$D,$A$1)*IF($A76="CH4",About!$D$58,IF($A76="N2O",About!$D$59,1))</f>
        <v>9.6445268892000006E-3</v>
      </c>
      <c r="AD76" s="415">
        <f>SUMIFS('EPA Export Aggregation'!AG:AG,'EPA Export Aggregation'!$A:$A,$B76,'EPA Export Aggregation'!$D:$D,$A$1)*IF($A76="CH4",About!$D$58,IF($A76="N2O",About!$D$59,1))</f>
        <v>9.4188125482999995E-3</v>
      </c>
      <c r="AE76" s="415">
        <f>SUMIFS('EPA Export Aggregation'!AH:AH,'EPA Export Aggregation'!$A:$A,$B76,'EPA Export Aggregation'!$D:$D,$A$1)*IF($A76="CH4",About!$D$58,IF($A76="N2O",About!$D$59,1))</f>
        <v>1.0998654033899999E-2</v>
      </c>
      <c r="AF76" s="415">
        <f>SUMIFS('EPA Export Aggregation'!AI:AI,'EPA Export Aggregation'!$A:$A,$B76,'EPA Export Aggregation'!$D:$D,$A$1)*IF($A76="CH4",About!$D$58,IF($A76="N2O",About!$D$59,1))</f>
        <v>9.4879045248000005E-3</v>
      </c>
      <c r="AG76" s="415">
        <f>SUMIFS('EPA Export Aggregation'!AJ:AJ,'EPA Export Aggregation'!$A:$A,$B76,'EPA Export Aggregation'!$D:$D,$A$1)*IF($A76="CH4",About!$D$58,IF($A76="N2O",About!$D$59,1))</f>
        <v>1.23663384501E-2</v>
      </c>
      <c r="AH76" s="415">
        <f>SUMIFS('EPA Export Aggregation'!AK:AK,'EPA Export Aggregation'!$A:$A,$B76,'EPA Export Aggregation'!$D:$D,$A$1)*IF($A76="CH4",About!$D$58,IF($A76="N2O",About!$D$59,1))</f>
        <v>1.1662518961E-2</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5.1483700997639996</v>
      </c>
      <c r="D79" s="415">
        <f>SUMIFS('EPA Export Aggregation'!G:G,'EPA Export Aggregation'!$A:$A,$B79,'EPA Export Aggregation'!$D:$D,$A$1)*IF($A79="CH4",About!$D$58,IF($A79="N2O",About!$D$59,1))</f>
        <v>4.9708941865440002</v>
      </c>
      <c r="E79" s="415">
        <f>SUMIFS('EPA Export Aggregation'!H:H,'EPA Export Aggregation'!$A:$A,$B79,'EPA Export Aggregation'!$D:$D,$A$1)*IF($A79="CH4",About!$D$58,IF($A79="N2O",About!$D$59,1))</f>
        <v>4.634177636025</v>
      </c>
      <c r="F79" s="415">
        <f>SUMIFS('EPA Export Aggregation'!I:I,'EPA Export Aggregation'!$A:$A,$B79,'EPA Export Aggregation'!$D:$D,$A$1)*IF($A79="CH4",About!$D$58,IF($A79="N2O",About!$D$59,1))</f>
        <v>5.0145994548989998</v>
      </c>
      <c r="G79" s="415">
        <f>SUMIFS('EPA Export Aggregation'!J:J,'EPA Export Aggregation'!$A:$A,$B79,'EPA Export Aggregation'!$D:$D,$A$1)*IF($A79="CH4",About!$D$58,IF($A79="N2O",About!$D$59,1))</f>
        <v>3.9456359334840001</v>
      </c>
      <c r="H79" s="415">
        <f>SUMIFS('EPA Export Aggregation'!K:K,'EPA Export Aggregation'!$A:$A,$B79,'EPA Export Aggregation'!$D:$D,$A$1)*IF($A79="CH4",About!$D$58,IF($A79="N2O",About!$D$59,1))</f>
        <v>4.2319292851080004</v>
      </c>
      <c r="I79" s="415">
        <f>SUMIFS('EPA Export Aggregation'!L:L,'EPA Export Aggregation'!$A:$A,$B79,'EPA Export Aggregation'!$D:$D,$A$1)*IF($A79="CH4",About!$D$58,IF($A79="N2O",About!$D$59,1))</f>
        <v>5.2469614047209996</v>
      </c>
      <c r="J79" s="415">
        <f>SUMIFS('EPA Export Aggregation'!M:M,'EPA Export Aggregation'!$A:$A,$B79,'EPA Export Aggregation'!$D:$D,$A$1)*IF($A79="CH4",About!$D$58,IF($A79="N2O",About!$D$59,1))</f>
        <v>5.0236977453030001</v>
      </c>
      <c r="K79" s="415">
        <f>SUMIFS('EPA Export Aggregation'!N:N,'EPA Export Aggregation'!$A:$A,$B79,'EPA Export Aggregation'!$D:$D,$A$1)*IF($A79="CH4",About!$D$58,IF($A79="N2O",About!$D$59,1))</f>
        <v>4.5820519057739997</v>
      </c>
      <c r="L79" s="415">
        <f>SUMIFS('EPA Export Aggregation'!O:O,'EPA Export Aggregation'!$A:$A,$B79,'EPA Export Aggregation'!$D:$D,$A$1)*IF($A79="CH4",About!$D$58,IF($A79="N2O",About!$D$59,1))</f>
        <v>4.7032685994839998</v>
      </c>
      <c r="M79" s="415">
        <f>SUMIFS('EPA Export Aggregation'!P:P,'EPA Export Aggregation'!$A:$A,$B79,'EPA Export Aggregation'!$D:$D,$A$1)*IF($A79="CH4",About!$D$58,IF($A79="N2O",About!$D$59,1))</f>
        <v>4.2121277245590001</v>
      </c>
      <c r="N79" s="415">
        <f>SUMIFS('EPA Export Aggregation'!Q:Q,'EPA Export Aggregation'!$A:$A,$B79,'EPA Export Aggregation'!$D:$D,$A$1)*IF($A79="CH4",About!$D$58,IF($A79="N2O",About!$D$59,1))</f>
        <v>0.784988511858</v>
      </c>
      <c r="O79" s="415">
        <f>SUMIFS('EPA Export Aggregation'!R:R,'EPA Export Aggregation'!$A:$A,$B79,'EPA Export Aggregation'!$D:$D,$A$1)*IF($A79="CH4",About!$D$58,IF($A79="N2O",About!$D$59,1))</f>
        <v>2.4748157251589999</v>
      </c>
      <c r="P79" s="415">
        <f>SUMIFS('EPA Export Aggregation'!S:S,'EPA Export Aggregation'!$A:$A,$B79,'EPA Export Aggregation'!$D:$D,$A$1)*IF($A79="CH4",About!$D$58,IF($A79="N2O",About!$D$59,1))</f>
        <v>1.545126898008</v>
      </c>
      <c r="Q79" s="415">
        <f>SUMIFS('EPA Export Aggregation'!T:T,'EPA Export Aggregation'!$A:$A,$B79,'EPA Export Aggregation'!$D:$D,$A$1)*IF($A79="CH4",About!$D$58,IF($A79="N2O",About!$D$59,1))</f>
        <v>1.1973912968160001</v>
      </c>
      <c r="R79" s="415">
        <f>SUMIFS('EPA Export Aggregation'!U:U,'EPA Export Aggregation'!$A:$A,$B79,'EPA Export Aggregation'!$D:$D,$A$1)*IF($A79="CH4",About!$D$58,IF($A79="N2O",About!$D$59,1))</f>
        <v>1.3967481564540001</v>
      </c>
      <c r="S79" s="415">
        <f>SUMIFS('EPA Export Aggregation'!V:V,'EPA Export Aggregation'!$A:$A,$B79,'EPA Export Aggregation'!$D:$D,$A$1)*IF($A79="CH4",About!$D$58,IF($A79="N2O",About!$D$59,1))</f>
        <v>0.96568911426299997</v>
      </c>
      <c r="T79" s="415">
        <f>SUMIFS('EPA Export Aggregation'!W:W,'EPA Export Aggregation'!$A:$A,$B79,'EPA Export Aggregation'!$D:$D,$A$1)*IF($A79="CH4",About!$D$58,IF($A79="N2O",About!$D$59,1))</f>
        <v>1.51347835362</v>
      </c>
      <c r="U79" s="415">
        <f>SUMIFS('EPA Export Aggregation'!X:X,'EPA Export Aggregation'!$A:$A,$B79,'EPA Export Aggregation'!$D:$D,$A$1)*IF($A79="CH4",About!$D$58,IF($A79="N2O",About!$D$59,1))</f>
        <v>0.92578170463800002</v>
      </c>
      <c r="V79" s="415">
        <f>SUMIFS('EPA Export Aggregation'!Y:Y,'EPA Export Aggregation'!$A:$A,$B79,'EPA Export Aggregation'!$D:$D,$A$1)*IF($A79="CH4",About!$D$58,IF($A79="N2O",About!$D$59,1))</f>
        <v>0.56057246835300001</v>
      </c>
      <c r="W79" s="415">
        <f>SUMIFS('EPA Export Aggregation'!Z:Z,'EPA Export Aggregation'!$A:$A,$B79,'EPA Export Aggregation'!$D:$D,$A$1)*IF($A79="CH4",About!$D$58,IF($A79="N2O",About!$D$59,1))</f>
        <v>0.69527254960200002</v>
      </c>
      <c r="X79" s="415">
        <f>SUMIFS('EPA Export Aggregation'!AA:AA,'EPA Export Aggregation'!$A:$A,$B79,'EPA Export Aggregation'!$D:$D,$A$1)*IF($A79="CH4",About!$D$58,IF($A79="N2O",About!$D$59,1))</f>
        <v>0.72626774644199998</v>
      </c>
      <c r="Y79" s="415">
        <f>SUMIFS('EPA Export Aggregation'!AB:AB,'EPA Export Aggregation'!$A:$A,$B79,'EPA Export Aggregation'!$D:$D,$A$1)*IF($A79="CH4",About!$D$58,IF($A79="N2O",About!$D$59,1))</f>
        <v>0.71329050003600003</v>
      </c>
      <c r="Z79" s="415">
        <f>SUMIFS('EPA Export Aggregation'!AC:AC,'EPA Export Aggregation'!$A:$A,$B79,'EPA Export Aggregation'!$D:$D,$A$1)*IF($A79="CH4",About!$D$58,IF($A79="N2O",About!$D$59,1))</f>
        <v>0.785199623904</v>
      </c>
      <c r="AA79" s="415">
        <f>SUMIFS('EPA Export Aggregation'!AD:AD,'EPA Export Aggregation'!$A:$A,$B79,'EPA Export Aggregation'!$D:$D,$A$1)*IF($A79="CH4",About!$D$58,IF($A79="N2O",About!$D$59,1))</f>
        <v>0.90560881505400004</v>
      </c>
      <c r="AB79" s="415">
        <f>SUMIFS('EPA Export Aggregation'!AE:AE,'EPA Export Aggregation'!$A:$A,$B79,'EPA Export Aggregation'!$D:$D,$A$1)*IF($A79="CH4",About!$D$58,IF($A79="N2O",About!$D$59,1))</f>
        <v>0.792645800781</v>
      </c>
      <c r="AC79" s="415">
        <f>SUMIFS('EPA Export Aggregation'!AF:AF,'EPA Export Aggregation'!$A:$A,$B79,'EPA Export Aggregation'!$D:$D,$A$1)*IF($A79="CH4",About!$D$58,IF($A79="N2O",About!$D$59,1))</f>
        <v>0.81703133895299995</v>
      </c>
      <c r="AD79" s="415">
        <f>SUMIFS('EPA Export Aggregation'!AG:AG,'EPA Export Aggregation'!$A:$A,$B79,'EPA Export Aggregation'!$D:$D,$A$1)*IF($A79="CH4",About!$D$58,IF($A79="N2O",About!$D$59,1))</f>
        <v>0.68561656066499999</v>
      </c>
      <c r="AE79" s="415">
        <f>SUMIFS('EPA Export Aggregation'!AH:AH,'EPA Export Aggregation'!$A:$A,$B79,'EPA Export Aggregation'!$D:$D,$A$1)*IF($A79="CH4",About!$D$58,IF($A79="N2O",About!$D$59,1))</f>
        <v>0.72716376871199995</v>
      </c>
      <c r="AF79" s="415">
        <f>SUMIFS('EPA Export Aggregation'!AI:AI,'EPA Export Aggregation'!$A:$A,$B79,'EPA Export Aggregation'!$D:$D,$A$1)*IF($A79="CH4",About!$D$58,IF($A79="N2O",About!$D$59,1))</f>
        <v>0.64147062045600001</v>
      </c>
      <c r="AG79" s="415">
        <f>SUMIFS('EPA Export Aggregation'!AJ:AJ,'EPA Export Aggregation'!$A:$A,$B79,'EPA Export Aggregation'!$D:$D,$A$1)*IF($A79="CH4",About!$D$58,IF($A79="N2O",About!$D$59,1))</f>
        <v>0.39215381788199999</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5.1961024860869599E-2</v>
      </c>
      <c r="D80" s="415">
        <f>SUMIFS('EPA Export Aggregation'!G:G,'EPA Export Aggregation'!$A:$A,$B80,'EPA Export Aggregation'!$D:$D,$A$1)*IF($A80="CH4",About!$D$58,IF($A80="N2O",About!$D$59,1))</f>
        <v>5.1961024860869599E-2</v>
      </c>
      <c r="E80" s="415">
        <f>SUMIFS('EPA Export Aggregation'!H:H,'EPA Export Aggregation'!$A:$A,$B80,'EPA Export Aggregation'!$D:$D,$A$1)*IF($A80="CH4",About!$D$58,IF($A80="N2O",About!$D$59,1))</f>
        <v>5.1961024860869599E-2</v>
      </c>
      <c r="F80" s="415">
        <f>SUMIFS('EPA Export Aggregation'!I:I,'EPA Export Aggregation'!$A:$A,$B80,'EPA Export Aggregation'!$D:$D,$A$1)*IF($A80="CH4",About!$D$58,IF($A80="N2O",About!$D$59,1))</f>
        <v>6.4951282075937006E-2</v>
      </c>
      <c r="G80" s="415">
        <f>SUMIFS('EPA Export Aggregation'!J:J,'EPA Export Aggregation'!$A:$A,$B80,'EPA Export Aggregation'!$D:$D,$A$1)*IF($A80="CH4",About!$D$58,IF($A80="N2O",About!$D$59,1))</f>
        <v>7.1446410020670703E-2</v>
      </c>
      <c r="H80" s="415">
        <f>SUMIFS('EPA Export Aggregation'!K:K,'EPA Export Aggregation'!$A:$A,$B80,'EPA Export Aggregation'!$D:$D,$A$1)*IF($A80="CH4",About!$D$58,IF($A80="N2O",About!$D$59,1))</f>
        <v>8.9783903667529197E-2</v>
      </c>
      <c r="I80" s="415">
        <f>SUMIFS('EPA Export Aggregation'!L:L,'EPA Export Aggregation'!$A:$A,$B80,'EPA Export Aggregation'!$D:$D,$A$1)*IF($A80="CH4",About!$D$58,IF($A80="N2O",About!$D$59,1))</f>
        <v>9.9701690503873605E-2</v>
      </c>
      <c r="J80" s="415">
        <f>SUMIFS('EPA Export Aggregation'!M:M,'EPA Export Aggregation'!$A:$A,$B80,'EPA Export Aggregation'!$D:$D,$A$1)*IF($A80="CH4",About!$D$58,IF($A80="N2O",About!$D$59,1))</f>
        <v>0.1053647514907239</v>
      </c>
      <c r="K80" s="415">
        <f>SUMIFS('EPA Export Aggregation'!N:N,'EPA Export Aggregation'!$A:$A,$B80,'EPA Export Aggregation'!$D:$D,$A$1)*IF($A80="CH4",About!$D$58,IF($A80="N2O",About!$D$59,1))</f>
        <v>0.12919573274749349</v>
      </c>
      <c r="L80" s="415">
        <f>SUMIFS('EPA Export Aggregation'!O:O,'EPA Export Aggregation'!$A:$A,$B80,'EPA Export Aggregation'!$D:$D,$A$1)*IF($A80="CH4",About!$D$58,IF($A80="N2O",About!$D$59,1))</f>
        <v>0.13110259422265949</v>
      </c>
      <c r="M80" s="415">
        <f>SUMIFS('EPA Export Aggregation'!P:P,'EPA Export Aggregation'!$A:$A,$B80,'EPA Export Aggregation'!$D:$D,$A$1)*IF($A80="CH4",About!$D$58,IF($A80="N2O",About!$D$59,1))</f>
        <v>0.11182151852495301</v>
      </c>
      <c r="N80" s="415">
        <f>SUMIFS('EPA Export Aggregation'!Q:Q,'EPA Export Aggregation'!$A:$A,$B80,'EPA Export Aggregation'!$D:$D,$A$1)*IF($A80="CH4",About!$D$58,IF($A80="N2O",About!$D$59,1))</f>
        <v>7.8697097394431995E-2</v>
      </c>
      <c r="O80" s="415">
        <f>SUMIFS('EPA Export Aggregation'!R:R,'EPA Export Aggregation'!$A:$A,$B80,'EPA Export Aggregation'!$D:$D,$A$1)*IF($A80="CH4",About!$D$58,IF($A80="N2O",About!$D$59,1))</f>
        <v>7.7092857595317005E-2</v>
      </c>
      <c r="P80" s="415">
        <f>SUMIFS('EPA Export Aggregation'!S:S,'EPA Export Aggregation'!$A:$A,$B80,'EPA Export Aggregation'!$D:$D,$A$1)*IF($A80="CH4",About!$D$58,IF($A80="N2O",About!$D$59,1))</f>
        <v>7.0484248281354703E-2</v>
      </c>
      <c r="Q80" s="415">
        <f>SUMIFS('EPA Export Aggregation'!T:T,'EPA Export Aggregation'!$A:$A,$B80,'EPA Export Aggregation'!$D:$D,$A$1)*IF($A80="CH4",About!$D$58,IF($A80="N2O",About!$D$59,1))</f>
        <v>6.5468665328804201E-2</v>
      </c>
      <c r="R80" s="415">
        <f>SUMIFS('EPA Export Aggregation'!U:U,'EPA Export Aggregation'!$A:$A,$B80,'EPA Export Aggregation'!$D:$D,$A$1)*IF($A80="CH4",About!$D$58,IF($A80="N2O",About!$D$59,1))</f>
        <v>6.0320618439240303E-2</v>
      </c>
      <c r="S80" s="415">
        <f>SUMIFS('EPA Export Aggregation'!V:V,'EPA Export Aggregation'!$A:$A,$B80,'EPA Export Aggregation'!$D:$D,$A$1)*IF($A80="CH4",About!$D$58,IF($A80="N2O",About!$D$59,1))</f>
        <v>6.4447602137280804E-2</v>
      </c>
      <c r="T80" s="415">
        <f>SUMIFS('EPA Export Aggregation'!W:W,'EPA Export Aggregation'!$A:$A,$B80,'EPA Export Aggregation'!$D:$D,$A$1)*IF($A80="CH4",About!$D$58,IF($A80="N2O",About!$D$59,1))</f>
        <v>6.1583913466055198E-2</v>
      </c>
      <c r="U80" s="415">
        <f>SUMIFS('EPA Export Aggregation'!X:X,'EPA Export Aggregation'!$A:$A,$B80,'EPA Export Aggregation'!$D:$D,$A$1)*IF($A80="CH4",About!$D$58,IF($A80="N2O",About!$D$59,1))</f>
        <v>5.5965474123703902E-2</v>
      </c>
      <c r="V80" s="415">
        <f>SUMIFS('EPA Export Aggregation'!Y:Y,'EPA Export Aggregation'!$A:$A,$B80,'EPA Export Aggregation'!$D:$D,$A$1)*IF($A80="CH4",About!$D$58,IF($A80="N2O",About!$D$59,1))</f>
        <v>3.9170391930958601E-2</v>
      </c>
      <c r="W80" s="415">
        <f>SUMIFS('EPA Export Aggregation'!Z:Z,'EPA Export Aggregation'!$A:$A,$B80,'EPA Export Aggregation'!$D:$D,$A$1)*IF($A80="CH4",About!$D$58,IF($A80="N2O",About!$D$59,1))</f>
        <v>5.32095718249323E-2</v>
      </c>
      <c r="X80" s="415">
        <f>SUMIFS('EPA Export Aggregation'!AA:AA,'EPA Export Aggregation'!$A:$A,$B80,'EPA Export Aggregation'!$D:$D,$A$1)*IF($A80="CH4",About!$D$58,IF($A80="N2O",About!$D$59,1))</f>
        <v>0.1344777975385899</v>
      </c>
      <c r="Y80" s="415">
        <f>SUMIFS('EPA Export Aggregation'!AB:AB,'EPA Export Aggregation'!$A:$A,$B80,'EPA Export Aggregation'!$D:$D,$A$1)*IF($A80="CH4",About!$D$58,IF($A80="N2O",About!$D$59,1))</f>
        <v>9.3018173534413606E-2</v>
      </c>
      <c r="Z80" s="415">
        <f>SUMIFS('EPA Export Aggregation'!AC:AC,'EPA Export Aggregation'!$A:$A,$B80,'EPA Export Aggregation'!$D:$D,$A$1)*IF($A80="CH4",About!$D$58,IF($A80="N2O",About!$D$59,1))</f>
        <v>0.1055067433154571</v>
      </c>
      <c r="AA80" s="415">
        <f>SUMIFS('EPA Export Aggregation'!AD:AD,'EPA Export Aggregation'!$A:$A,$B80,'EPA Export Aggregation'!$D:$D,$A$1)*IF($A80="CH4",About!$D$58,IF($A80="N2O",About!$D$59,1))</f>
        <v>8.40908961284519E-2</v>
      </c>
      <c r="AB80" s="415">
        <f>SUMIFS('EPA Export Aggregation'!AE:AE,'EPA Export Aggregation'!$A:$A,$B80,'EPA Export Aggregation'!$D:$D,$A$1)*IF($A80="CH4",About!$D$58,IF($A80="N2O",About!$D$59,1))</f>
        <v>7.3105247456608097E-2</v>
      </c>
      <c r="AC80" s="415">
        <f>SUMIFS('EPA Export Aggregation'!AF:AF,'EPA Export Aggregation'!$A:$A,$B80,'EPA Export Aggregation'!$D:$D,$A$1)*IF($A80="CH4",About!$D$58,IF($A80="N2O",About!$D$59,1))</f>
        <v>5.5737793755602699E-2</v>
      </c>
      <c r="AD80" s="415">
        <f>SUMIFS('EPA Export Aggregation'!AG:AG,'EPA Export Aggregation'!$A:$A,$B80,'EPA Export Aggregation'!$D:$D,$A$1)*IF($A80="CH4",About!$D$58,IF($A80="N2O",About!$D$59,1))</f>
        <v>3.2562012887002403E-2</v>
      </c>
      <c r="AE80" s="415">
        <f>SUMIFS('EPA Export Aggregation'!AH:AH,'EPA Export Aggregation'!$A:$A,$B80,'EPA Export Aggregation'!$D:$D,$A$1)*IF($A80="CH4",About!$D$58,IF($A80="N2O",About!$D$59,1))</f>
        <v>3.6599459302203298E-2</v>
      </c>
      <c r="AF80" s="415">
        <f>SUMIFS('EPA Export Aggregation'!AI:AI,'EPA Export Aggregation'!$A:$A,$B80,'EPA Export Aggregation'!$D:$D,$A$1)*IF($A80="CH4",About!$D$58,IF($A80="N2O",About!$D$59,1))</f>
        <v>2.85661654742E-2</v>
      </c>
      <c r="AG80" s="415">
        <f>SUMIFS('EPA Export Aggregation'!AJ:AJ,'EPA Export Aggregation'!$A:$A,$B80,'EPA Export Aggregation'!$D:$D,$A$1)*IF($A80="CH4",About!$D$58,IF($A80="N2O",About!$D$59,1))</f>
        <v>3.8094067207003597E-2</v>
      </c>
      <c r="AH80" s="415">
        <f>SUMIFS('EPA Export Aggregation'!AK:AK,'EPA Export Aggregation'!$A:$A,$B80,'EPA Export Aggregation'!$D:$D,$A$1)*IF($A80="CH4",About!$D$58,IF($A80="N2O",About!$D$59,1))</f>
        <v>3.6557760488802701E-2</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1.044494395E-2</v>
      </c>
      <c r="D84" s="415">
        <f>SUMIFS('EPA Export Aggregation'!G:G,'EPA Export Aggregation'!$A:$A,$B84,'EPA Export Aggregation'!$D:$D,$A$1)*IF($A84="CH4",About!$D$58,IF($A84="N2O",About!$D$59,1))</f>
        <v>1.044494395E-2</v>
      </c>
      <c r="E84" s="415">
        <f>SUMIFS('EPA Export Aggregation'!H:H,'EPA Export Aggregation'!$A:$A,$B84,'EPA Export Aggregation'!$D:$D,$A$1)*IF($A84="CH4",About!$D$58,IF($A84="N2O",About!$D$59,1))</f>
        <v>1.044494395E-2</v>
      </c>
      <c r="F84" s="415">
        <f>SUMIFS('EPA Export Aggregation'!I:I,'EPA Export Aggregation'!$A:$A,$B84,'EPA Export Aggregation'!$D:$D,$A$1)*IF($A84="CH4",About!$D$58,IF($A84="N2O",About!$D$59,1))</f>
        <v>1.3056179350000001E-2</v>
      </c>
      <c r="G84" s="415">
        <f>SUMIFS('EPA Export Aggregation'!J:J,'EPA Export Aggregation'!$A:$A,$B84,'EPA Export Aggregation'!$D:$D,$A$1)*IF($A84="CH4",About!$D$58,IF($A84="N2O",About!$D$59,1))</f>
        <v>1.436179705E-2</v>
      </c>
      <c r="H84" s="415">
        <f>SUMIFS('EPA Export Aggregation'!K:K,'EPA Export Aggregation'!$A:$A,$B84,'EPA Export Aggregation'!$D:$D,$A$1)*IF($A84="CH4",About!$D$58,IF($A84="N2O",About!$D$59,1))</f>
        <v>1.8047908349999999E-2</v>
      </c>
      <c r="I84" s="415">
        <f>SUMIFS('EPA Export Aggregation'!L:L,'EPA Export Aggregation'!$A:$A,$B84,'EPA Export Aggregation'!$D:$D,$A$1)*IF($A84="CH4",About!$D$58,IF($A84="N2O",About!$D$59,1))</f>
        <v>2.0041533199999999E-2</v>
      </c>
      <c r="J84" s="415">
        <f>SUMIFS('EPA Export Aggregation'!M:M,'EPA Export Aggregation'!$A:$A,$B84,'EPA Export Aggregation'!$D:$D,$A$1)*IF($A84="CH4",About!$D$58,IF($A84="N2O",About!$D$59,1))</f>
        <v>2.1179891999999999E-2</v>
      </c>
      <c r="K84" s="415">
        <f>SUMIFS('EPA Export Aggregation'!N:N,'EPA Export Aggregation'!$A:$A,$B84,'EPA Export Aggregation'!$D:$D,$A$1)*IF($A84="CH4",About!$D$58,IF($A84="N2O",About!$D$59,1))</f>
        <v>2.5970275349999999E-2</v>
      </c>
      <c r="L84" s="415">
        <f>SUMIFS('EPA Export Aggregation'!O:O,'EPA Export Aggregation'!$A:$A,$B84,'EPA Export Aggregation'!$D:$D,$A$1)*IF($A84="CH4",About!$D$58,IF($A84="N2O",About!$D$59,1))</f>
        <v>2.6353583850000001E-2</v>
      </c>
      <c r="M84" s="415">
        <f>SUMIFS('EPA Export Aggregation'!P:P,'EPA Export Aggregation'!$A:$A,$B84,'EPA Export Aggregation'!$D:$D,$A$1)*IF($A84="CH4",About!$D$58,IF($A84="N2O",About!$D$59,1))</f>
        <v>2.1300313049999998E-2</v>
      </c>
      <c r="N84" s="415">
        <f>SUMIFS('EPA Export Aggregation'!Q:Q,'EPA Export Aggregation'!$A:$A,$B84,'EPA Export Aggregation'!$D:$D,$A$1)*IF($A84="CH4",About!$D$58,IF($A84="N2O",About!$D$59,1))</f>
        <v>1.4482401400000001E-2</v>
      </c>
      <c r="O84" s="415">
        <f>SUMIFS('EPA Export Aggregation'!R:R,'EPA Export Aggregation'!$A:$A,$B84,'EPA Export Aggregation'!$D:$D,$A$1)*IF($A84="CH4",About!$D$58,IF($A84="N2O",About!$D$59,1))</f>
        <v>1.2854784350000001E-2</v>
      </c>
      <c r="P84" s="415">
        <f>SUMIFS('EPA Export Aggregation'!S:S,'EPA Export Aggregation'!$A:$A,$B84,'EPA Export Aggregation'!$D:$D,$A$1)*IF($A84="CH4",About!$D$58,IF($A84="N2O",About!$D$59,1))</f>
        <v>1.5486288500000001E-2</v>
      </c>
      <c r="Q84" s="415">
        <f>SUMIFS('EPA Export Aggregation'!T:T,'EPA Export Aggregation'!$A:$A,$B84,'EPA Export Aggregation'!$D:$D,$A$1)*IF($A84="CH4",About!$D$58,IF($A84="N2O",About!$D$59,1))</f>
        <v>1.486582975E-2</v>
      </c>
      <c r="R84" s="415">
        <f>SUMIFS('EPA Export Aggregation'!U:U,'EPA Export Aggregation'!$A:$A,$B84,'EPA Export Aggregation'!$D:$D,$A$1)*IF($A84="CH4",About!$D$58,IF($A84="N2O",About!$D$59,1))</f>
        <v>1.6165335100000001E-2</v>
      </c>
      <c r="S84" s="415">
        <f>SUMIFS('EPA Export Aggregation'!V:V,'EPA Export Aggregation'!$A:$A,$B84,'EPA Export Aggregation'!$D:$D,$A$1)*IF($A84="CH4",About!$D$58,IF($A84="N2O",About!$D$59,1))</f>
        <v>1.5698235000000001E-2</v>
      </c>
      <c r="T84" s="415">
        <f>SUMIFS('EPA Export Aggregation'!W:W,'EPA Export Aggregation'!$A:$A,$B84,'EPA Export Aggregation'!$D:$D,$A$1)*IF($A84="CH4",About!$D$58,IF($A84="N2O",About!$D$59,1))</f>
        <v>1.2630357E-2</v>
      </c>
      <c r="U84" s="415">
        <f>SUMIFS('EPA Export Aggregation'!X:X,'EPA Export Aggregation'!$A:$A,$B84,'EPA Export Aggregation'!$D:$D,$A$1)*IF($A84="CH4",About!$D$58,IF($A84="N2O",About!$D$59,1))</f>
        <v>1.1598187649999999E-2</v>
      </c>
      <c r="V84" s="415">
        <f>SUMIFS('EPA Export Aggregation'!Y:Y,'EPA Export Aggregation'!$A:$A,$B84,'EPA Export Aggregation'!$D:$D,$A$1)*IF($A84="CH4",About!$D$58,IF($A84="N2O",About!$D$59,1))</f>
        <v>9.0424804000000004E-3</v>
      </c>
      <c r="W84" s="415">
        <f>SUMIFS('EPA Export Aggregation'!Z:Z,'EPA Export Aggregation'!$A:$A,$B84,'EPA Export Aggregation'!$D:$D,$A$1)*IF($A84="CH4",About!$D$58,IF($A84="N2O",About!$D$59,1))</f>
        <v>1.19479123E-2</v>
      </c>
      <c r="X84" s="415">
        <f>SUMIFS('EPA Export Aggregation'!AA:AA,'EPA Export Aggregation'!$A:$A,$B84,'EPA Export Aggregation'!$D:$D,$A$1)*IF($A84="CH4",About!$D$58,IF($A84="N2O",About!$D$59,1))</f>
        <v>4.5714383150000003E-2</v>
      </c>
      <c r="Y84" s="415">
        <f>SUMIFS('EPA Export Aggregation'!AB:AB,'EPA Export Aggregation'!$A:$A,$B84,'EPA Export Aggregation'!$D:$D,$A$1)*IF($A84="CH4",About!$D$58,IF($A84="N2O",About!$D$59,1))</f>
        <v>5.4412903450000001E-2</v>
      </c>
      <c r="Z84" s="415">
        <f>SUMIFS('EPA Export Aggregation'!AC:AC,'EPA Export Aggregation'!$A:$A,$B84,'EPA Export Aggregation'!$D:$D,$A$1)*IF($A84="CH4",About!$D$58,IF($A84="N2O",About!$D$59,1))</f>
        <v>5.33415972E-2</v>
      </c>
      <c r="AA84" s="415">
        <f>SUMIFS('EPA Export Aggregation'!AD:AD,'EPA Export Aggregation'!$A:$A,$B84,'EPA Export Aggregation'!$D:$D,$A$1)*IF($A84="CH4",About!$D$58,IF($A84="N2O",About!$D$59,1))</f>
        <v>4.5458444649999999E-2</v>
      </c>
      <c r="AB84" s="415">
        <f>SUMIFS('EPA Export Aggregation'!AE:AE,'EPA Export Aggregation'!$A:$A,$B84,'EPA Export Aggregation'!$D:$D,$A$1)*IF($A84="CH4",About!$D$58,IF($A84="N2O",About!$D$59,1))</f>
        <v>4.0416552549999998E-2</v>
      </c>
      <c r="AC84" s="415">
        <f>SUMIFS('EPA Export Aggregation'!AF:AF,'EPA Export Aggregation'!$A:$A,$B84,'EPA Export Aggregation'!$D:$D,$A$1)*IF($A84="CH4",About!$D$58,IF($A84="N2O",About!$D$59,1))</f>
        <v>4.04099843E-2</v>
      </c>
      <c r="AD84" s="415">
        <f>SUMIFS('EPA Export Aggregation'!AG:AG,'EPA Export Aggregation'!$A:$A,$B84,'EPA Export Aggregation'!$D:$D,$A$1)*IF($A84="CH4",About!$D$58,IF($A84="N2O",About!$D$59,1))</f>
        <v>2.3133463449999999E-2</v>
      </c>
      <c r="AE84" s="415">
        <f>SUMIFS('EPA Export Aggregation'!AH:AH,'EPA Export Aggregation'!$A:$A,$B84,'EPA Export Aggregation'!$D:$D,$A$1)*IF($A84="CH4",About!$D$58,IF($A84="N2O",About!$D$59,1))</f>
        <v>1.4353059749999999E-2</v>
      </c>
      <c r="AF84" s="415">
        <f>SUMIFS('EPA Export Aggregation'!AI:AI,'EPA Export Aggregation'!$A:$A,$B84,'EPA Export Aggregation'!$D:$D,$A$1)*IF($A84="CH4",About!$D$58,IF($A84="N2O",About!$D$59,1))</f>
        <v>1.6576827150000001E-2</v>
      </c>
      <c r="AG84" s="415">
        <f>SUMIFS('EPA Export Aggregation'!AJ:AJ,'EPA Export Aggregation'!$A:$A,$B84,'EPA Export Aggregation'!$D:$D,$A$1)*IF($A84="CH4",About!$D$58,IF($A84="N2O",About!$D$59,1))</f>
        <v>1.9680921000000001E-2</v>
      </c>
      <c r="AH84" s="415">
        <f>SUMIFS('EPA Export Aggregation'!AK:AK,'EPA Export Aggregation'!$A:$A,$B84,'EPA Export Aggregation'!$D:$D,$A$1)*IF($A84="CH4",About!$D$58,IF($A84="N2O",About!$D$59,1))</f>
        <v>1.6177616200000002E-2</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9.1733774999999999E-4</v>
      </c>
      <c r="D87" s="415">
        <f>SUMIFS('EPA Export Aggregation'!$F:$F,'EPA Export Aggregation'!$A:$A,$B87,'EPA Export Aggregation'!$D:$D,$A$1)*IF($A87="CH4",About!$D$58,IF($A87="N2O",About!$D$59,1))</f>
        <v>9.1733774999999999E-4</v>
      </c>
      <c r="E87" s="415">
        <f>SUMIFS('EPA Export Aggregation'!$F:$F,'EPA Export Aggregation'!$A:$A,$B87,'EPA Export Aggregation'!$D:$D,$A$1)*IF($A87="CH4",About!$D$58,IF($A87="N2O",About!$D$59,1))</f>
        <v>9.1733774999999999E-4</v>
      </c>
      <c r="F87" s="415">
        <f>SUMIFS('EPA Export Aggregation'!$F:$F,'EPA Export Aggregation'!$A:$A,$B87,'EPA Export Aggregation'!$D:$D,$A$1)*IF($A87="CH4",About!$D$58,IF($A87="N2O",About!$D$59,1))</f>
        <v>9.1733774999999999E-4</v>
      </c>
      <c r="G87" s="415">
        <f>SUMIFS('EPA Export Aggregation'!$F:$F,'EPA Export Aggregation'!$A:$A,$B87,'EPA Export Aggregation'!$D:$D,$A$1)*IF($A87="CH4",About!$D$58,IF($A87="N2O",About!$D$59,1))</f>
        <v>9.1733774999999999E-4</v>
      </c>
      <c r="H87" s="415">
        <f>SUMIFS('EPA Export Aggregation'!$F:$F,'EPA Export Aggregation'!$A:$A,$B87,'EPA Export Aggregation'!$D:$D,$A$1)*IF($A87="CH4",About!$D$58,IF($A87="N2O",About!$D$59,1))</f>
        <v>9.1733774999999999E-4</v>
      </c>
      <c r="I87" s="415">
        <f>SUMIFS('EPA Export Aggregation'!$F:$F,'EPA Export Aggregation'!$A:$A,$B87,'EPA Export Aggregation'!$D:$D,$A$1)*IF($A87="CH4",About!$D$58,IF($A87="N2O",About!$D$59,1))</f>
        <v>9.1733774999999999E-4</v>
      </c>
      <c r="J87" s="415">
        <f>SUMIFS('EPA Export Aggregation'!$F:$F,'EPA Export Aggregation'!$A:$A,$B87,'EPA Export Aggregation'!$D:$D,$A$1)*IF($A87="CH4",About!$D$58,IF($A87="N2O",About!$D$59,1))</f>
        <v>9.1733774999999999E-4</v>
      </c>
      <c r="K87" s="415">
        <f>SUMIFS('EPA Export Aggregation'!$F:$F,'EPA Export Aggregation'!$A:$A,$B87,'EPA Export Aggregation'!$D:$D,$A$1)*IF($A87="CH4",About!$D$58,IF($A87="N2O",About!$D$59,1))</f>
        <v>9.1733774999999999E-4</v>
      </c>
      <c r="L87" s="415">
        <f>SUMIFS('EPA Export Aggregation'!$F:$F,'EPA Export Aggregation'!$A:$A,$B87,'EPA Export Aggregation'!$D:$D,$A$1)*IF($A87="CH4",About!$D$58,IF($A87="N2O",About!$D$59,1))</f>
        <v>9.1733774999999999E-4</v>
      </c>
      <c r="M87" s="415">
        <f>SUMIFS('EPA Export Aggregation'!$F:$F,'EPA Export Aggregation'!$A:$A,$B87,'EPA Export Aggregation'!$D:$D,$A$1)*IF($A87="CH4",About!$D$58,IF($A87="N2O",About!$D$59,1))</f>
        <v>9.1733774999999999E-4</v>
      </c>
      <c r="N87" s="415">
        <f>SUMIFS('EPA Export Aggregation'!$F:$F,'EPA Export Aggregation'!$A:$A,$B87,'EPA Export Aggregation'!$D:$D,$A$1)*IF($A87="CH4",About!$D$58,IF($A87="N2O",About!$D$59,1))</f>
        <v>9.1733774999999999E-4</v>
      </c>
      <c r="O87" s="415">
        <f>SUMIFS('EPA Export Aggregation'!$F:$F,'EPA Export Aggregation'!$A:$A,$B87,'EPA Export Aggregation'!$D:$D,$A$1)*IF($A87="CH4",About!$D$58,IF($A87="N2O",About!$D$59,1))</f>
        <v>9.1733774999999999E-4</v>
      </c>
      <c r="P87" s="415">
        <f>SUMIFS('EPA Export Aggregation'!$F:$F,'EPA Export Aggregation'!$A:$A,$B87,'EPA Export Aggregation'!$D:$D,$A$1)*IF($A87="CH4",About!$D$58,IF($A87="N2O",About!$D$59,1))</f>
        <v>9.1733774999999999E-4</v>
      </c>
      <c r="Q87" s="415">
        <f>SUMIFS('EPA Export Aggregation'!$F:$F,'EPA Export Aggregation'!$A:$A,$B87,'EPA Export Aggregation'!$D:$D,$A$1)*IF($A87="CH4",About!$D$58,IF($A87="N2O",About!$D$59,1))</f>
        <v>9.1733774999999999E-4</v>
      </c>
      <c r="R87" s="415">
        <f>SUMIFS('EPA Export Aggregation'!$F:$F,'EPA Export Aggregation'!$A:$A,$B87,'EPA Export Aggregation'!$D:$D,$A$1)*IF($A87="CH4",About!$D$58,IF($A87="N2O",About!$D$59,1))</f>
        <v>9.1733774999999999E-4</v>
      </c>
      <c r="S87" s="415">
        <f>SUMIFS('EPA Export Aggregation'!$F:$F,'EPA Export Aggregation'!$A:$A,$B87,'EPA Export Aggregation'!$D:$D,$A$1)*IF($A87="CH4",About!$D$58,IF($A87="N2O",About!$D$59,1))</f>
        <v>9.1733774999999999E-4</v>
      </c>
      <c r="T87" s="415">
        <f>SUMIFS('EPA Export Aggregation'!$F:$F,'EPA Export Aggregation'!$A:$A,$B87,'EPA Export Aggregation'!$D:$D,$A$1)*IF($A87="CH4",About!$D$58,IF($A87="N2O",About!$D$59,1))</f>
        <v>9.1733774999999999E-4</v>
      </c>
      <c r="U87" s="415">
        <f>SUMIFS('EPA Export Aggregation'!$F:$F,'EPA Export Aggregation'!$A:$A,$B87,'EPA Export Aggregation'!$D:$D,$A$1)*IF($A87="CH4",About!$D$58,IF($A87="N2O",About!$D$59,1))</f>
        <v>9.1733774999999999E-4</v>
      </c>
      <c r="V87" s="415">
        <f>SUMIFS('EPA Export Aggregation'!$F:$F,'EPA Export Aggregation'!$A:$A,$B87,'EPA Export Aggregation'!$D:$D,$A$1)*IF($A87="CH4",About!$D$58,IF($A87="N2O",About!$D$59,1))</f>
        <v>9.1733774999999999E-4</v>
      </c>
      <c r="W87" s="415">
        <f>SUMIFS('EPA Export Aggregation'!$F:$F,'EPA Export Aggregation'!$A:$A,$B87,'EPA Export Aggregation'!$D:$D,$A$1)*IF($A87="CH4",About!$D$58,IF($A87="N2O",About!$D$59,1))</f>
        <v>9.1733774999999999E-4</v>
      </c>
      <c r="X87" s="415">
        <f>SUMIFS('EPA Export Aggregation'!$F:$F,'EPA Export Aggregation'!$A:$A,$B87,'EPA Export Aggregation'!$D:$D,$A$1)*IF($A87="CH4",About!$D$58,IF($A87="N2O",About!$D$59,1))</f>
        <v>9.1733774999999999E-4</v>
      </c>
      <c r="Y87" s="415">
        <f>SUMIFS('EPA Export Aggregation'!$F:$F,'EPA Export Aggregation'!$A:$A,$B87,'EPA Export Aggregation'!$D:$D,$A$1)*IF($A87="CH4",About!$D$58,IF($A87="N2O",About!$D$59,1))</f>
        <v>9.1733774999999999E-4</v>
      </c>
      <c r="Z87" s="415">
        <f>SUMIFS('EPA Export Aggregation'!$F:$F,'EPA Export Aggregation'!$A:$A,$B87,'EPA Export Aggregation'!$D:$D,$A$1)*IF($A87="CH4",About!$D$58,IF($A87="N2O",About!$D$59,1))</f>
        <v>9.1733774999999999E-4</v>
      </c>
      <c r="AA87" s="415">
        <f>SUMIFS('EPA Export Aggregation'!$F:$F,'EPA Export Aggregation'!$A:$A,$B87,'EPA Export Aggregation'!$D:$D,$A$1)*IF($A87="CH4",About!$D$58,IF($A87="N2O",About!$D$59,1))</f>
        <v>9.1733774999999999E-4</v>
      </c>
      <c r="AB87" s="415">
        <f>SUMIFS('EPA Export Aggregation'!$F:$F,'EPA Export Aggregation'!$A:$A,$B87,'EPA Export Aggregation'!$D:$D,$A$1)*IF($A87="CH4",About!$D$58,IF($A87="N2O",About!$D$59,1))</f>
        <v>9.1733774999999999E-4</v>
      </c>
      <c r="AC87" s="415">
        <f>SUMIFS('EPA Export Aggregation'!$F:$F,'EPA Export Aggregation'!$A:$A,$B87,'EPA Export Aggregation'!$D:$D,$A$1)*IF($A87="CH4",About!$D$58,IF($A87="N2O",About!$D$59,1))</f>
        <v>9.1733774999999999E-4</v>
      </c>
      <c r="AD87" s="415">
        <f>SUMIFS('EPA Export Aggregation'!$F:$F,'EPA Export Aggregation'!$A:$A,$B87,'EPA Export Aggregation'!$D:$D,$A$1)*IF($A87="CH4",About!$D$58,IF($A87="N2O",About!$D$59,1))</f>
        <v>9.1733774999999999E-4</v>
      </c>
      <c r="AE87" s="415">
        <f>SUMIFS('EPA Export Aggregation'!$F:$F,'EPA Export Aggregation'!$A:$A,$B87,'EPA Export Aggregation'!$D:$D,$A$1)*IF($A87="CH4",About!$D$58,IF($A87="N2O",About!$D$59,1))</f>
        <v>9.1733774999999999E-4</v>
      </c>
      <c r="AF87" s="415">
        <f>SUMIFS('EPA Export Aggregation'!$F:$F,'EPA Export Aggregation'!$A:$A,$B87,'EPA Export Aggregation'!$D:$D,$A$1)*IF($A87="CH4",About!$D$58,IF($A87="N2O",About!$D$59,1))</f>
        <v>9.1733774999999999E-4</v>
      </c>
      <c r="AG87" s="415">
        <f>SUMIFS('EPA Export Aggregation'!$F:$F,'EPA Export Aggregation'!$A:$A,$B87,'EPA Export Aggregation'!$D:$D,$A$1)*IF($A87="CH4",About!$D$58,IF($A87="N2O",About!$D$59,1))</f>
        <v>9.1733774999999999E-4</v>
      </c>
      <c r="AH87" s="415">
        <f>SUMIFS('EPA Export Aggregation'!$F:$F,'EPA Export Aggregation'!$A:$A,$B87,'EPA Export Aggregation'!$D:$D,$A$1)*IF($A87="CH4",About!$D$58,IF($A87="N2O",About!$D$59,1))</f>
        <v>9.1733774999999999E-4</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2026-09-28T17:28:06Z</dcterms:modified>
</cp:coreProperties>
</file>