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WA\bldgs\SYDEC\"/>
    </mc:Choice>
  </mc:AlternateContent>
  <xr:revisionPtr revIDLastSave="0" documentId="8_{49D1EC8A-A2E6-4A16-9F21-900796582AB0}"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330" i="13" s="1"/>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<sst xmlns="http://schemas.openxmlformats.org/spreadsheetml/2006/main" count="194484" uniqueCount="2015">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</sst>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228</v>
      </c>
      <c r="C1" s="30">
        <v>46241</v>
      </c>
    </row>
    <row r="2" spans="1:3" x14ac:dyDescent="0.45">
      <c r="A2" s="3" t="s">
        <v>2</v>
      </c>
      <c r="B2" s="4" t="str">
        <f>IFERROR(INDEX(Geography!B:B, MATCH($B$1, Geography!C:C, 0)), "")</f>
        <v>WA</v>
      </c>
    </row>
    <row r="3" spans="1:3" x14ac:dyDescent="0.45">
      <c r="A3" s="3" t="s">
        <v>3</v>
      </c>
      <c r="B3" s="4" t="str">
        <f>IFERROR(INDEX(Geography!E:E, MATCH($B$1, Geography!C:C, 0)), "")</f>
        <v>Pacific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Washington</v>
      </c>
    </row>
    <row r="311" spans="1:31" x14ac:dyDescent="0.45">
      <c r="A311" t="s">
        <v>1971</v>
      </c>
      <c r="B311" t="str">
        <f>About!$B$2</f>
        <v>WA</v>
      </c>
    </row>
    <row r="312" spans="1:31" x14ac:dyDescent="0.45">
      <c r="A312" t="s">
        <v>1972</v>
      </c>
      <c r="B312">
        <f>MATCH($B$311, $A$38:$A$85, 0)</f>
        <v>45</v>
      </c>
    </row>
    <row r="313" spans="1:31" x14ac:dyDescent="0.45">
      <c r="A313" t="s">
        <v>1973</v>
      </c>
      <c r="B313" s="24">
        <f>INDEX(Census_2020_Urban_Rural!$F$2:$F$57, MATCH($B$311, Census_2020_Urban_Rural!$B$2:$B$57, 0))</f>
        <v>83.371845880766713</v>
      </c>
    </row>
    <row r="314" spans="1:31" x14ac:dyDescent="0.45">
      <c r="A314" t="s">
        <v>1974</v>
      </c>
      <c r="B314" s="18">
        <f>$B$313 * $B$13</f>
        <v>0.83371845880766715</v>
      </c>
    </row>
    <row r="315" spans="1:31" x14ac:dyDescent="0.45">
      <c r="A315" t="s">
        <v>1975</v>
      </c>
      <c r="B315" s="22">
        <f>INDEX($K$38:$K$85, $B$312)</f>
        <v>331.99522202108835</v>
      </c>
    </row>
    <row r="316" spans="1:31" x14ac:dyDescent="0.45">
      <c r="A316" t="s">
        <v>1976</v>
      </c>
      <c r="B316" s="22">
        <f>INDEX($Q$38:$Q$85, $B$312)</f>
        <v>54.419062040718323</v>
      </c>
    </row>
    <row r="317" spans="1:31" x14ac:dyDescent="0.45">
      <c r="A317" t="s">
        <v>1977</v>
      </c>
      <c r="B317" s="22">
        <f>$B$315 * $B$314</f>
        <v>276.79054483493104</v>
      </c>
    </row>
    <row r="318" spans="1:31" x14ac:dyDescent="0.45">
      <c r="A318" t="s">
        <v>1978</v>
      </c>
      <c r="B318" s="22">
        <f>$B$315 * (1 - $B$314)</f>
        <v>55.204677186157291</v>
      </c>
    </row>
    <row r="319" spans="1:31" x14ac:dyDescent="0.45">
      <c r="A319" t="s">
        <v>1979</v>
      </c>
      <c r="B319" s="22">
        <f>$B$316</f>
        <v>54.419062040718323</v>
      </c>
    </row>
    <row r="320" spans="1:31" x14ac:dyDescent="0.45">
      <c r="A320" t="s">
        <v>1980</v>
      </c>
      <c r="B320" s="24">
        <f>INDEX($S$38:$S$85, $B$312)</f>
        <v>18992.399999999998</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331.99522202108835</v>
      </c>
      <c r="C322" s="28">
        <f t="shared" si="214"/>
        <v>331.99522202108835</v>
      </c>
      <c r="D322" s="28">
        <f t="shared" si="214"/>
        <v>331.99522202108835</v>
      </c>
      <c r="E322" s="28">
        <f t="shared" si="214"/>
        <v>331.99522202108835</v>
      </c>
      <c r="F322" s="28">
        <f t="shared" si="214"/>
        <v>331.99522202108835</v>
      </c>
      <c r="G322" s="28">
        <f t="shared" si="214"/>
        <v>361.26186514197917</v>
      </c>
      <c r="H322" s="28">
        <f t="shared" si="214"/>
        <v>394.13737699065791</v>
      </c>
      <c r="I322" s="28">
        <f t="shared" si="214"/>
        <v>429.48118589254472</v>
      </c>
      <c r="J322" s="28">
        <f t="shared" si="214"/>
        <v>464.64098514959835</v>
      </c>
      <c r="K322" s="28">
        <f t="shared" si="214"/>
        <v>502.89038255005568</v>
      </c>
      <c r="L322" s="28">
        <f t="shared" si="214"/>
        <v>545.41882734050319</v>
      </c>
      <c r="M322" s="28">
        <f t="shared" si="214"/>
        <v>590.03489343135482</v>
      </c>
      <c r="N322" s="28">
        <f t="shared" si="214"/>
        <v>638.52241747307926</v>
      </c>
      <c r="O322" s="28">
        <f t="shared" si="214"/>
        <v>692.0034068051018</v>
      </c>
      <c r="P322" s="28">
        <f t="shared" si="214"/>
        <v>751.17842061194563</v>
      </c>
      <c r="Q322" s="28">
        <f t="shared" si="214"/>
        <v>815.89421143914763</v>
      </c>
      <c r="R322" s="28">
        <f t="shared" si="214"/>
        <v>887.77111055363002</v>
      </c>
      <c r="S322" s="28">
        <f t="shared" si="214"/>
        <v>966.1913202131293</v>
      </c>
      <c r="T322" s="28">
        <f t="shared" si="214"/>
        <v>1051.5856816796561</v>
      </c>
      <c r="U322" s="28">
        <f t="shared" si="214"/>
        <v>1143.4359687170581</v>
      </c>
      <c r="V322" s="28">
        <f t="shared" si="214"/>
        <v>1242.3318687956385</v>
      </c>
      <c r="W322" s="28">
        <f t="shared" si="214"/>
        <v>1347.9443960240119</v>
      </c>
      <c r="X322" s="28">
        <f t="shared" si="214"/>
        <v>1459.8431460968477</v>
      </c>
      <c r="Y322" s="28">
        <f t="shared" si="214"/>
        <v>1579.5312596995686</v>
      </c>
      <c r="Z322" s="28">
        <f t="shared" si="214"/>
        <v>1705.7837210592684</v>
      </c>
      <c r="AA322" s="28">
        <f t="shared" si="214"/>
        <v>1839.6077131412003</v>
      </c>
      <c r="AB322" s="28">
        <f t="shared" si="214"/>
        <v>1980.8168477761367</v>
      </c>
      <c r="AC322" s="28">
        <f t="shared" si="214"/>
        <v>2130.3209337133876</v>
      </c>
      <c r="AD322" s="28">
        <f t="shared" si="214"/>
        <v>2285.3257150988793</v>
      </c>
      <c r="AE322" s="28">
        <f t="shared" si="214"/>
        <v>2447.3514578022036</v>
      </c>
    </row>
    <row r="323" spans="1:31" x14ac:dyDescent="0.45">
      <c r="A323" t="s">
        <v>1982</v>
      </c>
      <c r="B323" s="28">
        <f t="shared" ref="B323:AE323" si="215">INDEX(B$258:B$305, $B$312)</f>
        <v>54.419062040718323</v>
      </c>
      <c r="C323" s="28">
        <f t="shared" si="215"/>
        <v>54.419062040718323</v>
      </c>
      <c r="D323" s="28">
        <f t="shared" si="215"/>
        <v>54.419062040718323</v>
      </c>
      <c r="E323" s="28">
        <f t="shared" si="215"/>
        <v>54.419062040718323</v>
      </c>
      <c r="F323" s="28">
        <f t="shared" si="215"/>
        <v>54.419062040718323</v>
      </c>
      <c r="G323" s="28">
        <f t="shared" si="215"/>
        <v>64.225852008629616</v>
      </c>
      <c r="H323" s="28">
        <f t="shared" si="215"/>
        <v>73.270762132825524</v>
      </c>
      <c r="I323" s="28">
        <f t="shared" si="215"/>
        <v>77.964085012536998</v>
      </c>
      <c r="J323" s="28">
        <f t="shared" si="215"/>
        <v>80.916907657519928</v>
      </c>
      <c r="K323" s="28">
        <f t="shared" si="215"/>
        <v>84.35384749676254</v>
      </c>
      <c r="L323" s="28">
        <f t="shared" si="215"/>
        <v>87.074966303441883</v>
      </c>
      <c r="M323" s="28">
        <f t="shared" si="215"/>
        <v>89.265618356830657</v>
      </c>
      <c r="N323" s="28">
        <f t="shared" si="215"/>
        <v>91.764541668645677</v>
      </c>
      <c r="O323" s="28">
        <f t="shared" si="215"/>
        <v>95.623745545749301</v>
      </c>
      <c r="P323" s="28">
        <f t="shared" si="215"/>
        <v>98.818894664101521</v>
      </c>
      <c r="Q323" s="28">
        <f t="shared" si="215"/>
        <v>101.56848373613397</v>
      </c>
      <c r="R323" s="28">
        <f t="shared" si="215"/>
        <v>106.45732850882021</v>
      </c>
      <c r="S323" s="28">
        <f t="shared" si="215"/>
        <v>111.35039404328447</v>
      </c>
      <c r="T323" s="28">
        <f t="shared" si="215"/>
        <v>117.43686901215305</v>
      </c>
      <c r="U323" s="28">
        <f t="shared" si="215"/>
        <v>122.84338476383151</v>
      </c>
      <c r="V323" s="28">
        <f t="shared" si="215"/>
        <v>125.84002813077198</v>
      </c>
      <c r="W323" s="28">
        <f t="shared" si="215"/>
        <v>130.38709980384621</v>
      </c>
      <c r="X323" s="28">
        <f t="shared" si="215"/>
        <v>132.88968417545578</v>
      </c>
      <c r="Y323" s="28">
        <f t="shared" si="215"/>
        <v>135.73646776721446</v>
      </c>
      <c r="Z323" s="28">
        <f t="shared" si="215"/>
        <v>138.0875727173208</v>
      </c>
      <c r="AA323" s="28">
        <f t="shared" si="215"/>
        <v>141.7743395986549</v>
      </c>
      <c r="AB323" s="28">
        <f t="shared" si="215"/>
        <v>146.40233240815866</v>
      </c>
      <c r="AC323" s="28">
        <f t="shared" si="215"/>
        <v>151.19444976636791</v>
      </c>
      <c r="AD323" s="28">
        <f t="shared" si="215"/>
        <v>154.88131798613085</v>
      </c>
      <c r="AE323" s="28">
        <f t="shared" si="215"/>
        <v>159.69639475209277</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2.0345732190866172E-2</v>
      </c>
      <c r="C330" s="28">
        <f t="shared" si="218"/>
        <v>2.0345732190866172E-2</v>
      </c>
      <c r="D330" s="28">
        <f t="shared" si="218"/>
        <v>2.0345732190866172E-2</v>
      </c>
      <c r="E330" s="28">
        <f t="shared" si="218"/>
        <v>2.0345732190866172E-2</v>
      </c>
      <c r="F330" s="28">
        <f t="shared" si="218"/>
        <v>2.0345732190866172E-2</v>
      </c>
      <c r="G330" s="28">
        <f t="shared" si="218"/>
        <v>2.2403051596986627E-2</v>
      </c>
      <c r="H330" s="28">
        <f t="shared" si="218"/>
        <v>2.4610272483913752E-2</v>
      </c>
      <c r="I330" s="28">
        <f t="shared" si="218"/>
        <v>2.6718333170377719E-2</v>
      </c>
      <c r="J330" s="28">
        <f t="shared" si="218"/>
        <v>2.8725063330970194E-2</v>
      </c>
      <c r="K330" s="28">
        <f t="shared" si="218"/>
        <v>3.091995903871118E-2</v>
      </c>
      <c r="L330" s="28">
        <f t="shared" si="218"/>
        <v>3.330246802110029E-2</v>
      </c>
      <c r="M330" s="28">
        <f t="shared" si="218"/>
        <v>3.576696530128818E-2</v>
      </c>
      <c r="N330" s="28">
        <f t="shared" si="218"/>
        <v>3.8451536358844858E-2</v>
      </c>
      <c r="O330" s="28">
        <f t="shared" si="218"/>
        <v>4.1470648909608644E-2</v>
      </c>
      <c r="P330" s="28">
        <f t="shared" si="218"/>
        <v>4.4754602645060509E-2</v>
      </c>
      <c r="Q330" s="28">
        <f t="shared" si="218"/>
        <v>4.8306833005585484E-2</v>
      </c>
      <c r="R330" s="28">
        <f t="shared" si="218"/>
        <v>5.2348752083067454E-2</v>
      </c>
      <c r="S330" s="28">
        <f t="shared" si="218"/>
        <v>5.6735415969356898E-2</v>
      </c>
      <c r="T330" s="28">
        <f t="shared" si="218"/>
        <v>6.1552123517396917E-2</v>
      </c>
      <c r="U330" s="28">
        <f t="shared" si="218"/>
        <v>6.6672950942529105E-2</v>
      </c>
      <c r="V330" s="28">
        <f t="shared" si="218"/>
        <v>7.2037862351593832E-2</v>
      </c>
      <c r="W330" s="28">
        <f t="shared" si="218"/>
        <v>7.7838056055467356E-2</v>
      </c>
      <c r="X330" s="28">
        <f t="shared" si="218"/>
        <v>8.3861588333875858E-2</v>
      </c>
      <c r="Y330" s="28">
        <f t="shared" si="218"/>
        <v>9.0313374163706703E-2</v>
      </c>
      <c r="Z330" s="28">
        <f t="shared" si="218"/>
        <v>9.7084691443766427E-2</v>
      </c>
      <c r="AA330" s="28">
        <f t="shared" si="218"/>
        <v>0.10432499593204943</v>
      </c>
      <c r="AB330" s="28">
        <f t="shared" si="218"/>
        <v>0.11200370570250709</v>
      </c>
      <c r="AC330" s="28">
        <f t="shared" si="218"/>
        <v>0.12012780814850972</v>
      </c>
      <c r="AD330" s="28">
        <f t="shared" si="218"/>
        <v>0.12848334244671608</v>
      </c>
      <c r="AE330" s="28">
        <f t="shared" si="218"/>
        <v>0.1372679520520996</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54.419062040718323</v>
      </c>
      <c r="C8" s="23">
        <f>Calcs!C$323</f>
        <v>54.419062040718323</v>
      </c>
      <c r="D8" s="23">
        <f>Calcs!D$323</f>
        <v>54.419062040718323</v>
      </c>
      <c r="E8" s="23">
        <f>Calcs!E$323</f>
        <v>54.419062040718323</v>
      </c>
      <c r="F8" s="23">
        <f>Calcs!F$323</f>
        <v>54.419062040718323</v>
      </c>
      <c r="G8" s="23">
        <f>Calcs!G$323</f>
        <v>64.225852008629616</v>
      </c>
      <c r="H8" s="23">
        <f>Calcs!H$323</f>
        <v>73.270762132825524</v>
      </c>
      <c r="I8" s="23">
        <f>Calcs!I$323</f>
        <v>77.964085012536998</v>
      </c>
      <c r="J8" s="23">
        <f>Calcs!J$323</f>
        <v>80.916907657519928</v>
      </c>
      <c r="K8" s="23">
        <f>Calcs!K$323</f>
        <v>84.35384749676254</v>
      </c>
      <c r="L8" s="23">
        <f>Calcs!L$323</f>
        <v>87.074966303441883</v>
      </c>
      <c r="M8" s="23">
        <f>Calcs!M$323</f>
        <v>89.265618356830657</v>
      </c>
      <c r="N8" s="23">
        <f>Calcs!N$323</f>
        <v>91.764541668645677</v>
      </c>
      <c r="O8" s="23">
        <f>Calcs!O$323</f>
        <v>95.623745545749301</v>
      </c>
      <c r="P8" s="23">
        <f>Calcs!P$323</f>
        <v>98.818894664101521</v>
      </c>
      <c r="Q8" s="23">
        <f>Calcs!Q$323</f>
        <v>101.56848373613397</v>
      </c>
      <c r="R8" s="23">
        <f>Calcs!R$323</f>
        <v>106.45732850882021</v>
      </c>
      <c r="S8" s="23">
        <f>Calcs!S$323</f>
        <v>111.35039404328447</v>
      </c>
      <c r="T8" s="23">
        <f>Calcs!T$323</f>
        <v>117.43686901215305</v>
      </c>
      <c r="U8" s="23">
        <f>Calcs!U$323</f>
        <v>122.84338476383151</v>
      </c>
      <c r="V8" s="23">
        <f>Calcs!V$323</f>
        <v>125.84002813077198</v>
      </c>
      <c r="W8" s="23">
        <f>Calcs!W$323</f>
        <v>130.38709980384621</v>
      </c>
      <c r="X8" s="23">
        <f>Calcs!X$323</f>
        <v>132.88968417545578</v>
      </c>
      <c r="Y8" s="23">
        <f>Calcs!Y$323</f>
        <v>135.73646776721446</v>
      </c>
      <c r="Z8" s="23">
        <f>Calcs!Z$323</f>
        <v>138.0875727173208</v>
      </c>
      <c r="AA8" s="23">
        <f>Calcs!AA$323</f>
        <v>141.7743395986549</v>
      </c>
      <c r="AB8" s="23">
        <f>Calcs!AB$323</f>
        <v>146.40233240815866</v>
      </c>
      <c r="AC8" s="23">
        <f>Calcs!AC$323</f>
        <v>151.19444976636791</v>
      </c>
      <c r="AD8" s="23">
        <f>Calcs!AD$323</f>
        <v>154.88131798613085</v>
      </c>
      <c r="AE8" s="23">
        <f>Calcs!AE$323</f>
        <v>159.69639475209277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276.79054483493104</v>
      </c>
      <c r="C8" s="23">
        <f>Calcs!C$322 * Calcs!$B$314</f>
        <v>276.79054483493104</v>
      </c>
      <c r="D8" s="23">
        <f>Calcs!D$322 * Calcs!$B$314</f>
        <v>276.79054483493104</v>
      </c>
      <c r="E8" s="23">
        <f>Calcs!E$322 * Calcs!$B$314</f>
        <v>276.79054483493104</v>
      </c>
      <c r="F8" s="23">
        <f>Calcs!F$322 * Calcs!$B$314</f>
        <v>276.79054483493104</v>
      </c>
      <c r="G8" s="23">
        <f>Calcs!G$322 * Calcs!$B$314</f>
        <v>301.19068543215417</v>
      </c>
      <c r="H8" s="23">
        <f>Calcs!H$322 * Calcs!$B$314</f>
        <v>328.59960650314781</v>
      </c>
      <c r="I8" s="23">
        <f>Calcs!I$322 * Calcs!$B$314</f>
        <v>358.06639238922156</v>
      </c>
      <c r="J8" s="23">
        <f>Calcs!J$322 * Calcs!$B$314</f>
        <v>387.3797660377993</v>
      </c>
      <c r="K8" s="23">
        <f>Calcs!K$322 * Calcs!$B$314</f>
        <v>419.26899468883056</v>
      </c>
      <c r="L8" s="23">
        <f>Calcs!L$322 * Calcs!$B$314</f>
        <v>454.72574413500945</v>
      </c>
      <c r="M8" s="23">
        <f>Calcs!M$322 * Calcs!$B$314</f>
        <v>491.92298199433526</v>
      </c>
      <c r="N8" s="23">
        <f>Calcs!N$322 * Calcs!$B$314</f>
        <v>532.3479258098015</v>
      </c>
      <c r="O8" s="23">
        <f>Calcs!O$322 * Calcs!$B$314</f>
        <v>576.93601381120459</v>
      </c>
      <c r="P8" s="23">
        <f>Calcs!P$322 * Calcs!$B$314</f>
        <v>626.27131512216886</v>
      </c>
      <c r="Q8" s="23">
        <f>Calcs!Q$322 * Calcs!$B$314</f>
        <v>680.22606451114302</v>
      </c>
      <c r="R8" s="23">
        <f>Calcs!R$322 * Calcs!$B$314</f>
        <v>740.15116206474352</v>
      </c>
      <c r="S8" s="23">
        <f>Calcs!S$322 * Calcs!$B$314</f>
        <v>805.53153840143534</v>
      </c>
      <c r="T8" s="23">
        <f>Calcs!T$322 * Calcs!$B$314</f>
        <v>876.72639383417288</v>
      </c>
      <c r="U8" s="23">
        <f>Calcs!U$322 * Calcs!$B$314</f>
        <v>953.3036735840376</v>
      </c>
      <c r="V8" s="23">
        <f>Calcs!V$322 * Calcs!$B$314</f>
        <v>1035.7550109799486</v>
      </c>
      <c r="W8" s="23">
        <f>Calcs!W$322 * Calcs!$B$314</f>
        <v>1123.8061244115709</v>
      </c>
      <c r="X8" s="23">
        <f>Calcs!X$322 * Calcs!$B$314</f>
        <v>1217.0981778647999</v>
      </c>
      <c r="Y8" s="23">
        <f>Calcs!Y$322 * Calcs!$B$314</f>
        <v>1316.8843674752575</v>
      </c>
      <c r="Z8" s="23">
        <f>Calcs!Z$322 * Calcs!$B$314</f>
        <v>1422.1433749807409</v>
      </c>
      <c r="AA8" s="23">
        <f>Calcs!AA$322 * Calcs!$B$314</f>
        <v>1533.7149074107786</v>
      </c>
      <c r="AB8" s="23">
        <f>Calcs!AB$322 * Calcs!$B$314</f>
        <v>1651.443569508182</v>
      </c>
      <c r="AC8" s="23">
        <f>Calcs!AC$322 * Calcs!$B$314</f>
        <v>1776.087885621236</v>
      </c>
      <c r="AD8" s="23">
        <f>Calcs!AD$322 * Calcs!$B$314</f>
        <v>1905.3182330657676</v>
      </c>
      <c r="AE8" s="23">
        <f>Calcs!AE$322 * Calcs!$B$314</f>
        <v>2040.4020855595506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55.204677186157291</v>
      </c>
      <c r="C8" s="23">
        <f>Calcs!C$322 * (1 - Calcs!$B$314)</f>
        <v>55.204677186157291</v>
      </c>
      <c r="D8" s="23">
        <f>Calcs!D$322 * (1 - Calcs!$B$314)</f>
        <v>55.204677186157291</v>
      </c>
      <c r="E8" s="23">
        <f>Calcs!E$322 * (1 - Calcs!$B$314)</f>
        <v>55.204677186157291</v>
      </c>
      <c r="F8" s="23">
        <f>Calcs!F$322 * (1 - Calcs!$B$314)</f>
        <v>55.204677186157291</v>
      </c>
      <c r="G8" s="23">
        <f>Calcs!G$322 * (1 - Calcs!$B$314)</f>
        <v>60.071179709825003</v>
      </c>
      <c r="H8" s="23">
        <f>Calcs!H$322 * (1 - Calcs!$B$314)</f>
        <v>65.537770487510102</v>
      </c>
      <c r="I8" s="23">
        <f>Calcs!I$322 * (1 - Calcs!$B$314)</f>
        <v>71.414793503323139</v>
      </c>
      <c r="J8" s="23">
        <f>Calcs!J$322 * (1 - Calcs!$B$314)</f>
        <v>77.261219111799051</v>
      </c>
      <c r="K8" s="23">
        <f>Calcs!K$322 * (1 - Calcs!$B$314)</f>
        <v>83.621387861225102</v>
      </c>
      <c r="L8" s="23">
        <f>Calcs!L$322 * (1 - Calcs!$B$314)</f>
        <v>90.693083205493764</v>
      </c>
      <c r="M8" s="23">
        <f>Calcs!M$322 * (1 - Calcs!$B$314)</f>
        <v>98.111911437019543</v>
      </c>
      <c r="N8" s="23">
        <f>Calcs!N$322 * (1 - Calcs!$B$314)</f>
        <v>106.17449166327778</v>
      </c>
      <c r="O8" s="23">
        <f>Calcs!O$322 * (1 - Calcs!$B$314)</f>
        <v>115.0673929938972</v>
      </c>
      <c r="P8" s="23">
        <f>Calcs!P$322 * (1 - Calcs!$B$314)</f>
        <v>124.90710548977677</v>
      </c>
      <c r="Q8" s="23">
        <f>Calcs!Q$322 * (1 - Calcs!$B$314)</f>
        <v>135.66814692800455</v>
      </c>
      <c r="R8" s="23">
        <f>Calcs!R$322 * (1 - Calcs!$B$314)</f>
        <v>147.61994848888651</v>
      </c>
      <c r="S8" s="23">
        <f>Calcs!S$322 * (1 - Calcs!$B$314)</f>
        <v>160.65978181169393</v>
      </c>
      <c r="T8" s="23">
        <f>Calcs!T$322 * (1 - Calcs!$B$314)</f>
        <v>174.85928784548315</v>
      </c>
      <c r="U8" s="23">
        <f>Calcs!U$322 * (1 - Calcs!$B$314)</f>
        <v>190.13229513302051</v>
      </c>
      <c r="V8" s="23">
        <f>Calcs!V$322 * (1 - Calcs!$B$314)</f>
        <v>206.57685781568981</v>
      </c>
      <c r="W8" s="23">
        <f>Calcs!W$322 * (1 - Calcs!$B$314)</f>
        <v>224.13827161244095</v>
      </c>
      <c r="X8" s="23">
        <f>Calcs!X$322 * (1 - Calcs!$B$314)</f>
        <v>242.74496823204777</v>
      </c>
      <c r="Y8" s="23">
        <f>Calcs!Y$322 * (1 - Calcs!$B$314)</f>
        <v>262.64689222431122</v>
      </c>
      <c r="Z8" s="23">
        <f>Calcs!Z$322 * (1 - Calcs!$B$314)</f>
        <v>283.64034607852756</v>
      </c>
      <c r="AA8" s="23">
        <f>Calcs!AA$322 * (1 - Calcs!$B$314)</f>
        <v>305.89280573042174</v>
      </c>
      <c r="AB8" s="23">
        <f>Calcs!AB$322 * (1 - Calcs!$B$314)</f>
        <v>329.37327826795456</v>
      </c>
      <c r="AC8" s="23">
        <f>Calcs!AC$322 * (1 - Calcs!$B$314)</f>
        <v>354.23304809215165</v>
      </c>
      <c r="AD8" s="23">
        <f>Calcs!AD$322 * (1 - Calcs!$B$314)</f>
        <v>380.00748203311184</v>
      </c>
      <c r="AE8" s="23">
        <f>Calcs!AE$322 * (1 - Calcs!$B$314)</f>
        <v>406.949372242653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276.79054483493104</v>
      </c>
      <c r="C8" s="23">
        <f>'BDESC-rural-residential'!E8</f>
        <v>55.204677186157291</v>
      </c>
      <c r="D8" s="23">
        <f>'BDESC-commercial'!E8</f>
        <v>54.419062040718323</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2026-08-07T21:05:19Z</dcterms:modified>
</cp:coreProperties>
</file>