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V\elec\EIaE\"/>
    </mc:Choice>
  </mc:AlternateContent>
  <xr:revisionPtr revIDLastSave="0" documentId="8_{F70F1907-81D4-4542-AA88-A0416FFFB4DB}"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<sst xmlns="http://schemas.openxmlformats.org/spreadsheetml/2006/main" count="15219" uniqueCount="1085">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</sst>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486</v>
      </c>
      <c r="C1" s="86">
        <v>45736</v>
      </c>
      <c r="D1" s="87"/>
      <c r="E1" s="87"/>
      <c r="F1" s="87"/>
      <c r="G1" s="87"/>
      <c r="H1" s="87"/>
      <c r="I1" s="87"/>
      <c r="J1" s="87"/>
      <c r="K1" s="85" t="s">
        <v>533</v>
      </c>
      <c r="L1" s="85" t="s">
        <v>535</v>
      </c>
      <c r="M1" s="163" t="s">
        <v>1053</v>
      </c>
    </row>
    <row r="2" spans="1:13">
      <c r="A2" s="1" t="s">
        <v>1</v>
      </c>
      <c r="B2" s="87" t="str">
        <f>LOOKUP(B1,K1:L50,L1:L50)</f>
        <v>WV</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WV</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WV</v>
      </c>
      <c r="C7" s="91">
        <f t="shared" ref="C7:AE7" si="3">SUMIFS(C$20:C$119,$B$20:$B$119,$B$7,$A$20:$A$119,$A$7)</f>
        <v>53623093</v>
      </c>
      <c r="D7" s="91">
        <f t="shared" si="3"/>
        <v>46961239</v>
      </c>
      <c r="E7" s="91">
        <f t="shared" si="3"/>
        <v>48340675</v>
      </c>
      <c r="F7" s="91">
        <f t="shared" si="3"/>
        <v>47209794</v>
      </c>
      <c r="G7" s="91">
        <f t="shared" si="3"/>
        <v>53640349</v>
      </c>
      <c r="H7" s="91">
        <f t="shared" si="3"/>
        <v>51295732</v>
      </c>
      <c r="I7" s="91">
        <f t="shared" si="3"/>
        <v>57895225</v>
      </c>
      <c r="J7" s="91">
        <f t="shared" si="3"/>
        <v>62109699</v>
      </c>
      <c r="K7" s="91">
        <f t="shared" si="3"/>
        <v>63208614</v>
      </c>
      <c r="L7" s="91">
        <f t="shared" si="3"/>
        <v>64171644</v>
      </c>
      <c r="M7" s="91">
        <f t="shared" si="3"/>
        <v>61816671</v>
      </c>
      <c r="N7" s="91">
        <f t="shared" si="3"/>
        <v>51213230</v>
      </c>
      <c r="O7" s="91">
        <f t="shared" si="3"/>
        <v>63078305</v>
      </c>
      <c r="P7" s="91">
        <f t="shared" si="3"/>
        <v>63204176</v>
      </c>
      <c r="Q7" s="91">
        <f t="shared" si="3"/>
        <v>57282012</v>
      </c>
      <c r="R7" s="91">
        <f t="shared" si="3"/>
        <v>60019313</v>
      </c>
      <c r="S7" s="91">
        <f t="shared" si="3"/>
        <v>57861944</v>
      </c>
      <c r="T7" s="91">
        <f t="shared" si="3"/>
        <v>56496420</v>
      </c>
      <c r="U7" s="91">
        <f t="shared" si="3"/>
        <v>53754335</v>
      </c>
      <c r="V7" s="91">
        <f t="shared" si="3"/>
        <v>37939920</v>
      </c>
      <c r="W7" s="91">
        <f t="shared" si="3"/>
        <v>46051539</v>
      </c>
      <c r="X7" s="91">
        <f t="shared" si="3"/>
        <v>45120516</v>
      </c>
      <c r="Y7" s="91">
        <f t="shared" si="3"/>
        <v>39904841</v>
      </c>
      <c r="Z7" s="91">
        <f t="shared" si="3"/>
        <v>41745993</v>
      </c>
      <c r="AA7" s="91">
        <f t="shared" si="3"/>
        <v>45541237</v>
      </c>
      <c r="AB7" s="91">
        <f t="shared" si="3"/>
        <v>37228456</v>
      </c>
      <c r="AC7" s="91">
        <f t="shared" si="3"/>
        <v>41385191</v>
      </c>
      <c r="AD7" s="91">
        <f t="shared" si="3"/>
        <v>39070517</v>
      </c>
      <c r="AE7" s="91">
        <f t="shared" si="3"/>
        <v>31217329</v>
      </c>
      <c r="AF7" s="119">
        <f>AVERAGE(U7:AE7)</f>
        <v>41723624.909090906</v>
      </c>
      <c r="AG7" s="119">
        <f t="shared" si="2"/>
        <v>41723624.909090906</v>
      </c>
      <c r="AH7" s="119">
        <f t="shared" si="2"/>
        <v>41723624.909090906</v>
      </c>
      <c r="AI7" s="119">
        <f t="shared" si="2"/>
        <v>41723624.909090906</v>
      </c>
      <c r="AJ7" s="119">
        <f t="shared" si="2"/>
        <v>41723624.909090906</v>
      </c>
      <c r="AK7" s="119">
        <f t="shared" si="2"/>
        <v>41723624.909090906</v>
      </c>
      <c r="AL7" s="119">
        <f t="shared" si="2"/>
        <v>41723624.909090906</v>
      </c>
      <c r="AM7" s="119">
        <f t="shared" si="2"/>
        <v>41723624.909090906</v>
      </c>
      <c r="AN7" s="119">
        <f t="shared" si="2"/>
        <v>41723624.909090906</v>
      </c>
      <c r="AO7" s="119">
        <f t="shared" si="2"/>
        <v>41723624.909090906</v>
      </c>
      <c r="AP7" s="119">
        <f t="shared" si="2"/>
        <v>41723624.909090906</v>
      </c>
      <c r="AQ7" s="119">
        <f t="shared" si="2"/>
        <v>41723624.909090906</v>
      </c>
      <c r="AR7" s="119">
        <f t="shared" si="2"/>
        <v>41723624.909090906</v>
      </c>
      <c r="AS7" s="119">
        <f t="shared" si="2"/>
        <v>41723624.909090906</v>
      </c>
      <c r="AT7" s="119">
        <f t="shared" si="2"/>
        <v>41723624.909090906</v>
      </c>
      <c r="AU7" s="119">
        <f t="shared" si="2"/>
        <v>41723624.909090906</v>
      </c>
      <c r="AV7" s="119">
        <f t="shared" si="2"/>
        <v>41723624.909090906</v>
      </c>
      <c r="AW7" s="119">
        <f t="shared" si="2"/>
        <v>41723624.909090906</v>
      </c>
      <c r="AX7" s="119">
        <f t="shared" si="2"/>
        <v>41723624.909090906</v>
      </c>
      <c r="AY7" s="119">
        <f t="shared" si="2"/>
        <v>41723624.909090906</v>
      </c>
      <c r="AZ7" s="119">
        <f t="shared" si="2"/>
        <v>41723624.909090906</v>
      </c>
      <c r="BA7" s="119">
        <f t="shared" si="2"/>
        <v>41723624.909090906</v>
      </c>
      <c r="BB7" s="119">
        <f t="shared" si="2"/>
        <v>41723624.909090906</v>
      </c>
      <c r="BC7" s="119">
        <f t="shared" si="2"/>
        <v>41723624.909090906</v>
      </c>
      <c r="BD7" s="119">
        <f t="shared" si="2"/>
        <v>41723624.909090906</v>
      </c>
      <c r="BE7" s="119">
        <f t="shared" si="2"/>
        <v>41723624.909090906</v>
      </c>
      <c r="BF7" s="119">
        <f t="shared" si="2"/>
        <v>41723624.909090906</v>
      </c>
      <c r="BG7" s="119">
        <f t="shared" si="2"/>
        <v>41723624.909090906</v>
      </c>
      <c r="BH7" s="119">
        <f t="shared" si="2"/>
        <v>41723624.909090906</v>
      </c>
      <c r="BI7" s="119">
        <f t="shared" si="2"/>
        <v>41723624.909090906</v>
      </c>
      <c r="BJ7" s="119">
        <f t="shared" si="2"/>
        <v>41723624.909090906</v>
      </c>
      <c r="BK7" s="119">
        <f t="shared" si="2"/>
        <v>41723624.909090906</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WV</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397</v>
      </c>
      <c r="AE10" s="91">
        <f t="shared" si="5"/>
        <v>8784</v>
      </c>
      <c r="AF10" s="119">
        <f t="shared" ref="AF10:BK11" si="6">AE10</f>
        <v>8784</v>
      </c>
      <c r="AG10" s="119">
        <f t="shared" si="6"/>
        <v>8784</v>
      </c>
      <c r="AH10" s="119">
        <f t="shared" si="6"/>
        <v>8784</v>
      </c>
      <c r="AI10" s="119">
        <f t="shared" si="6"/>
        <v>8784</v>
      </c>
      <c r="AJ10" s="119">
        <f t="shared" si="6"/>
        <v>8784</v>
      </c>
      <c r="AK10" s="119">
        <f t="shared" si="6"/>
        <v>8784</v>
      </c>
      <c r="AL10" s="119">
        <f t="shared" si="6"/>
        <v>8784</v>
      </c>
      <c r="AM10" s="119">
        <f t="shared" si="6"/>
        <v>8784</v>
      </c>
      <c r="AN10" s="119">
        <f t="shared" si="6"/>
        <v>8784</v>
      </c>
      <c r="AO10" s="119">
        <f t="shared" si="6"/>
        <v>8784</v>
      </c>
      <c r="AP10" s="119">
        <f t="shared" si="6"/>
        <v>8784</v>
      </c>
      <c r="AQ10" s="119">
        <f t="shared" si="6"/>
        <v>8784</v>
      </c>
      <c r="AR10" s="119">
        <f t="shared" si="6"/>
        <v>8784</v>
      </c>
      <c r="AS10" s="119">
        <f t="shared" si="6"/>
        <v>8784</v>
      </c>
      <c r="AT10" s="119">
        <f t="shared" si="6"/>
        <v>8784</v>
      </c>
      <c r="AU10" s="119">
        <f t="shared" si="6"/>
        <v>8784</v>
      </c>
      <c r="AV10" s="119">
        <f t="shared" si="6"/>
        <v>8784</v>
      </c>
      <c r="AW10" s="119">
        <f t="shared" si="6"/>
        <v>8784</v>
      </c>
      <c r="AX10" s="119">
        <f t="shared" si="6"/>
        <v>8784</v>
      </c>
      <c r="AY10" s="119">
        <f t="shared" si="6"/>
        <v>8784</v>
      </c>
      <c r="AZ10" s="119">
        <f t="shared" si="6"/>
        <v>8784</v>
      </c>
      <c r="BA10" s="119">
        <f t="shared" si="6"/>
        <v>8784</v>
      </c>
      <c r="BB10" s="119">
        <f t="shared" si="6"/>
        <v>8784</v>
      </c>
      <c r="BC10" s="119">
        <f t="shared" si="6"/>
        <v>8784</v>
      </c>
      <c r="BD10" s="119">
        <f t="shared" si="6"/>
        <v>8784</v>
      </c>
      <c r="BE10" s="119">
        <f t="shared" si="6"/>
        <v>8784</v>
      </c>
      <c r="BF10" s="119">
        <f t="shared" si="6"/>
        <v>8784</v>
      </c>
      <c r="BG10" s="119">
        <f t="shared" si="6"/>
        <v>8784</v>
      </c>
      <c r="BH10" s="119">
        <f t="shared" si="6"/>
        <v>8784</v>
      </c>
      <c r="BI10" s="119">
        <f t="shared" si="6"/>
        <v>8784</v>
      </c>
      <c r="BJ10" s="119">
        <f t="shared" si="6"/>
        <v>8784</v>
      </c>
      <c r="BK10" s="119">
        <f t="shared" si="6"/>
        <v>8784</v>
      </c>
    </row>
    <row r="11" spans="1:63">
      <c r="A11" s="91" t="s">
        <v>848</v>
      </c>
      <c r="B11" s="91" t="str">
        <f>About!B2</f>
        <v>WV</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10</v>
      </c>
      <c r="AE11" s="91">
        <f t="shared" si="7"/>
        <v>246</v>
      </c>
      <c r="AF11" s="119">
        <f>AVERAGE(W11:AE11)</f>
        <v>28.444444444444443</v>
      </c>
      <c r="AG11" s="119">
        <f t="shared" si="6"/>
        <v>28.444444444444443</v>
      </c>
      <c r="AH11" s="119">
        <f t="shared" si="6"/>
        <v>28.444444444444443</v>
      </c>
      <c r="AI11" s="119">
        <f t="shared" si="6"/>
        <v>28.444444444444443</v>
      </c>
      <c r="AJ11" s="119">
        <f t="shared" si="6"/>
        <v>28.444444444444443</v>
      </c>
      <c r="AK11" s="119">
        <f t="shared" si="6"/>
        <v>28.444444444444443</v>
      </c>
      <c r="AL11" s="119">
        <f t="shared" si="6"/>
        <v>28.444444444444443</v>
      </c>
      <c r="AM11" s="119">
        <f t="shared" si="6"/>
        <v>28.444444444444443</v>
      </c>
      <c r="AN11" s="119">
        <f t="shared" si="6"/>
        <v>28.444444444444443</v>
      </c>
      <c r="AO11" s="119">
        <f t="shared" si="6"/>
        <v>28.444444444444443</v>
      </c>
      <c r="AP11" s="119">
        <f t="shared" si="6"/>
        <v>28.444444444444443</v>
      </c>
      <c r="AQ11" s="119">
        <f t="shared" si="6"/>
        <v>28.444444444444443</v>
      </c>
      <c r="AR11" s="119">
        <f t="shared" si="6"/>
        <v>28.444444444444443</v>
      </c>
      <c r="AS11" s="119">
        <f t="shared" si="6"/>
        <v>28.444444444444443</v>
      </c>
      <c r="AT11" s="119">
        <f t="shared" si="6"/>
        <v>28.444444444444443</v>
      </c>
      <c r="AU11" s="119">
        <f t="shared" si="6"/>
        <v>28.444444444444443</v>
      </c>
      <c r="AV11" s="119">
        <f t="shared" si="6"/>
        <v>28.444444444444443</v>
      </c>
      <c r="AW11" s="119">
        <f t="shared" si="6"/>
        <v>28.444444444444443</v>
      </c>
      <c r="AX11" s="119">
        <f t="shared" si="6"/>
        <v>28.444444444444443</v>
      </c>
      <c r="AY11" s="119">
        <f t="shared" si="6"/>
        <v>28.444444444444443</v>
      </c>
      <c r="AZ11" s="119">
        <f t="shared" si="6"/>
        <v>28.444444444444443</v>
      </c>
      <c r="BA11" s="119">
        <f t="shared" si="6"/>
        <v>28.444444444444443</v>
      </c>
      <c r="BB11" s="119">
        <f t="shared" si="6"/>
        <v>28.444444444444443</v>
      </c>
      <c r="BC11" s="119">
        <f t="shared" si="6"/>
        <v>28.444444444444443</v>
      </c>
      <c r="BD11" s="119">
        <f t="shared" si="6"/>
        <v>28.444444444444443</v>
      </c>
      <c r="BE11" s="119">
        <f t="shared" si="6"/>
        <v>28.444444444444443</v>
      </c>
      <c r="BF11" s="119">
        <f t="shared" si="6"/>
        <v>28.444444444444443</v>
      </c>
      <c r="BG11" s="119">
        <f t="shared" si="6"/>
        <v>28.444444444444443</v>
      </c>
      <c r="BH11" s="119">
        <f t="shared" si="6"/>
        <v>28.444444444444443</v>
      </c>
      <c r="BI11" s="119">
        <f t="shared" si="6"/>
        <v>28.444444444444443</v>
      </c>
      <c r="BJ11" s="119">
        <f t="shared" si="6"/>
        <v>28.444444444444443</v>
      </c>
      <c r="BK11" s="119">
        <f t="shared" si="6"/>
        <v>28.444444444444443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WV</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387</v>
      </c>
      <c r="AE14" s="91">
        <f t="shared" si="9"/>
        <v>8538</v>
      </c>
      <c r="AF14" s="91">
        <f t="shared" si="9"/>
        <v>8755.5555555555547</v>
      </c>
      <c r="AG14" s="91">
        <f t="shared" si="9"/>
        <v>8755.5555555555547</v>
      </c>
      <c r="AH14" s="91">
        <f t="shared" si="9"/>
        <v>8755.5555555555547</v>
      </c>
      <c r="AI14" s="91">
        <f t="shared" si="9"/>
        <v>8755.5555555555547</v>
      </c>
      <c r="AJ14" s="91">
        <f t="shared" si="9"/>
        <v>8755.5555555555547</v>
      </c>
      <c r="AK14" s="91">
        <f t="shared" si="9"/>
        <v>8755.5555555555547</v>
      </c>
      <c r="AL14" s="91">
        <f t="shared" si="9"/>
        <v>8755.5555555555547</v>
      </c>
      <c r="AM14" s="91">
        <f t="shared" si="9"/>
        <v>8755.5555555555547</v>
      </c>
      <c r="AN14" s="91">
        <f t="shared" si="9"/>
        <v>8755.5555555555547</v>
      </c>
      <c r="AO14" s="91">
        <f t="shared" si="9"/>
        <v>8755.5555555555547</v>
      </c>
      <c r="AP14" s="91">
        <f t="shared" si="9"/>
        <v>8755.5555555555547</v>
      </c>
      <c r="AQ14" s="91">
        <f t="shared" si="9"/>
        <v>8755.5555555555547</v>
      </c>
      <c r="AR14" s="91">
        <f t="shared" si="9"/>
        <v>8755.5555555555547</v>
      </c>
      <c r="AS14" s="91">
        <f t="shared" si="9"/>
        <v>8755.5555555555547</v>
      </c>
      <c r="AT14" s="91">
        <f t="shared" si="9"/>
        <v>8755.5555555555547</v>
      </c>
      <c r="AU14" s="91">
        <f t="shared" si="9"/>
        <v>8755.5555555555547</v>
      </c>
      <c r="AV14" s="91">
        <f t="shared" si="9"/>
        <v>8755.5555555555547</v>
      </c>
      <c r="AW14" s="91">
        <f t="shared" si="9"/>
        <v>8755.5555555555547</v>
      </c>
      <c r="AX14" s="91">
        <f t="shared" si="9"/>
        <v>8755.5555555555547</v>
      </c>
      <c r="AY14" s="91">
        <f t="shared" si="9"/>
        <v>8755.5555555555547</v>
      </c>
      <c r="AZ14" s="91">
        <f t="shared" si="9"/>
        <v>8755.5555555555547</v>
      </c>
      <c r="BA14" s="91">
        <f t="shared" si="9"/>
        <v>8755.5555555555547</v>
      </c>
      <c r="BB14" s="91">
        <f t="shared" si="9"/>
        <v>8755.5555555555547</v>
      </c>
      <c r="BC14" s="91">
        <f t="shared" si="9"/>
        <v>8755.5555555555547</v>
      </c>
      <c r="BD14" s="91">
        <f t="shared" si="9"/>
        <v>8755.5555555555547</v>
      </c>
      <c r="BE14" s="91">
        <f t="shared" si="9"/>
        <v>8755.5555555555547</v>
      </c>
      <c r="BF14" s="91">
        <f t="shared" si="9"/>
        <v>8755.5555555555547</v>
      </c>
      <c r="BG14" s="91">
        <f t="shared" si="9"/>
        <v>8755.5555555555547</v>
      </c>
      <c r="BH14" s="91">
        <f t="shared" si="9"/>
        <v>8755.5555555555547</v>
      </c>
      <c r="BI14" s="91">
        <f t="shared" si="9"/>
        <v>8755.5555555555547</v>
      </c>
      <c r="BJ14" s="91">
        <f t="shared" si="9"/>
        <v>8755.5555555555547</v>
      </c>
      <c r="BK14" s="91">
        <f t="shared" si="9"/>
        <v>8755.5555555555547</v>
      </c>
    </row>
    <row r="15" spans="1:63">
      <c r="A15" s="91" t="s">
        <v>848</v>
      </c>
      <c r="B15" s="91" t="str">
        <f>About!B2</f>
        <v>WV</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WV</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2996.277</v>
      </c>
      <c r="R20" s="91">
        <f t="shared" si="2"/>
        <v>0.12270142574946891</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3075.1460000000002</v>
      </c>
      <c r="R23" s="91">
        <f t="shared" si="2"/>
        <v>0.1259312134985438</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590.52950350000003</v>
      </c>
      <c r="R36" s="91">
        <f t="shared" si="2"/>
        <v>2.4182948381132982E-2</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4583.473</v>
      </c>
      <c r="R38" s="91">
        <f t="shared" si="2"/>
        <v>0.18769915865061723</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2492.509978</v>
      </c>
      <c r="R41" s="91">
        <f t="shared" si="2"/>
        <v>0.10207151341327166</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10681.316224</v>
      </c>
      <c r="R49" s="91">
        <f t="shared" si="2"/>
        <v>0.43741374030696545</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24419.251705499999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f t="shared" si="8"/>
        <v>590.52950350000003</v>
      </c>
      <c r="M245" s="91" t="str">
        <f t="shared" si="9"/>
        <v>NC</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f t="shared" si="8"/>
        <v>1319.0288889999999</v>
      </c>
      <c r="M249" s="91" t="str">
        <f t="shared" si="9"/>
        <v>VA</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f t="shared" si="10"/>
        <v>2996.277</v>
      </c>
      <c r="M269" s="91" t="str">
        <f t="shared" si="11"/>
        <v>KY</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f t="shared" si="10"/>
        <v>1130.114</v>
      </c>
      <c r="M273" s="91" t="str">
        <f t="shared" si="11"/>
        <v>OH</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f t="shared" si="10"/>
        <v>2407.7620000000002</v>
      </c>
      <c r="M278" s="91" t="str">
        <f t="shared" si="11"/>
        <v>OH</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f t="shared" si="10"/>
        <v>1045.597</v>
      </c>
      <c r="M279" s="91" t="str">
        <f t="shared" si="11"/>
        <v>OH</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f t="shared" si="10"/>
        <v>2196.172</v>
      </c>
      <c r="M281" s="91" t="str">
        <f t="shared" si="11"/>
        <v>PA</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f t="shared" si="10"/>
        <v>425.40309999999999</v>
      </c>
      <c r="M284" s="91" t="str">
        <f t="shared" si="11"/>
        <v>VA</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f t="shared" si="10"/>
        <v>296.33797800000002</v>
      </c>
      <c r="M285" s="91" t="str">
        <f t="shared" si="11"/>
        <v>PA</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f t="shared" si="10"/>
        <v>3075.1460000000002</v>
      </c>
      <c r="M286" s="91" t="str">
        <f t="shared" si="11"/>
        <v>MD</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f t="shared" si="10"/>
        <v>8936.8842349999995</v>
      </c>
      <c r="M287" s="91" t="str">
        <f t="shared" si="11"/>
        <v>VA</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24419.251705499999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0.12270142574946891</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0.1259312134985438</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2.4182948381132982E-2</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0.18769915865061723</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0.10207151341327166</v>
      </c>
      <c r="D41" s="91">
        <f t="shared" si="0"/>
        <v>0.10207151341327166</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0.43741374030696545</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0.10207151341327166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West Virginia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1.2043478045324352E-2</v>
      </c>
      <c r="D39">
        <f>SUMPRODUCT(P$57:P$106,$B$57:$B$106)</f>
        <v>8.2894342700945093E-3</v>
      </c>
      <c r="E39">
        <f>SUMPRODUCT(AB$57:AB$106,$B$57:$B$106)</f>
        <v>6.7773111149619456E-3</v>
      </c>
      <c r="F39">
        <f>SUMPRODUCT(AN$57:AN$106,$B$57:$B$106)</f>
        <v>6.5333549168530396E-3</v>
      </c>
      <c r="G39">
        <f>SUMPRODUCT(AZ$57:AZ$106,$B$57:$B$106)</f>
        <v>6.3242829245405661E-3</v>
      </c>
      <c r="H39">
        <f>SUMPRODUCT(BL$57:BL$106,$B$57:$B$106)</f>
        <v>6.1483139212036454E-3</v>
      </c>
      <c r="I39">
        <f>SUMPRODUCT(BX$57:BX$106,$B$57:$B$106)</f>
        <v>5.9624635131074796E-3</v>
      </c>
      <c r="J39">
        <f>SUMPRODUCT(CJ$57:CJ$106,$B$57:$B$106)</f>
        <v>5.9249790064816125E-3</v>
      </c>
      <c r="K39">
        <f>SUMPRODUCT(CV$57:CV$106,$B$57:$B$106)</f>
        <v>6.1984896434299618E-3</v>
      </c>
      <c r="L39" s="156">
        <f>K39</f>
        <v>6.1984896434299618E-3</v>
      </c>
      <c r="M39" s="156">
        <f t="shared" ref="M39:AE50" si="53">L39</f>
        <v>6.1984896434299618E-3</v>
      </c>
      <c r="N39" s="156">
        <f t="shared" si="53"/>
        <v>6.1984896434299618E-3</v>
      </c>
      <c r="O39" s="156">
        <f t="shared" si="53"/>
        <v>6.1984896434299618E-3</v>
      </c>
      <c r="P39" s="156">
        <f t="shared" si="53"/>
        <v>6.1984896434299618E-3</v>
      </c>
      <c r="Q39" s="156">
        <f t="shared" si="53"/>
        <v>6.1984896434299618E-3</v>
      </c>
      <c r="R39" s="156">
        <f t="shared" si="53"/>
        <v>6.1984896434299618E-3</v>
      </c>
      <c r="S39" s="156">
        <f t="shared" si="53"/>
        <v>6.1984896434299618E-3</v>
      </c>
      <c r="T39" s="156">
        <f t="shared" si="53"/>
        <v>6.1984896434299618E-3</v>
      </c>
      <c r="U39" s="156">
        <f t="shared" si="53"/>
        <v>6.1984896434299618E-3</v>
      </c>
      <c r="V39" s="156">
        <f t="shared" si="53"/>
        <v>6.1984896434299618E-3</v>
      </c>
      <c r="W39" s="156">
        <f t="shared" si="53"/>
        <v>6.1984896434299618E-3</v>
      </c>
      <c r="X39" s="156">
        <f t="shared" si="53"/>
        <v>6.1984896434299618E-3</v>
      </c>
      <c r="Y39" s="156">
        <f t="shared" si="53"/>
        <v>6.1984896434299618E-3</v>
      </c>
      <c r="Z39" s="156">
        <f t="shared" si="53"/>
        <v>6.1984896434299618E-3</v>
      </c>
      <c r="AA39" s="156">
        <f t="shared" si="53"/>
        <v>6.1984896434299618E-3</v>
      </c>
      <c r="AB39" s="156">
        <f t="shared" si="53"/>
        <v>6.1984896434299618E-3</v>
      </c>
      <c r="AC39" s="156">
        <f t="shared" si="53"/>
        <v>6.1984896434299618E-3</v>
      </c>
      <c r="AD39" s="156">
        <f t="shared" si="53"/>
        <v>6.1984896434299618E-3</v>
      </c>
      <c r="AE39" s="156">
        <f t="shared" si="53"/>
        <v>6.1984896434299618E-3</v>
      </c>
    </row>
    <row r="40" spans="1:32">
      <c r="B40" s="2" t="s">
        <v>98</v>
      </c>
      <c r="C40">
        <f>SUMPRODUCT(E57:E106,$B$57:$B$106)</f>
        <v>0.20689295164755744</v>
      </c>
      <c r="D40">
        <f>SUMPRODUCT(Q$57:Q$106,$B$57:$B$106)</f>
        <v>0.17525400633592414</v>
      </c>
      <c r="E40">
        <f>SUMPRODUCT(AC$57:AC$106,$B$57:$B$106)</f>
        <v>0.14548418395108528</v>
      </c>
      <c r="F40">
        <f>SUMPRODUCT(AO$57:AO$106,$B$57:$B$106)</f>
        <v>0.14231802802142124</v>
      </c>
      <c r="G40">
        <f>SUMPRODUCT(BA$57:BA$106,$B$57:$B$106)</f>
        <v>0.14023535779708241</v>
      </c>
      <c r="H40">
        <f>SUMPRODUCT(BM$57:BM$106,$B$57:$B$106)</f>
        <v>0.12452248931930708</v>
      </c>
      <c r="I40">
        <f>SUMPRODUCT(BY$57:BY$106,$B$57:$B$106)</f>
        <v>7.2231194099736107E-2</v>
      </c>
      <c r="J40">
        <f>SUMPRODUCT(CK$57:CK$106,$B$57:$B$106)</f>
        <v>6.4795666725762285E-2</v>
      </c>
      <c r="K40">
        <f>SUMPRODUCT(CW$57:CW$106,$B$57:$B$106)</f>
        <v>5.3759413726213942E-2</v>
      </c>
      <c r="L40" s="156">
        <f t="shared" ref="L40:AA50" si="54">K40</f>
        <v>5.3759413726213942E-2</v>
      </c>
      <c r="M40" s="156">
        <f t="shared" si="54"/>
        <v>5.3759413726213942E-2</v>
      </c>
      <c r="N40" s="156">
        <f t="shared" si="54"/>
        <v>5.3759413726213942E-2</v>
      </c>
      <c r="O40" s="156">
        <f t="shared" si="54"/>
        <v>5.3759413726213942E-2</v>
      </c>
      <c r="P40" s="156">
        <f t="shared" si="54"/>
        <v>5.3759413726213942E-2</v>
      </c>
      <c r="Q40" s="156">
        <f t="shared" si="54"/>
        <v>5.3759413726213942E-2</v>
      </c>
      <c r="R40" s="156">
        <f t="shared" si="54"/>
        <v>5.3759413726213942E-2</v>
      </c>
      <c r="S40" s="156">
        <f t="shared" si="54"/>
        <v>5.3759413726213942E-2</v>
      </c>
      <c r="T40" s="156">
        <f t="shared" si="54"/>
        <v>5.3759413726213942E-2</v>
      </c>
      <c r="U40" s="156">
        <f t="shared" si="54"/>
        <v>5.3759413726213942E-2</v>
      </c>
      <c r="V40" s="156">
        <f t="shared" si="54"/>
        <v>5.3759413726213942E-2</v>
      </c>
      <c r="W40" s="156">
        <f t="shared" si="54"/>
        <v>5.3759413726213942E-2</v>
      </c>
      <c r="X40" s="156">
        <f t="shared" si="54"/>
        <v>5.3759413726213942E-2</v>
      </c>
      <c r="Y40" s="156">
        <f t="shared" si="54"/>
        <v>5.3759413726213942E-2</v>
      </c>
      <c r="Z40" s="156">
        <f t="shared" si="54"/>
        <v>5.3759413726213942E-2</v>
      </c>
      <c r="AA40" s="156">
        <f t="shared" si="54"/>
        <v>5.3759413726213942E-2</v>
      </c>
      <c r="AB40" s="156">
        <f t="shared" si="53"/>
        <v>5.3759413726213942E-2</v>
      </c>
      <c r="AC40" s="156">
        <f t="shared" si="53"/>
        <v>5.3759413726213942E-2</v>
      </c>
      <c r="AD40" s="156">
        <f t="shared" si="53"/>
        <v>5.3759413726213942E-2</v>
      </c>
      <c r="AE40" s="156">
        <f t="shared" si="53"/>
        <v>5.3759413726213942E-2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2.2034553336122777E-2</v>
      </c>
      <c r="D42">
        <f>SUMPRODUCT(S$57:S$106,$B$57:$B$106)</f>
        <v>2.1133572531307782E-2</v>
      </c>
      <c r="E42">
        <f>SUMPRODUCT(AE$57:AE$106,$B$57:$B$106)</f>
        <v>2.1448674379770258E-2</v>
      </c>
      <c r="F42">
        <f>SUMPRODUCT(AQ$57:AQ$106,$B$57:$B$106)</f>
        <v>2.2151392175176487E-2</v>
      </c>
      <c r="G42">
        <f>SUMPRODUCT(BC$57:BC$106,$B$57:$B$106)</f>
        <v>2.2146110327827963E-2</v>
      </c>
      <c r="H42">
        <f>SUMPRODUCT(BO$57:BO$106,$B$57:$B$106)</f>
        <v>2.2955355267538821E-2</v>
      </c>
      <c r="I42">
        <f>SUMPRODUCT(CA$57:CA$106,$B$57:$B$106)</f>
        <v>2.0898551138061779E-2</v>
      </c>
      <c r="J42">
        <f>SUMPRODUCT(CM$57:CM$106,$B$57:$B$106)</f>
        <v>2.0970307167526153E-2</v>
      </c>
      <c r="K42">
        <f>SUMPRODUCT(CY$57:CY$106,$B$57:$B$106)</f>
        <v>2.1732957589805139E-2</v>
      </c>
      <c r="L42" s="156">
        <f t="shared" si="54"/>
        <v>2.1732957589805139E-2</v>
      </c>
      <c r="M42" s="156">
        <f t="shared" si="53"/>
        <v>2.1732957589805139E-2</v>
      </c>
      <c r="N42" s="156">
        <f t="shared" si="53"/>
        <v>2.1732957589805139E-2</v>
      </c>
      <c r="O42" s="156">
        <f t="shared" si="53"/>
        <v>2.1732957589805139E-2</v>
      </c>
      <c r="P42" s="156">
        <f t="shared" si="53"/>
        <v>2.1732957589805139E-2</v>
      </c>
      <c r="Q42" s="156">
        <f t="shared" si="53"/>
        <v>2.1732957589805139E-2</v>
      </c>
      <c r="R42" s="156">
        <f t="shared" si="53"/>
        <v>2.1732957589805139E-2</v>
      </c>
      <c r="S42" s="156">
        <f t="shared" si="53"/>
        <v>2.1732957589805139E-2</v>
      </c>
      <c r="T42" s="156">
        <f t="shared" si="53"/>
        <v>2.1732957589805139E-2</v>
      </c>
      <c r="U42" s="156">
        <f t="shared" si="53"/>
        <v>2.1732957589805139E-2</v>
      </c>
      <c r="V42" s="156">
        <f t="shared" si="53"/>
        <v>2.1732957589805139E-2</v>
      </c>
      <c r="W42" s="156">
        <f t="shared" si="53"/>
        <v>2.1732957589805139E-2</v>
      </c>
      <c r="X42" s="156">
        <f t="shared" si="53"/>
        <v>2.1732957589805139E-2</v>
      </c>
      <c r="Y42" s="156">
        <f t="shared" si="53"/>
        <v>2.1732957589805139E-2</v>
      </c>
      <c r="Z42" s="156">
        <f t="shared" si="53"/>
        <v>2.1732957589805139E-2</v>
      </c>
      <c r="AA42" s="156">
        <f t="shared" si="53"/>
        <v>2.1732957589805139E-2</v>
      </c>
      <c r="AB42" s="156">
        <f t="shared" si="53"/>
        <v>2.1732957589805139E-2</v>
      </c>
      <c r="AC42" s="156">
        <f t="shared" si="53"/>
        <v>2.1732957589805139E-2</v>
      </c>
      <c r="AD42" s="156">
        <f t="shared" si="53"/>
        <v>2.1732957589805139E-2</v>
      </c>
      <c r="AE42" s="156">
        <f t="shared" si="53"/>
        <v>2.1732957589805139E-2</v>
      </c>
    </row>
    <row r="43" spans="1:32">
      <c r="B43" s="2" t="s">
        <v>346</v>
      </c>
      <c r="C43">
        <f>SUMPRODUCT(H57:H106,$B$57:$B$106)</f>
        <v>0.45967558393336444</v>
      </c>
      <c r="D43">
        <f>SUMPRODUCT(T$57:T$106,$B$57:$B$106)</f>
        <v>0.47316801064695496</v>
      </c>
      <c r="E43">
        <f>SUMPRODUCT(AF$57:AF$106,$B$57:$B$106)</f>
        <v>0.47865229427351441</v>
      </c>
      <c r="F43">
        <f>SUMPRODUCT(AR$57:AR$106,$B$57:$B$106)</f>
        <v>0.46703368356551611</v>
      </c>
      <c r="G43">
        <f>SUMPRODUCT(BD$57:BD$106,$B$57:$B$106)</f>
        <v>0.46107091013800672</v>
      </c>
      <c r="H43">
        <f>SUMPRODUCT(BP$57:BP$106,$B$57:$B$106)</f>
        <v>0.4624554386281341</v>
      </c>
      <c r="I43">
        <f>SUMPRODUCT(CB$57:CB$106,$B$57:$B$106)</f>
        <v>0.43146888176942455</v>
      </c>
      <c r="J43">
        <f>SUMPRODUCT(CN$57:CN$106,$B$57:$B$106)</f>
        <v>0.42640890753920158</v>
      </c>
      <c r="K43">
        <f>SUMPRODUCT(CZ$57:CZ$106,$B$57:$B$106)</f>
        <v>0.39818205757966485</v>
      </c>
      <c r="L43" s="156">
        <f t="shared" si="54"/>
        <v>0.39818205757966485</v>
      </c>
      <c r="M43" s="156">
        <f t="shared" si="53"/>
        <v>0.39818205757966485</v>
      </c>
      <c r="N43" s="156">
        <f t="shared" si="53"/>
        <v>0.39818205757966485</v>
      </c>
      <c r="O43" s="156">
        <f t="shared" si="53"/>
        <v>0.39818205757966485</v>
      </c>
      <c r="P43" s="156">
        <f t="shared" si="53"/>
        <v>0.39818205757966485</v>
      </c>
      <c r="Q43" s="156">
        <f t="shared" si="53"/>
        <v>0.39818205757966485</v>
      </c>
      <c r="R43" s="156">
        <f t="shared" si="53"/>
        <v>0.39818205757966485</v>
      </c>
      <c r="S43" s="156">
        <f t="shared" si="53"/>
        <v>0.39818205757966485</v>
      </c>
      <c r="T43" s="156">
        <f t="shared" si="53"/>
        <v>0.39818205757966485</v>
      </c>
      <c r="U43" s="156">
        <f t="shared" si="53"/>
        <v>0.39818205757966485</v>
      </c>
      <c r="V43" s="156">
        <f t="shared" si="53"/>
        <v>0.39818205757966485</v>
      </c>
      <c r="W43" s="156">
        <f t="shared" si="53"/>
        <v>0.39818205757966485</v>
      </c>
      <c r="X43" s="156">
        <f t="shared" si="53"/>
        <v>0.39818205757966485</v>
      </c>
      <c r="Y43" s="156">
        <f t="shared" si="53"/>
        <v>0.39818205757966485</v>
      </c>
      <c r="Z43" s="156">
        <f t="shared" si="53"/>
        <v>0.39818205757966485</v>
      </c>
      <c r="AA43" s="156">
        <f t="shared" si="53"/>
        <v>0.39818205757966485</v>
      </c>
      <c r="AB43" s="156">
        <f t="shared" si="53"/>
        <v>0.39818205757966485</v>
      </c>
      <c r="AC43" s="156">
        <f t="shared" si="53"/>
        <v>0.39818205757966485</v>
      </c>
      <c r="AD43" s="156">
        <f t="shared" si="53"/>
        <v>0.39818205757966485</v>
      </c>
      <c r="AE43" s="156">
        <f t="shared" si="53"/>
        <v>0.39818205757966485</v>
      </c>
    </row>
    <row r="44" spans="1:32">
      <c r="B44" s="2" t="s">
        <v>99</v>
      </c>
      <c r="C44">
        <f>SUMPRODUCT(I57:I106,$B$57:$B$106)</f>
        <v>0.22394783888375602</v>
      </c>
      <c r="D44">
        <f>SUMPRODUCT(U$57:U$106,$B$57:$B$106)</f>
        <v>0.21484937983576768</v>
      </c>
      <c r="E44">
        <f>SUMPRODUCT(AG$57:AG$106,$B$57:$B$106)</f>
        <v>0.2149627790115605</v>
      </c>
      <c r="F44">
        <f>SUMPRODUCT(AS$57:AS$106,$B$57:$B$106)</f>
        <v>0.21470025499546477</v>
      </c>
      <c r="G44">
        <f>SUMPRODUCT(BE$57:BE$106,$B$57:$B$106)</f>
        <v>0.21550776797407081</v>
      </c>
      <c r="H44">
        <f>SUMPRODUCT(BQ$57:BQ$106,$B$57:$B$106)</f>
        <v>0.22059211858870639</v>
      </c>
      <c r="I44">
        <f>SUMPRODUCT(CC$57:CC$106,$B$57:$B$106)</f>
        <v>0.23793061655658398</v>
      </c>
      <c r="J44">
        <f>SUMPRODUCT(CO$57:CO$106,$B$57:$B$106)</f>
        <v>0.24357768985908729</v>
      </c>
      <c r="K44">
        <f>SUMPRODUCT(DA$57:DA$106,$B$57:$B$106)</f>
        <v>0.25830475093822414</v>
      </c>
      <c r="L44" s="156">
        <f t="shared" si="54"/>
        <v>0.25830475093822414</v>
      </c>
      <c r="M44" s="156">
        <f t="shared" si="53"/>
        <v>0.25830475093822414</v>
      </c>
      <c r="N44" s="156">
        <f t="shared" si="53"/>
        <v>0.25830475093822414</v>
      </c>
      <c r="O44" s="156">
        <f t="shared" si="53"/>
        <v>0.25830475093822414</v>
      </c>
      <c r="P44" s="156">
        <f t="shared" si="53"/>
        <v>0.25830475093822414</v>
      </c>
      <c r="Q44" s="156">
        <f t="shared" si="53"/>
        <v>0.25830475093822414</v>
      </c>
      <c r="R44" s="156">
        <f t="shared" si="53"/>
        <v>0.25830475093822414</v>
      </c>
      <c r="S44" s="156">
        <f t="shared" si="53"/>
        <v>0.25830475093822414</v>
      </c>
      <c r="T44" s="156">
        <f t="shared" si="53"/>
        <v>0.25830475093822414</v>
      </c>
      <c r="U44" s="156">
        <f t="shared" si="53"/>
        <v>0.25830475093822414</v>
      </c>
      <c r="V44" s="156">
        <f t="shared" si="53"/>
        <v>0.25830475093822414</v>
      </c>
      <c r="W44" s="156">
        <f t="shared" si="53"/>
        <v>0.25830475093822414</v>
      </c>
      <c r="X44" s="156">
        <f t="shared" si="53"/>
        <v>0.25830475093822414</v>
      </c>
      <c r="Y44" s="156">
        <f t="shared" si="53"/>
        <v>0.25830475093822414</v>
      </c>
      <c r="Z44" s="156">
        <f t="shared" si="53"/>
        <v>0.25830475093822414</v>
      </c>
      <c r="AA44" s="156">
        <f t="shared" si="53"/>
        <v>0.25830475093822414</v>
      </c>
      <c r="AB44" s="156">
        <f t="shared" si="53"/>
        <v>0.25830475093822414</v>
      </c>
      <c r="AC44" s="156">
        <f t="shared" si="53"/>
        <v>0.25830475093822414</v>
      </c>
      <c r="AD44" s="156">
        <f t="shared" si="53"/>
        <v>0.25830475093822414</v>
      </c>
      <c r="AE44" s="156">
        <f t="shared" si="53"/>
        <v>0.25830475093822414</v>
      </c>
    </row>
    <row r="45" spans="1:32">
      <c r="B45" s="2" t="s">
        <v>109</v>
      </c>
      <c r="C45">
        <f>SUMPRODUCT(J57:J106,$B$57:$B$106)</f>
        <v>1.0116569935399785E-4</v>
      </c>
      <c r="D45">
        <f>SUMPRODUCT(V$57:V$106,$B$57:$B$106)</f>
        <v>2.8997300431062728E-4</v>
      </c>
      <c r="E45">
        <f>SUMPRODUCT(AH$57:AH$106,$B$57:$B$106)</f>
        <v>2.4570577518135864E-2</v>
      </c>
      <c r="F45">
        <f>SUMPRODUCT(AT$57:AT$106,$B$57:$B$106)</f>
        <v>3.9647945105719284E-2</v>
      </c>
      <c r="G45">
        <f>SUMPRODUCT(BF$57:BF$106,$B$57:$B$106)</f>
        <v>4.8563346266262526E-2</v>
      </c>
      <c r="H45">
        <f>SUMPRODUCT(BR$57:BR$106,$B$57:$B$106)</f>
        <v>5.3412837192443663E-2</v>
      </c>
      <c r="I45">
        <f>SUMPRODUCT(CD$57:CD$106,$B$57:$B$106)</f>
        <v>5.9124249033208343E-2</v>
      </c>
      <c r="J45">
        <f>SUMPRODUCT(CP$57:CP$106,$B$57:$B$106)</f>
        <v>5.998287624411161E-2</v>
      </c>
      <c r="K45">
        <f>SUMPRODUCT(DB$57:DB$106,$B$57:$B$106)</f>
        <v>6.3586111902007747E-2</v>
      </c>
      <c r="L45" s="156">
        <f t="shared" si="54"/>
        <v>6.3586111902007747E-2</v>
      </c>
      <c r="M45" s="156">
        <f t="shared" si="53"/>
        <v>6.3586111902007747E-2</v>
      </c>
      <c r="N45" s="156">
        <f t="shared" si="53"/>
        <v>6.3586111902007747E-2</v>
      </c>
      <c r="O45" s="156">
        <f t="shared" si="53"/>
        <v>6.3586111902007747E-2</v>
      </c>
      <c r="P45" s="156">
        <f t="shared" si="53"/>
        <v>6.3586111902007747E-2</v>
      </c>
      <c r="Q45" s="156">
        <f t="shared" si="53"/>
        <v>6.3586111902007747E-2</v>
      </c>
      <c r="R45" s="156">
        <f t="shared" si="53"/>
        <v>6.3586111902007747E-2</v>
      </c>
      <c r="S45" s="156">
        <f t="shared" si="53"/>
        <v>6.3586111902007747E-2</v>
      </c>
      <c r="T45" s="156">
        <f t="shared" si="53"/>
        <v>6.3586111902007747E-2</v>
      </c>
      <c r="U45" s="156">
        <f t="shared" si="53"/>
        <v>6.3586111902007747E-2</v>
      </c>
      <c r="V45" s="156">
        <f t="shared" si="53"/>
        <v>6.3586111902007747E-2</v>
      </c>
      <c r="W45" s="156">
        <f t="shared" si="53"/>
        <v>6.3586111902007747E-2</v>
      </c>
      <c r="X45" s="156">
        <f t="shared" si="53"/>
        <v>6.3586111902007747E-2</v>
      </c>
      <c r="Y45" s="156">
        <f t="shared" si="53"/>
        <v>6.3586111902007747E-2</v>
      </c>
      <c r="Z45" s="156">
        <f t="shared" si="53"/>
        <v>6.3586111902007747E-2</v>
      </c>
      <c r="AA45" s="156">
        <f t="shared" si="53"/>
        <v>6.3586111902007747E-2</v>
      </c>
      <c r="AB45" s="156">
        <f t="shared" si="53"/>
        <v>6.3586111902007747E-2</v>
      </c>
      <c r="AC45" s="156">
        <f t="shared" si="53"/>
        <v>6.3586111902007747E-2</v>
      </c>
      <c r="AD45" s="156">
        <f t="shared" si="53"/>
        <v>6.3586111902007747E-2</v>
      </c>
      <c r="AE45" s="156">
        <f t="shared" si="53"/>
        <v>6.3586111902007747E-2</v>
      </c>
    </row>
    <row r="46" spans="1:32">
      <c r="B46" s="2" t="s">
        <v>106</v>
      </c>
      <c r="C46">
        <f>SUMPRODUCT(K57:K106,$B$57:$B$106)</f>
        <v>2.6721515083242935E-3</v>
      </c>
      <c r="D46">
        <f>SUMPRODUCT(W$57:W$106,$B$57:$B$106)</f>
        <v>3.0829499906996718E-3</v>
      </c>
      <c r="E46">
        <f>SUMPRODUCT(AI$57:AI$106,$B$57:$B$106)</f>
        <v>3.1905405902071492E-3</v>
      </c>
      <c r="F46">
        <f>SUMPRODUCT(AU$57:AU$106,$B$57:$B$106)</f>
        <v>2.6083038696705467E-3</v>
      </c>
      <c r="G46">
        <f>SUMPRODUCT(BG$57:BG$106,$B$57:$B$106)</f>
        <v>2.3728592857505766E-3</v>
      </c>
      <c r="H46">
        <f>SUMPRODUCT(BS$57:BS$106,$B$57:$B$106)</f>
        <v>2.3586906800347374E-3</v>
      </c>
      <c r="I46">
        <f>SUMPRODUCT(CE$57:CE$106,$B$57:$B$106)</f>
        <v>2.5288389223284656E-3</v>
      </c>
      <c r="J46">
        <f>SUMPRODUCT(CQ$57:CQ$106,$B$57:$B$106)</f>
        <v>2.5666071158020436E-3</v>
      </c>
      <c r="K46">
        <f>SUMPRODUCT(DC$57:DC$106,$B$57:$B$106)</f>
        <v>2.2017576391820388E-3</v>
      </c>
      <c r="L46" s="156">
        <f t="shared" si="54"/>
        <v>2.2017576391820388E-3</v>
      </c>
      <c r="M46" s="156">
        <f t="shared" si="53"/>
        <v>2.2017576391820388E-3</v>
      </c>
      <c r="N46" s="156">
        <f t="shared" si="53"/>
        <v>2.2017576391820388E-3</v>
      </c>
      <c r="O46" s="156">
        <f t="shared" si="53"/>
        <v>2.2017576391820388E-3</v>
      </c>
      <c r="P46" s="156">
        <f t="shared" si="53"/>
        <v>2.2017576391820388E-3</v>
      </c>
      <c r="Q46" s="156">
        <f t="shared" si="53"/>
        <v>2.2017576391820388E-3</v>
      </c>
      <c r="R46" s="156">
        <f t="shared" si="53"/>
        <v>2.2017576391820388E-3</v>
      </c>
      <c r="S46" s="156">
        <f t="shared" si="53"/>
        <v>2.2017576391820388E-3</v>
      </c>
      <c r="T46" s="156">
        <f t="shared" si="53"/>
        <v>2.2017576391820388E-3</v>
      </c>
      <c r="U46" s="156">
        <f t="shared" si="53"/>
        <v>2.2017576391820388E-3</v>
      </c>
      <c r="V46" s="156">
        <f t="shared" si="53"/>
        <v>2.2017576391820388E-3</v>
      </c>
      <c r="W46" s="156">
        <f t="shared" si="53"/>
        <v>2.2017576391820388E-3</v>
      </c>
      <c r="X46" s="156">
        <f t="shared" si="53"/>
        <v>2.2017576391820388E-3</v>
      </c>
      <c r="Y46" s="156">
        <f t="shared" si="53"/>
        <v>2.2017576391820388E-3</v>
      </c>
      <c r="Z46" s="156">
        <f t="shared" si="53"/>
        <v>2.2017576391820388E-3</v>
      </c>
      <c r="AA46" s="156">
        <f t="shared" si="53"/>
        <v>2.2017576391820388E-3</v>
      </c>
      <c r="AB46" s="156">
        <f t="shared" si="53"/>
        <v>2.2017576391820388E-3</v>
      </c>
      <c r="AC46" s="156">
        <f t="shared" si="53"/>
        <v>2.2017576391820388E-3</v>
      </c>
      <c r="AD46" s="156">
        <f t="shared" si="53"/>
        <v>2.2017576391820388E-3</v>
      </c>
      <c r="AE46" s="156">
        <f t="shared" si="53"/>
        <v>2.2017576391820388E-3</v>
      </c>
    </row>
    <row r="47" spans="1:32">
      <c r="B47" s="2" t="s">
        <v>100</v>
      </c>
      <c r="C47">
        <f>SUMPRODUCT(L57:L106,$B$57:$B$106)</f>
        <v>9.4622622091104155E-3</v>
      </c>
      <c r="D47">
        <f>SUMPRODUCT(X$57:X$106,$B$57:$B$106)</f>
        <v>1.0634901721345463E-2</v>
      </c>
      <c r="E47">
        <f>SUMPRODUCT(AJ$57:AJ$106,$B$57:$B$106)</f>
        <v>1.1124319414821613E-2</v>
      </c>
      <c r="F47">
        <f>SUMPRODUCT(AV$57:AV$106,$B$57:$B$106)</f>
        <v>1.2057276782061664E-2</v>
      </c>
      <c r="G47">
        <f>SUMPRODUCT(BH$57:BH$106,$B$57:$B$106)</f>
        <v>1.2022076084140304E-2</v>
      </c>
      <c r="H47">
        <f>SUMPRODUCT(BT$57:BT$106,$B$57:$B$106)</f>
        <v>1.2355383901137289E-2</v>
      </c>
      <c r="I47">
        <f>SUMPRODUCT(CF$57:CF$106,$B$57:$B$106)</f>
        <v>1.3324121403173361E-2</v>
      </c>
      <c r="J47">
        <f>SUMPRODUCT(CR$57:CR$106,$B$57:$B$106)</f>
        <v>1.4651056362939712E-2</v>
      </c>
      <c r="K47">
        <f>SUMPRODUCT(DD$57:DD$106,$B$57:$B$106)</f>
        <v>1.8322863487271891E-2</v>
      </c>
      <c r="L47" s="156">
        <f t="shared" si="54"/>
        <v>1.8322863487271891E-2</v>
      </c>
      <c r="M47" s="156">
        <f t="shared" si="53"/>
        <v>1.8322863487271891E-2</v>
      </c>
      <c r="N47" s="156">
        <f t="shared" si="53"/>
        <v>1.8322863487271891E-2</v>
      </c>
      <c r="O47" s="156">
        <f t="shared" si="53"/>
        <v>1.8322863487271891E-2</v>
      </c>
      <c r="P47" s="156">
        <f t="shared" si="53"/>
        <v>1.8322863487271891E-2</v>
      </c>
      <c r="Q47" s="156">
        <f t="shared" si="53"/>
        <v>1.8322863487271891E-2</v>
      </c>
      <c r="R47" s="156">
        <f t="shared" si="53"/>
        <v>1.8322863487271891E-2</v>
      </c>
      <c r="S47" s="156">
        <f t="shared" si="53"/>
        <v>1.8322863487271891E-2</v>
      </c>
      <c r="T47" s="156">
        <f t="shared" si="53"/>
        <v>1.8322863487271891E-2</v>
      </c>
      <c r="U47" s="156">
        <f t="shared" si="53"/>
        <v>1.8322863487271891E-2</v>
      </c>
      <c r="V47" s="156">
        <f t="shared" si="53"/>
        <v>1.8322863487271891E-2</v>
      </c>
      <c r="W47" s="156">
        <f t="shared" si="53"/>
        <v>1.8322863487271891E-2</v>
      </c>
      <c r="X47" s="156">
        <f t="shared" si="53"/>
        <v>1.8322863487271891E-2</v>
      </c>
      <c r="Y47" s="156">
        <f t="shared" si="53"/>
        <v>1.8322863487271891E-2</v>
      </c>
      <c r="Z47" s="156">
        <f t="shared" si="53"/>
        <v>1.8322863487271891E-2</v>
      </c>
      <c r="AA47" s="156">
        <f t="shared" si="53"/>
        <v>1.8322863487271891E-2</v>
      </c>
      <c r="AB47" s="156">
        <f t="shared" si="53"/>
        <v>1.8322863487271891E-2</v>
      </c>
      <c r="AC47" s="156">
        <f t="shared" si="53"/>
        <v>1.8322863487271891E-2</v>
      </c>
      <c r="AD47" s="156">
        <f t="shared" si="53"/>
        <v>1.8322863487271891E-2</v>
      </c>
      <c r="AE47" s="156">
        <f t="shared" si="53"/>
        <v>1.8322863487271891E-2</v>
      </c>
    </row>
    <row r="48" spans="1:32">
      <c r="B48" s="2" t="s">
        <v>102</v>
      </c>
      <c r="C48">
        <f>SUMPRODUCT(N57:N106,$B$57:$B$106)</f>
        <v>6.3170014737086277E-2</v>
      </c>
      <c r="D48">
        <f>SUMPRODUCT(Z$57:Z$106,$B$57:$B$106)</f>
        <v>9.3297771663595153E-2</v>
      </c>
      <c r="E48">
        <f>SUMPRODUCT(AL$57:AL$106,$B$57:$B$106)</f>
        <v>9.3789319745942956E-2</v>
      </c>
      <c r="F48">
        <f>SUMPRODUCT(AX$57:AX$106,$B$57:$B$106)</f>
        <v>9.2949760568116852E-2</v>
      </c>
      <c r="G48">
        <f>SUMPRODUCT(BJ$57:BJ$106,$B$57:$B$106)</f>
        <v>9.1757289202318154E-2</v>
      </c>
      <c r="H48">
        <f>SUMPRODUCT(BV$57:BV$106,$B$57:$B$106)</f>
        <v>9.5199372501494295E-2</v>
      </c>
      <c r="I48">
        <f>SUMPRODUCT(CH$57:CH$106,$B$57:$B$106)</f>
        <v>0.15653108356437598</v>
      </c>
      <c r="J48">
        <f>SUMPRODUCT(CT$57:CT$106,$B$57:$B$106)</f>
        <v>0.16112190997908782</v>
      </c>
      <c r="K48">
        <f>SUMPRODUCT(DF$57:DF$106,$B$57:$B$106)</f>
        <v>0.1777115974942004</v>
      </c>
      <c r="L48" s="156">
        <f t="shared" si="54"/>
        <v>0.1777115974942004</v>
      </c>
      <c r="M48" s="156">
        <f t="shared" si="53"/>
        <v>0.1777115974942004</v>
      </c>
      <c r="N48" s="156">
        <f t="shared" si="53"/>
        <v>0.1777115974942004</v>
      </c>
      <c r="O48" s="156">
        <f t="shared" si="53"/>
        <v>0.1777115974942004</v>
      </c>
      <c r="P48" s="156">
        <f t="shared" si="53"/>
        <v>0.1777115974942004</v>
      </c>
      <c r="Q48" s="156">
        <f t="shared" si="53"/>
        <v>0.1777115974942004</v>
      </c>
      <c r="R48" s="156">
        <f t="shared" si="53"/>
        <v>0.1777115974942004</v>
      </c>
      <c r="S48" s="156">
        <f t="shared" si="53"/>
        <v>0.1777115974942004</v>
      </c>
      <c r="T48" s="156">
        <f t="shared" si="53"/>
        <v>0.1777115974942004</v>
      </c>
      <c r="U48" s="156">
        <f t="shared" si="53"/>
        <v>0.1777115974942004</v>
      </c>
      <c r="V48" s="156">
        <f t="shared" si="53"/>
        <v>0.1777115974942004</v>
      </c>
      <c r="W48" s="156">
        <f t="shared" si="53"/>
        <v>0.1777115974942004</v>
      </c>
      <c r="X48" s="156">
        <f t="shared" si="53"/>
        <v>0.1777115974942004</v>
      </c>
      <c r="Y48" s="156">
        <f t="shared" si="53"/>
        <v>0.1777115974942004</v>
      </c>
      <c r="Z48" s="156">
        <f t="shared" si="53"/>
        <v>0.1777115974942004</v>
      </c>
      <c r="AA48" s="156">
        <f t="shared" si="53"/>
        <v>0.1777115974942004</v>
      </c>
      <c r="AB48" s="156">
        <f t="shared" si="53"/>
        <v>0.1777115974942004</v>
      </c>
      <c r="AC48" s="156">
        <f t="shared" si="53"/>
        <v>0.1777115974942004</v>
      </c>
      <c r="AD48" s="156">
        <f t="shared" si="53"/>
        <v>0.1777115974942004</v>
      </c>
      <c r="AE48" s="156">
        <f t="shared" si="53"/>
        <v>0.1777115974942004</v>
      </c>
    </row>
    <row r="49" spans="1:110">
      <c r="B49" s="1"/>
    </row>
    <row r="50" spans="1:110">
      <c r="B50" s="1"/>
      <c r="C50" s="160">
        <f>SUM(C39:C48)</f>
        <v>1</v>
      </c>
      <c r="D50" s="160">
        <f>SUM(D39:D48)</f>
        <v>1.0000000000000002</v>
      </c>
      <c r="E50" s="160">
        <f>SUM(E39:E48)</f>
        <v>1</v>
      </c>
      <c r="F50" s="160">
        <f>SUM(F39:F48)</f>
        <v>1</v>
      </c>
      <c r="G50" s="160">
        <f t="shared" ref="G50:K50" si="55">SUM(G39:G48)</f>
        <v>1</v>
      </c>
      <c r="H50" s="160">
        <f t="shared" si="55"/>
        <v>1.0000000000000002</v>
      </c>
      <c r="I50" s="160">
        <f t="shared" si="55"/>
        <v>1.0000000000000002</v>
      </c>
      <c r="J50" s="160">
        <f t="shared" si="55"/>
        <v>1</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0.12270142574946891</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0.1259312134985438</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2.4182948381132982E-2</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0.18769915865061723</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0.10207151341327166</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0.43741374030696545</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30527357</v>
      </c>
      <c r="D2" s="91">
        <f>C2</f>
        <v>30527357</v>
      </c>
      <c r="E2" s="91">
        <f t="shared" ref="E2:AH2" si="0">D2</f>
        <v>30527357</v>
      </c>
      <c r="F2" s="91">
        <f t="shared" si="0"/>
        <v>30527357</v>
      </c>
      <c r="G2" s="91">
        <f t="shared" si="0"/>
        <v>30527357</v>
      </c>
      <c r="H2" s="91">
        <f t="shared" si="0"/>
        <v>30527357</v>
      </c>
      <c r="I2" s="91">
        <f t="shared" si="0"/>
        <v>30527357</v>
      </c>
      <c r="J2" s="91">
        <f t="shared" si="0"/>
        <v>30527357</v>
      </c>
      <c r="K2" s="91">
        <f t="shared" si="0"/>
        <v>30527357</v>
      </c>
      <c r="L2" s="91">
        <f t="shared" si="0"/>
        <v>30527357</v>
      </c>
      <c r="M2" s="91">
        <f t="shared" si="0"/>
        <v>30527357</v>
      </c>
      <c r="N2" s="91">
        <f t="shared" si="0"/>
        <v>30527357</v>
      </c>
      <c r="O2" s="91">
        <f t="shared" si="0"/>
        <v>30527357</v>
      </c>
      <c r="P2" s="91">
        <f t="shared" si="0"/>
        <v>30527357</v>
      </c>
      <c r="Q2" s="91">
        <f t="shared" si="0"/>
        <v>30527357</v>
      </c>
      <c r="R2" s="91">
        <f t="shared" si="0"/>
        <v>30527357</v>
      </c>
      <c r="S2" s="91">
        <f t="shared" si="0"/>
        <v>30527357</v>
      </c>
      <c r="T2" s="91">
        <f t="shared" si="0"/>
        <v>30527357</v>
      </c>
      <c r="U2" s="91">
        <f t="shared" si="0"/>
        <v>30527357</v>
      </c>
      <c r="V2" s="91">
        <f t="shared" si="0"/>
        <v>30527357</v>
      </c>
      <c r="W2" s="91">
        <f t="shared" si="0"/>
        <v>30527357</v>
      </c>
      <c r="X2" s="91">
        <f t="shared" si="0"/>
        <v>30527357</v>
      </c>
      <c r="Y2" s="91">
        <f t="shared" si="0"/>
        <v>30527357</v>
      </c>
      <c r="Z2" s="91">
        <f t="shared" si="0"/>
        <v>30527357</v>
      </c>
      <c r="AA2" s="91">
        <f t="shared" si="0"/>
        <v>30527357</v>
      </c>
      <c r="AB2" s="91">
        <f t="shared" si="0"/>
        <v>30527357</v>
      </c>
      <c r="AC2" s="91">
        <f t="shared" si="0"/>
        <v>30527357</v>
      </c>
      <c r="AD2" s="91">
        <f t="shared" si="0"/>
        <v>30527357</v>
      </c>
      <c r="AE2" s="91">
        <f t="shared" si="0"/>
        <v>30527357</v>
      </c>
      <c r="AF2" s="91">
        <f t="shared" si="0"/>
        <v>30527357</v>
      </c>
      <c r="AG2" s="91">
        <f t="shared" si="0"/>
        <v>30527357</v>
      </c>
      <c r="AH2" s="91">
        <f t="shared" si="0"/>
        <v>30527357</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30527357</v>
      </c>
      <c r="C2">
        <f>exports!E2*IFERROR(INDEX('state specific adjustments'!$C$4:$AG$6,MATCH(About!$B$2,'state specific adjustments'!$B$4:$B$6,0),MATCH('EIaE-BEE'!C$1,'state specific adjustments'!$C$3:$AG$3,0)),1)</f>
        <v>30527357</v>
      </c>
      <c r="D2">
        <f>exports!F2*IFERROR(INDEX('state specific adjustments'!$C$4:$AG$6,MATCH(About!$B$2,'state specific adjustments'!$B$4:$B$6,0),MATCH('EIaE-BEE'!D$1,'state specific adjustments'!$C$3:$AG$3,0)),1)</f>
        <v>30527357</v>
      </c>
      <c r="E2">
        <f>exports!G2*IFERROR(INDEX('state specific adjustments'!$C$4:$AG$6,MATCH(About!$B$2,'state specific adjustments'!$B$4:$B$6,0),MATCH('EIaE-BEE'!E$1,'state specific adjustments'!$C$3:$AG$3,0)),1)</f>
        <v>30527357</v>
      </c>
      <c r="F2">
        <f>exports!H2*IFERROR(INDEX('state specific adjustments'!$C$4:$AG$6,MATCH(About!$B$2,'state specific adjustments'!$B$4:$B$6,0),MATCH('EIaE-BEE'!F$1,'state specific adjustments'!$C$3:$AG$3,0)),1)</f>
        <v>30527357</v>
      </c>
      <c r="G2">
        <f>exports!I2*IFERROR(INDEX('state specific adjustments'!$C$4:$AG$6,MATCH(About!$B$2,'state specific adjustments'!$B$4:$B$6,0),MATCH('EIaE-BEE'!G$1,'state specific adjustments'!$C$3:$AG$3,0)),1)</f>
        <v>30527357</v>
      </c>
      <c r="H2">
        <f>exports!J2*IFERROR(INDEX('state specific adjustments'!$C$4:$AG$6,MATCH(About!$B$2,'state specific adjustments'!$B$4:$B$6,0),MATCH('EIaE-BEE'!H$1,'state specific adjustments'!$C$3:$AG$3,0)),1)</f>
        <v>30527357</v>
      </c>
      <c r="I2">
        <f>exports!K2*IFERROR(INDEX('state specific adjustments'!$C$4:$AG$6,MATCH(About!$B$2,'state specific adjustments'!$B$4:$B$6,0),MATCH('EIaE-BEE'!I$1,'state specific adjustments'!$C$3:$AG$3,0)),1)</f>
        <v>30527357</v>
      </c>
      <c r="J2">
        <f>exports!L2*IFERROR(INDEX('state specific adjustments'!$C$4:$AG$6,MATCH(About!$B$2,'state specific adjustments'!$B$4:$B$6,0),MATCH('EIaE-BEE'!J$1,'state specific adjustments'!$C$3:$AG$3,0)),1)</f>
        <v>0</v>
      </c>
      <c r="K2">
        <f>exports!M2*IFERROR(INDEX('state specific adjustments'!$C$4:$AG$6,MATCH(About!$B$2,'state specific adjustments'!$B$4:$B$6,0),MATCH('EIaE-BEE'!K$1,'state specific adjustments'!$C$3:$AG$3,0)),1)</f>
        <v>0</v>
      </c>
      <c r="L2">
        <f>exports!N2*IFERROR(INDEX('state specific adjustments'!$C$4:$AG$6,MATCH(About!$B$2,'state specific adjustments'!$B$4:$B$6,0),MATCH('EIaE-BEE'!L$1,'state specific adjustments'!$C$3:$AG$3,0)),1)</f>
        <v>0</v>
      </c>
      <c r="M2">
        <f>exports!O2*IFERROR(INDEX('state specific adjustments'!$C$4:$AG$6,MATCH(About!$B$2,'state specific adjustments'!$B$4:$B$6,0),MATCH('EIaE-BEE'!M$1,'state specific adjustments'!$C$3:$AG$3,0)),1)</f>
        <v>0</v>
      </c>
      <c r="N2">
        <f>exports!P2*IFERROR(INDEX('state specific adjustments'!$C$4:$AG$6,MATCH(About!$B$2,'state specific adjustments'!$B$4:$B$6,0),MATCH('EIaE-BEE'!N$1,'state specific adjustments'!$C$3:$AG$3,0)),1)</f>
        <v>0</v>
      </c>
      <c r="O2">
        <f>exports!Q2*IFERROR(INDEX('state specific adjustments'!$C$4:$AG$6,MATCH(About!$B$2,'state specific adjustments'!$B$4:$B$6,0),MATCH('EIaE-BEE'!O$1,'state specific adjustments'!$C$3:$AG$3,0)),1)</f>
        <v>0</v>
      </c>
      <c r="P2">
        <f>exports!R2*IFERROR(INDEX('state specific adjustments'!$C$4:$AG$6,MATCH(About!$B$2,'state specific adjustments'!$B$4:$B$6,0),MATCH('EIaE-BEE'!P$1,'state specific adjustments'!$C$3:$AG$3,0)),1)</f>
        <v>0</v>
      </c>
      <c r="Q2">
        <f>exports!S2*IFERROR(INDEX('state specific adjustments'!$C$4:$AG$6,MATCH(About!$B$2,'state specific adjustments'!$B$4:$B$6,0),MATCH('EIaE-BEE'!Q$1,'state specific adjustments'!$C$3:$AG$3,0)),1)</f>
        <v>0</v>
      </c>
      <c r="R2">
        <f>exports!T2*IFERROR(INDEX('state specific adjustments'!$C$4:$AG$6,MATCH(About!$B$2,'state specific adjustments'!$B$4:$B$6,0),MATCH('EIaE-BEE'!R$1,'state specific adjustments'!$C$3:$AG$3,0)),1)</f>
        <v>0</v>
      </c>
      <c r="S2">
        <f>exports!U2*IFERROR(INDEX('state specific adjustments'!$C$4:$AG$6,MATCH(About!$B$2,'state specific adjustments'!$B$4:$B$6,0),MATCH('EIaE-BEE'!S$1,'state specific adjustments'!$C$3:$AG$3,0)),1)</f>
        <v>0</v>
      </c>
      <c r="T2">
        <f>exports!V2*IFERROR(INDEX('state specific adjustments'!$C$4:$AG$6,MATCH(About!$B$2,'state specific adjustments'!$B$4:$B$6,0),MATCH('EIaE-BEE'!T$1,'state specific adjustments'!$C$3:$AG$3,0)),1)</f>
        <v>0</v>
      </c>
      <c r="U2">
        <f>exports!W2*IFERROR(INDEX('state specific adjustments'!$C$4:$AG$6,MATCH(About!$B$2,'state specific adjustments'!$B$4:$B$6,0),MATCH('EIaE-BEE'!U$1,'state specific adjustments'!$C$3:$AG$3,0)),1)</f>
        <v>0</v>
      </c>
      <c r="V2">
        <f>exports!X2*IFERROR(INDEX('state specific adjustments'!$C$4:$AG$6,MATCH(About!$B$2,'state specific adjustments'!$B$4:$B$6,0),MATCH('EIaE-BEE'!V$1,'state specific adjustments'!$C$3:$AG$3,0)),1)</f>
        <v>0</v>
      </c>
      <c r="W2">
        <f>exports!Y2*IFERROR(INDEX('state specific adjustments'!$C$4:$AG$6,MATCH(About!$B$2,'state specific adjustments'!$B$4:$B$6,0),MATCH('EIaE-BEE'!W$1,'state specific adjustments'!$C$3:$AG$3,0)),1)</f>
        <v>0</v>
      </c>
      <c r="X2">
        <f>exports!Z2*IFERROR(INDEX('state specific adjustments'!$C$4:$AG$6,MATCH(About!$B$2,'state specific adjustments'!$B$4:$B$6,0),MATCH('EIaE-BEE'!X$1,'state specific adjustments'!$C$3:$AG$3,0)),1)</f>
        <v>0</v>
      </c>
      <c r="Y2">
        <f>exports!AA2*IFERROR(INDEX('state specific adjustments'!$C$4:$AG$6,MATCH(About!$B$2,'state specific adjustments'!$B$4:$B$6,0),MATCH('EIaE-BEE'!Y$1,'state specific adjustments'!$C$3:$AG$3,0)),1)</f>
        <v>0</v>
      </c>
      <c r="Z2">
        <f>exports!AB2*IFERROR(INDEX('state specific adjustments'!$C$4:$AG$6,MATCH(About!$B$2,'state specific adjustments'!$B$4:$B$6,0),MATCH('EIaE-BEE'!Z$1,'state specific adjustments'!$C$3:$AG$3,0)),1)</f>
        <v>0</v>
      </c>
      <c r="AA2">
        <f>exports!AC2*IFERROR(INDEX('state specific adjustments'!$C$4:$AG$6,MATCH(About!$B$2,'state specific adjustments'!$B$4:$B$6,0),MATCH('EIaE-BEE'!AA$1,'state specific adjustments'!$C$3:$AG$3,0)),1)</f>
        <v>0</v>
      </c>
      <c r="AB2">
        <f>exports!AD2*IFERROR(INDEX('state specific adjustments'!$C$4:$AG$6,MATCH(About!$B$2,'state specific adjustments'!$B$4:$B$6,0),MATCH('EIaE-BEE'!AB$1,'state specific adjustments'!$C$3:$AG$3,0)),1)</f>
        <v>0</v>
      </c>
      <c r="AC2">
        <f>exports!AE2*IFERROR(INDEX('state specific adjustments'!$C$4:$AG$6,MATCH(About!$B$2,'state specific adjustments'!$B$4:$B$6,0),MATCH('EIaE-BEE'!AC$1,'state specific adjustments'!$C$3:$AG$3,0)),1)</f>
        <v>0</v>
      </c>
      <c r="AD2">
        <f>exports!AF2*IFERROR(INDEX('state specific adjustments'!$C$4:$AG$6,MATCH(About!$B$2,'state specific adjustments'!$B$4:$B$6,0),MATCH('EIaE-BEE'!AD$1,'state specific adjustments'!$C$3:$AG$3,0)),1)</f>
        <v>0</v>
      </c>
      <c r="AE2">
        <f>exports!AG2*IFERROR(INDEX('state specific adjustments'!$C$4:$AG$6,MATCH(About!$B$2,'state specific adjustments'!$B$4:$B$6,0),MATCH('EIaE-BEE'!AE$1,'state specific adjustments'!$C$3:$AG$3,0)),1)</f>
        <v>0</v>
      </c>
      <c r="AF2">
        <f>exports!AH2*IFERROR(INDEX('state specific adjustments'!$C$4:$AG$6,MATCH(About!$B$2,'state specific adjustments'!$B$4:$B$6,0),MATCH('EIaE-BEE'!AF$1,'state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2025-03-20T20:45:02Z</dcterms:modified>
</cp:coreProperties>
</file>