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drawings/drawing1.xml" ContentType="application/vnd.openxmlformats-officedocument.drawing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comments/comment1.xml" ContentType="application/vnd.openxmlformats-officedocument.spreadsheetml.comments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charts/chart1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28800" windowHeight="18000" tabRatio="600" firstSheet="3" activeTab="7" autoFilterDateGrouping="1"/>
  </bookViews>
  <sheets>
    <sheet xmlns:r="http://schemas.openxmlformats.org/officeDocument/2006/relationships" name="About" sheetId="1" state="visible" r:id="rId1"/>
    <sheet xmlns:r="http://schemas.openxmlformats.org/officeDocument/2006/relationships" name="State Populations" sheetId="2" state="visible" r:id="rId2"/>
    <sheet xmlns:r="http://schemas.openxmlformats.org/officeDocument/2006/relationships" name="Census Pop Projection" sheetId="3" state="visible" r:id="rId3"/>
    <sheet xmlns:r="http://schemas.openxmlformats.org/officeDocument/2006/relationships" name="Emp Pop Ratio" sheetId="4" state="visible" r:id="rId4"/>
    <sheet xmlns:r="http://schemas.openxmlformats.org/officeDocument/2006/relationships" name="Avg Emp-Pop Ratio" sheetId="5" state="visible" r:id="rId5"/>
    <sheet xmlns:r="http://schemas.openxmlformats.org/officeDocument/2006/relationships" name="OECD VAL" sheetId="6" state="visible" r:id="rId6"/>
    <sheet xmlns:r="http://schemas.openxmlformats.org/officeDocument/2006/relationships" name="BLS Comp per Hr Worked" sheetId="7" state="visible" r:id="rId7"/>
    <sheet xmlns:r="http://schemas.openxmlformats.org/officeDocument/2006/relationships" name="EE Comp Projection" sheetId="8" state="visible" r:id="rId8"/>
    <sheet xmlns:r="http://schemas.openxmlformats.org/officeDocument/2006/relationships" name="BPEaCP-population" sheetId="9" state="visible" r:id="rId9"/>
    <sheet xmlns:r="http://schemas.openxmlformats.org/officeDocument/2006/relationships" name="BPEaCP-employedpop" sheetId="10" state="visible" r:id="rId10"/>
    <sheet xmlns:r="http://schemas.openxmlformats.org/officeDocument/2006/relationships" name="BPEaCP-employeecomp" sheetId="11" state="visible" r:id="rId11"/>
  </sheets>
  <definedNames/>
  <calcPr calcId="191029" fullCalcOnLoad="1"/>
</workbook>
</file>

<file path=xl/styles.xml><?xml version="1.0" encoding="utf-8"?>
<styleSheet xmlns="http://schemas.openxmlformats.org/spreadsheetml/2006/main">
  <numFmts count="7">
    <numFmt numFmtId="164" formatCode="yyyy\-mm\-dd"/>
    <numFmt numFmtId="165" formatCode="0.0"/>
    <numFmt numFmtId="166" formatCode="0.0%"/>
    <numFmt numFmtId="167" formatCode="#,##0.0_ ;\-#,##0.0\ "/>
    <numFmt numFmtId="168" formatCode="#0.0"/>
    <numFmt numFmtId="169" formatCode="#0.00"/>
    <numFmt numFmtId="170" formatCode="mmmm\ yyyy"/>
  </numFmts>
  <fonts count="27"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theme="10"/>
      <sz val="11"/>
      <u val="single"/>
      <scheme val="minor"/>
    </font>
    <font>
      <name val="Arial"/>
      <family val="2"/>
      <sz val="10"/>
    </font>
    <font>
      <name val="Arial"/>
      <family val="2"/>
      <sz val="8"/>
    </font>
    <font>
      <name val="Verdana"/>
      <family val="2"/>
      <b val="1"/>
      <color indexed="18"/>
      <sz val="9"/>
      <u val="single"/>
    </font>
    <font>
      <name val="Verdana"/>
      <family val="2"/>
      <b val="1"/>
      <color indexed="9"/>
      <sz val="8"/>
    </font>
    <font>
      <name val="Verdana"/>
      <family val="2"/>
      <color indexed="9"/>
      <sz val="8"/>
      <u val="single"/>
    </font>
    <font>
      <name val="Verdana"/>
      <family val="2"/>
      <color indexed="9"/>
      <sz val="8"/>
    </font>
    <font>
      <name val="Verdana"/>
      <family val="2"/>
      <b val="1"/>
      <sz val="8"/>
    </font>
    <font>
      <name val="Courier New"/>
      <family val="3"/>
      <b val="1"/>
      <color indexed="10"/>
      <sz val="9"/>
    </font>
    <font>
      <name val="Verdana"/>
      <family val="2"/>
      <sz val="8"/>
    </font>
    <font>
      <name val="Verdana"/>
      <family val="2"/>
      <sz val="8"/>
      <u val="single"/>
    </font>
    <font>
      <name val="Calibri"/>
      <family val="2"/>
      <color indexed="8"/>
      <sz val="11"/>
      <scheme val="minor"/>
    </font>
    <font>
      <name val="Arial"/>
      <family val="2"/>
      <color indexed="8"/>
      <sz val="10"/>
    </font>
    <font>
      <name val="Arial"/>
      <family val="2"/>
      <b val="1"/>
      <color indexed="8"/>
      <sz val="10"/>
    </font>
    <font>
      <name val="Arial"/>
      <family val="2"/>
      <b val="1"/>
      <color indexed="8"/>
      <sz val="12"/>
    </font>
    <font>
      <name val="Calibri"/>
      <family val="2"/>
      <i val="1"/>
      <color theme="1"/>
      <sz val="11"/>
      <scheme val="minor"/>
    </font>
    <font>
      <name val="Calibri"/>
      <family val="2"/>
      <color theme="1"/>
      <sz val="11"/>
    </font>
    <font>
      <name val="Arial"/>
      <family val="2"/>
      <sz val="11"/>
    </font>
    <font>
      <name val="Arial"/>
      <family val="2"/>
      <color rgb="FF000000"/>
      <sz val="11"/>
    </font>
    <font>
      <name val="Arial"/>
      <family val="2"/>
      <color rgb="FF0000FF"/>
      <sz val="11"/>
      <u val="single"/>
    </font>
    <font>
      <name val="Calibri"/>
      <family val="2"/>
      <b val="1"/>
      <color rgb="FF1F497D"/>
      <sz val="14"/>
    </font>
    <font>
      <name val="Calibri"/>
      <family val="2"/>
      <color rgb="FF595959"/>
      <sz val="11"/>
    </font>
    <font>
      <name val="Calibri"/>
      <family val="2"/>
      <b val="1"/>
      <color theme="1"/>
      <sz val="11"/>
    </font>
    <font>
      <name val="Calibri"/>
      <family val="2"/>
      <i val="1"/>
      <color theme="1"/>
      <sz val="11"/>
    </font>
  </fonts>
  <fills count="15">
    <fill>
      <patternFill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2973BD"/>
        <bgColor indexed="64"/>
      </patternFill>
    </fill>
    <fill>
      <patternFill patternType="solid">
        <fgColor rgb="FF00A1E3"/>
        <bgColor indexed="64"/>
      </patternFill>
    </fill>
    <fill>
      <patternFill patternType="solid">
        <fgColor rgb="FFC4D8ED"/>
        <bgColor indexed="64"/>
      </patternFill>
    </fill>
    <fill>
      <patternFill patternType="mediumGray">
        <fgColor rgb="FFC0C0C0"/>
        <bgColor rgb="FFFFFFFF"/>
      </patternFill>
    </fill>
    <fill>
      <patternFill patternType="solid">
        <fgColor rgb="FFF0F8FF"/>
        <bgColor indexed="64"/>
      </patternFill>
    </fill>
    <fill>
      <patternFill patternType="solid">
        <fgColor rgb="FFFFFFFF"/>
        <bgColor rgb="FFFFFFFF"/>
      </patternFill>
    </fill>
    <fill>
      <patternFill patternType="solid">
        <fgColor rgb="FFDCE6F1"/>
        <bgColor rgb="FFDCE6F1"/>
      </patternFill>
    </fill>
    <fill>
      <patternFill patternType="solid">
        <fgColor rgb="FFD9D9D9"/>
        <bgColor rgb="FFD9D9D9"/>
      </patternFill>
    </fill>
    <fill>
      <patternFill patternType="solid">
        <fgColor theme="9" tint="0.7999816888943144"/>
        <bgColor indexed="64"/>
      </patternFill>
    </fill>
    <fill>
      <patternFill patternType="solid">
        <fgColor theme="7" tint="0.7999816888943144"/>
        <bgColor indexed="64"/>
      </patternFill>
    </fill>
  </fills>
  <borders count="22">
    <border>
      <left/>
      <right/>
      <top/>
      <bottom/>
      <diagonal/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  <border>
      <left style="thin">
        <color rgb="FFC0C0C0"/>
      </left>
      <right/>
      <top style="thin">
        <color rgb="FFC0C0C0"/>
      </top>
      <bottom style="thin">
        <color rgb="FFC0C0C0"/>
      </bottom>
      <diagonal/>
    </border>
    <border>
      <left/>
      <right style="thin">
        <color rgb="FFC0C0C0"/>
      </right>
      <top style="thin">
        <color rgb="FFC0C0C0"/>
      </top>
      <bottom style="thin">
        <color rgb="FFC0C0C0"/>
      </bottom>
      <diagonal/>
    </border>
    <border>
      <left/>
      <right/>
      <top style="thin">
        <color rgb="FFC0C0C0"/>
      </top>
      <bottom style="thin">
        <color rgb="FFC0C0C0"/>
      </bottom>
      <diagonal/>
    </border>
    <border>
      <left/>
      <right/>
      <top/>
      <bottom style="thick">
        <color auto="1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C0C0C0"/>
      </top>
      <bottom/>
      <diagonal/>
    </border>
    <border>
      <left/>
      <right style="thin">
        <color rgb="FFC0C0C0"/>
      </right>
      <top style="thin">
        <color rgb="FFC0C0C0"/>
      </top>
      <bottom/>
      <diagonal/>
    </border>
  </borders>
  <cellStyleXfs count="5">
    <xf numFmtId="0" fontId="1" fillId="0" borderId="0"/>
    <xf numFmtId="9" fontId="1" fillId="0" borderId="0"/>
    <xf numFmtId="0" fontId="3" fillId="0" borderId="0"/>
    <xf numFmtId="0" fontId="4" fillId="0" borderId="0"/>
    <xf numFmtId="0" fontId="14" fillId="0" borderId="0"/>
  </cellStyleXfs>
  <cellXfs count="98">
    <xf numFmtId="0" fontId="0" fillId="0" borderId="0" pivotButton="0" quotePrefix="0" xfId="0"/>
    <xf numFmtId="0" fontId="2" fillId="0" borderId="0" pivotButton="0" quotePrefix="0" xfId="0"/>
    <xf numFmtId="0" fontId="2" fillId="2" borderId="0" pivotButton="0" quotePrefix="0" xfId="0"/>
    <xf numFmtId="0" fontId="0" fillId="0" borderId="0" applyAlignment="1" pivotButton="0" quotePrefix="0" xfId="0">
      <alignment horizontal="left"/>
    </xf>
    <xf numFmtId="0" fontId="3" fillId="0" borderId="0" pivotButton="0" quotePrefix="0" xfId="2"/>
    <xf numFmtId="164" fontId="0" fillId="0" borderId="0" pivotButton="0" quotePrefix="0" xfId="0"/>
    <xf numFmtId="165" fontId="0" fillId="0" borderId="0" pivotButton="0" quotePrefix="0" xfId="0"/>
    <xf numFmtId="14" fontId="0" fillId="3" borderId="0" pivotButton="0" quotePrefix="0" xfId="0"/>
    <xf numFmtId="166" fontId="0" fillId="4" borderId="0" pivotButton="0" quotePrefix="0" xfId="1"/>
    <xf numFmtId="0" fontId="5" fillId="0" borderId="1" pivotButton="0" quotePrefix="0" xfId="3"/>
    <xf numFmtId="0" fontId="4" fillId="0" borderId="0" pivotButton="0" quotePrefix="0" xfId="3"/>
    <xf numFmtId="0" fontId="6" fillId="0" borderId="1" applyAlignment="1" pivotButton="0" quotePrefix="0" xfId="3">
      <alignment horizontal="left" wrapText="1"/>
    </xf>
    <xf numFmtId="0" fontId="9" fillId="6" borderId="1" applyAlignment="1" pivotButton="0" quotePrefix="0" xfId="3">
      <alignment horizontal="center" vertical="top" wrapText="1"/>
    </xf>
    <xf numFmtId="0" fontId="10" fillId="7" borderId="1" applyAlignment="1" pivotButton="0" quotePrefix="0" xfId="3">
      <alignment wrapText="1"/>
    </xf>
    <xf numFmtId="0" fontId="11" fillId="8" borderId="1" applyAlignment="1" pivotButton="0" quotePrefix="0" xfId="3">
      <alignment horizontal="center"/>
    </xf>
    <xf numFmtId="0" fontId="12" fillId="7" borderId="1" applyAlignment="1" pivotButton="0" quotePrefix="0" xfId="3">
      <alignment vertical="top" wrapText="1"/>
    </xf>
    <xf numFmtId="167" fontId="5" fillId="0" borderId="1" applyAlignment="1" pivotButton="0" quotePrefix="0" xfId="3">
      <alignment horizontal="right"/>
    </xf>
    <xf numFmtId="167" fontId="5" fillId="9" borderId="1" applyAlignment="1" pivotButton="0" quotePrefix="0" xfId="3">
      <alignment horizontal="right"/>
    </xf>
    <xf numFmtId="0" fontId="13" fillId="0" borderId="0" applyAlignment="1" pivotButton="0" quotePrefix="0" xfId="3">
      <alignment horizontal="left"/>
    </xf>
    <xf numFmtId="0" fontId="0" fillId="2" borderId="0" pivotButton="0" quotePrefix="0" xfId="0"/>
    <xf numFmtId="11" fontId="0" fillId="0" borderId="0" pivotButton="0" quotePrefix="0" xfId="0"/>
    <xf numFmtId="0" fontId="0" fillId="0" borderId="0" applyAlignment="1" pivotButton="0" quotePrefix="0" xfId="0">
      <alignment wrapText="1"/>
    </xf>
    <xf numFmtId="0" fontId="14" fillId="0" borderId="0" pivotButton="0" quotePrefix="0" xfId="4"/>
    <xf numFmtId="168" fontId="15" fillId="0" borderId="0" applyAlignment="1" pivotButton="0" quotePrefix="0" xfId="4">
      <alignment horizontal="right"/>
    </xf>
    <xf numFmtId="0" fontId="16" fillId="0" borderId="0" applyAlignment="1" pivotButton="0" quotePrefix="0" xfId="4">
      <alignment horizontal="left"/>
    </xf>
    <xf numFmtId="0" fontId="16" fillId="0" borderId="5" applyAlignment="1" pivotButton="0" quotePrefix="0" xfId="4">
      <alignment horizontal="right" wrapText="1"/>
    </xf>
    <xf numFmtId="0" fontId="16" fillId="0" borderId="5" applyAlignment="1" pivotButton="0" quotePrefix="0" xfId="4">
      <alignment horizontal="left" wrapText="1"/>
    </xf>
    <xf numFmtId="0" fontId="16" fillId="0" borderId="0" applyAlignment="1" pivotButton="0" quotePrefix="0" xfId="4">
      <alignment horizontal="left" vertical="top" wrapText="1"/>
    </xf>
    <xf numFmtId="169" fontId="15" fillId="0" borderId="0" applyAlignment="1" pivotButton="0" quotePrefix="0" xfId="4">
      <alignment horizontal="right"/>
    </xf>
    <xf numFmtId="166" fontId="0" fillId="0" borderId="0" pivotButton="0" quotePrefix="0" xfId="1"/>
    <xf numFmtId="10" fontId="0" fillId="0" borderId="0" pivotButton="0" quotePrefix="0" xfId="1"/>
    <xf numFmtId="0" fontId="18" fillId="0" borderId="0" pivotButton="0" quotePrefix="0" xfId="0"/>
    <xf numFmtId="10" fontId="2" fillId="0" borderId="0" pivotButton="0" quotePrefix="0" xfId="1"/>
    <xf numFmtId="11" fontId="0" fillId="4" borderId="0" pivotButton="0" quotePrefix="0" xfId="0"/>
    <xf numFmtId="14" fontId="0" fillId="0" borderId="0" pivotButton="0" quotePrefix="0" xfId="0"/>
    <xf numFmtId="0" fontId="7" fillId="5" borderId="2" applyAlignment="1" pivotButton="0" quotePrefix="0" xfId="3">
      <alignment horizontal="right" vertical="top" wrapText="1"/>
    </xf>
    <xf numFmtId="0" fontId="7" fillId="5" borderId="3" applyAlignment="1" pivotButton="0" quotePrefix="0" xfId="3">
      <alignment horizontal="right" vertical="top" wrapText="1"/>
    </xf>
    <xf numFmtId="0" fontId="9" fillId="5" borderId="2" applyAlignment="1" pivotButton="0" quotePrefix="0" xfId="3">
      <alignment vertical="top" wrapText="1"/>
    </xf>
    <xf numFmtId="0" fontId="9" fillId="5" borderId="4" applyAlignment="1" pivotButton="0" quotePrefix="0" xfId="3">
      <alignment vertical="top" wrapText="1"/>
    </xf>
    <xf numFmtId="0" fontId="9" fillId="5" borderId="3" applyAlignment="1" pivotButton="0" quotePrefix="0" xfId="3">
      <alignment vertical="top" wrapText="1"/>
    </xf>
    <xf numFmtId="0" fontId="7" fillId="6" borderId="2" applyAlignment="1" pivotButton="0" quotePrefix="0" xfId="3">
      <alignment horizontal="right" vertical="center" wrapText="1"/>
    </xf>
    <xf numFmtId="0" fontId="7" fillId="6" borderId="3" applyAlignment="1" pivotButton="0" quotePrefix="0" xfId="3">
      <alignment horizontal="right" vertical="center" wrapText="1"/>
    </xf>
    <xf numFmtId="0" fontId="8" fillId="5" borderId="2" applyAlignment="1" pivotButton="0" quotePrefix="0" xfId="3">
      <alignment vertical="top" wrapText="1"/>
    </xf>
    <xf numFmtId="0" fontId="8" fillId="5" borderId="4" applyAlignment="1" pivotButton="0" quotePrefix="0" xfId="3">
      <alignment vertical="top" wrapText="1"/>
    </xf>
    <xf numFmtId="0" fontId="8" fillId="5" borderId="3" applyAlignment="1" pivotButton="0" quotePrefix="0" xfId="3">
      <alignment vertical="top" wrapText="1"/>
    </xf>
    <xf numFmtId="0" fontId="15" fillId="0" borderId="0" applyAlignment="1" pivotButton="0" quotePrefix="0" xfId="4">
      <alignment horizontal="left" vertical="top" wrapText="1"/>
    </xf>
    <xf numFmtId="0" fontId="14" fillId="0" borderId="0" pivotButton="0" quotePrefix="0" xfId="4"/>
    <xf numFmtId="0" fontId="15" fillId="0" borderId="0" applyAlignment="1" pivotButton="0" quotePrefix="0" xfId="4">
      <alignment horizontal="left"/>
    </xf>
    <xf numFmtId="0" fontId="17" fillId="0" borderId="0" applyAlignment="1" pivotButton="0" quotePrefix="0" xfId="4">
      <alignment horizontal="left"/>
    </xf>
    <xf numFmtId="0" fontId="20" fillId="0" borderId="0" pivotButton="0" quotePrefix="0" xfId="0"/>
    <xf numFmtId="170" fontId="21" fillId="0" borderId="0" applyAlignment="1" pivotButton="0" quotePrefix="0" xfId="0">
      <alignment horizontal="left"/>
    </xf>
    <xf numFmtId="0" fontId="22" fillId="0" borderId="0" pivotButton="0" quotePrefix="0" xfId="0"/>
    <xf numFmtId="0" fontId="23" fillId="10" borderId="0" applyAlignment="1" pivotButton="0" quotePrefix="0" xfId="0">
      <alignment horizontal="left"/>
    </xf>
    <xf numFmtId="0" fontId="0" fillId="0" borderId="0" pivotButton="0" quotePrefix="0" xfId="0"/>
    <xf numFmtId="0" fontId="24" fillId="10" borderId="6" applyAlignment="1" pivotButton="0" quotePrefix="0" xfId="0">
      <alignment horizontal="center"/>
    </xf>
    <xf numFmtId="0" fontId="0" fillId="0" borderId="6" pivotButton="0" quotePrefix="0" xfId="0"/>
    <xf numFmtId="0" fontId="24" fillId="10" borderId="0" pivotButton="0" quotePrefix="0" xfId="0"/>
    <xf numFmtId="0" fontId="25" fillId="10" borderId="7" applyAlignment="1" pivotButton="0" quotePrefix="0" xfId="0">
      <alignment horizontal="center"/>
    </xf>
    <xf numFmtId="0" fontId="25" fillId="10" borderId="6" applyAlignment="1" pivotButton="0" quotePrefix="0" xfId="0">
      <alignment horizontal="center"/>
    </xf>
    <xf numFmtId="0" fontId="25" fillId="11" borderId="8" applyAlignment="1" pivotButton="0" quotePrefix="0" xfId="0">
      <alignment horizontal="center"/>
    </xf>
    <xf numFmtId="0" fontId="0" fillId="0" borderId="9" pivotButton="0" quotePrefix="0" xfId="0"/>
    <xf numFmtId="0" fontId="0" fillId="0" borderId="10" pivotButton="0" quotePrefix="0" xfId="0"/>
    <xf numFmtId="0" fontId="19" fillId="10" borderId="0" pivotButton="0" quotePrefix="0" xfId="0"/>
    <xf numFmtId="0" fontId="0" fillId="0" borderId="7" pivotButton="0" quotePrefix="0" xfId="0"/>
    <xf numFmtId="0" fontId="19" fillId="10" borderId="11" applyAlignment="1" pivotButton="0" quotePrefix="0" xfId="0">
      <alignment horizontal="center"/>
    </xf>
    <xf numFmtId="0" fontId="19" fillId="10" borderId="6" applyAlignment="1" pivotButton="0" quotePrefix="0" xfId="0">
      <alignment horizontal="center"/>
    </xf>
    <xf numFmtId="0" fontId="19" fillId="10" borderId="12" applyAlignment="1" pivotButton="0" quotePrefix="0" xfId="0">
      <alignment horizontal="center"/>
    </xf>
    <xf numFmtId="0" fontId="25" fillId="12" borderId="13" applyAlignment="1" pivotButton="0" quotePrefix="0" xfId="0">
      <alignment horizontal="center"/>
    </xf>
    <xf numFmtId="0" fontId="25" fillId="12" borderId="0" pivotButton="0" quotePrefix="0" xfId="0"/>
    <xf numFmtId="3" fontId="25" fillId="12" borderId="14" applyAlignment="1" pivotButton="0" quotePrefix="0" xfId="0">
      <alignment horizontal="right"/>
    </xf>
    <xf numFmtId="3" fontId="25" fillId="12" borderId="0" applyAlignment="1" pivotButton="0" quotePrefix="0" xfId="0">
      <alignment horizontal="right"/>
    </xf>
    <xf numFmtId="3" fontId="25" fillId="12" borderId="15" applyAlignment="1" pivotButton="0" quotePrefix="0" xfId="0">
      <alignment horizontal="right"/>
    </xf>
    <xf numFmtId="0" fontId="25" fillId="10" borderId="0" pivotButton="0" quotePrefix="0" xfId="0"/>
    <xf numFmtId="0" fontId="19" fillId="10" borderId="13" applyAlignment="1" pivotButton="0" quotePrefix="0" xfId="0">
      <alignment horizontal="center"/>
    </xf>
    <xf numFmtId="3" fontId="19" fillId="10" borderId="14" applyAlignment="1" pivotButton="0" quotePrefix="0" xfId="0">
      <alignment horizontal="right"/>
    </xf>
    <xf numFmtId="3" fontId="19" fillId="10" borderId="0" applyAlignment="1" pivotButton="0" quotePrefix="0" xfId="0">
      <alignment horizontal="right"/>
    </xf>
    <xf numFmtId="3" fontId="19" fillId="10" borderId="15" applyAlignment="1" pivotButton="0" quotePrefix="0" xfId="0">
      <alignment horizontal="right"/>
    </xf>
    <xf numFmtId="0" fontId="19" fillId="12" borderId="13" applyAlignment="1" pivotButton="0" quotePrefix="0" xfId="0">
      <alignment horizontal="center"/>
    </xf>
    <xf numFmtId="0" fontId="19" fillId="12" borderId="0" pivotButton="0" quotePrefix="0" xfId="0"/>
    <xf numFmtId="3" fontId="19" fillId="12" borderId="14" applyAlignment="1" pivotButton="0" quotePrefix="0" xfId="0">
      <alignment horizontal="right"/>
    </xf>
    <xf numFmtId="3" fontId="19" fillId="12" borderId="0" applyAlignment="1" pivotButton="0" quotePrefix="0" xfId="0">
      <alignment horizontal="right"/>
    </xf>
    <xf numFmtId="3" fontId="19" fillId="12" borderId="15" applyAlignment="1" pivotButton="0" quotePrefix="0" xfId="0">
      <alignment horizontal="right"/>
    </xf>
    <xf numFmtId="0" fontId="19" fillId="10" borderId="7" applyAlignment="1" pivotButton="0" quotePrefix="0" xfId="0">
      <alignment horizontal="center"/>
    </xf>
    <xf numFmtId="0" fontId="19" fillId="10" borderId="6" pivotButton="0" quotePrefix="0" xfId="0"/>
    <xf numFmtId="3" fontId="19" fillId="10" borderId="11" applyAlignment="1" pivotButton="0" quotePrefix="0" xfId="0">
      <alignment horizontal="right"/>
    </xf>
    <xf numFmtId="3" fontId="19" fillId="10" borderId="6" applyAlignment="1" pivotButton="0" quotePrefix="0" xfId="0">
      <alignment horizontal="right"/>
    </xf>
    <xf numFmtId="3" fontId="19" fillId="10" borderId="12" applyAlignment="1" pivotButton="0" quotePrefix="0" xfId="0">
      <alignment horizontal="right"/>
    </xf>
    <xf numFmtId="0" fontId="26" fillId="10" borderId="0" applyAlignment="1" pivotButton="0" quotePrefix="0" xfId="0">
      <alignment horizontal="left"/>
    </xf>
    <xf numFmtId="0" fontId="2" fillId="13" borderId="0" pivotButton="0" quotePrefix="0" xfId="0"/>
    <xf numFmtId="0" fontId="0" fillId="13" borderId="0" pivotButton="0" quotePrefix="0" xfId="0"/>
    <xf numFmtId="11" fontId="2" fillId="14" borderId="16" pivotButton="0" quotePrefix="0" xfId="0"/>
    <xf numFmtId="0" fontId="2" fillId="14" borderId="17" pivotButton="0" quotePrefix="0" xfId="0"/>
    <xf numFmtId="0" fontId="7" fillId="5" borderId="1" applyAlignment="1" pivotButton="0" quotePrefix="0" xfId="3">
      <alignment horizontal="right" vertical="top" wrapText="1"/>
    </xf>
    <xf numFmtId="0" fontId="0" fillId="0" borderId="3" pivotButton="0" quotePrefix="0" xfId="0"/>
    <xf numFmtId="0" fontId="8" fillId="5" borderId="1" applyAlignment="1" pivotButton="0" quotePrefix="0" xfId="3">
      <alignment vertical="top" wrapText="1"/>
    </xf>
    <xf numFmtId="0" fontId="0" fillId="0" borderId="4" pivotButton="0" quotePrefix="0" xfId="0"/>
    <xf numFmtId="0" fontId="9" fillId="5" borderId="1" applyAlignment="1" pivotButton="0" quotePrefix="0" xfId="3">
      <alignment vertical="top" wrapText="1"/>
    </xf>
    <xf numFmtId="0" fontId="7" fillId="6" borderId="1" applyAlignment="1" pivotButton="0" quotePrefix="0" xfId="3">
      <alignment horizontal="right" vertical="center" wrapText="1"/>
    </xf>
  </cellXfs>
  <cellStyles count="5">
    <cellStyle name="Normal" xfId="0" builtinId="0"/>
    <cellStyle name="Percent" xfId="1" builtinId="5"/>
    <cellStyle name="Hyperlink" xfId="2" builtinId="8"/>
    <cellStyle name="Normal 2" xfId="3"/>
    <cellStyle name="Normal 3" xfId="4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charts/chart1.xml><?xml version="1.0" encoding="utf-8"?>
<chartSpace xmlns="http://schemas.openxmlformats.org/drawingml/2006/chart">
  <chart>
    <title>
      <tx>
        <rich>
          <a:bodyPr xmlns:a="http://schemas.openxmlformats.org/drawingml/2006/main" rot="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1400" b="0" i="0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Employment-Pop Ratio</a:t>
            </a:r>
          </a:p>
        </rich>
      </tx>
      <overlay val="0"/>
      <spPr>
        <a:noFill xmlns:a="http://schemas.openxmlformats.org/drawingml/2006/main"/>
        <a:ln xmlns:a="http://schemas.openxmlformats.org/drawingml/2006/main">
          <a:noFill/>
          <a:prstDash val="solid"/>
        </a:ln>
      </spPr>
      <txPr>
        <a:bodyPr xmlns:a="http://schemas.openxmlformats.org/drawingml/2006/main" rot="0" spcFirstLastPara="1" vertOverflow="ellipsis" vert="horz" wrap="square" anchor="ctr" anchorCtr="1"/>
        <a:lstStyle xmlns:a="http://schemas.openxmlformats.org/drawingml/2006/main"/>
        <a:p xmlns:a="http://schemas.openxmlformats.org/drawingml/2006/main">
          <a:pPr>
            <a:defRPr sz="1400" b="0" i="0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r>
            <a:t>None</a:t>
          </a:r>
          <a:endParaRPr lang="en-US"/>
        </a:p>
      </txPr>
    </title>
    <plotArea>
      <layout/>
      <scatterChart>
        <scatterStyle val="lineMarker"/>
        <varyColors val="0"/>
        <ser>
          <idx val="0"/>
          <order val="0"/>
          <spPr>
            <a:ln xmlns:a="http://schemas.openxmlformats.org/drawingml/2006/main" w="19050" cap="rnd">
              <a:solidFill>
                <a:schemeClr val="accent1"/>
              </a:solidFill>
              <a:prstDash val="solid"/>
              <a:round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xVal>
            <numRef>
              <f>'Emp Pop Ratio'!$A$12:$A$881</f>
              <numCache>
                <formatCode>yyyy\-mm\-dd</formatCode>
                <ptCount val="870"/>
                <pt idx="0">
                  <v>17533</v>
                </pt>
                <pt idx="1">
                  <v>17564</v>
                </pt>
                <pt idx="2">
                  <v>17593</v>
                </pt>
                <pt idx="3">
                  <v>17624</v>
                </pt>
                <pt idx="4">
                  <v>17654</v>
                </pt>
                <pt idx="5">
                  <v>17685</v>
                </pt>
                <pt idx="6">
                  <v>17715</v>
                </pt>
                <pt idx="7">
                  <v>17746</v>
                </pt>
                <pt idx="8">
                  <v>17777</v>
                </pt>
                <pt idx="9">
                  <v>17807</v>
                </pt>
                <pt idx="10">
                  <v>17838</v>
                </pt>
                <pt idx="11">
                  <v>17868</v>
                </pt>
                <pt idx="12">
                  <v>17899</v>
                </pt>
                <pt idx="13">
                  <v>17930</v>
                </pt>
                <pt idx="14">
                  <v>17958</v>
                </pt>
                <pt idx="15">
                  <v>17989</v>
                </pt>
                <pt idx="16">
                  <v>18019</v>
                </pt>
                <pt idx="17">
                  <v>18050</v>
                </pt>
                <pt idx="18">
                  <v>18080</v>
                </pt>
                <pt idx="19">
                  <v>18111</v>
                </pt>
                <pt idx="20">
                  <v>18142</v>
                </pt>
                <pt idx="21">
                  <v>18172</v>
                </pt>
                <pt idx="22">
                  <v>18203</v>
                </pt>
                <pt idx="23">
                  <v>18233</v>
                </pt>
                <pt idx="24">
                  <v>18264</v>
                </pt>
                <pt idx="25">
                  <v>18295</v>
                </pt>
                <pt idx="26">
                  <v>18323</v>
                </pt>
                <pt idx="27">
                  <v>18354</v>
                </pt>
                <pt idx="28">
                  <v>18384</v>
                </pt>
                <pt idx="29">
                  <v>18415</v>
                </pt>
                <pt idx="30">
                  <v>18445</v>
                </pt>
                <pt idx="31">
                  <v>18476</v>
                </pt>
                <pt idx="32">
                  <v>18507</v>
                </pt>
                <pt idx="33">
                  <v>18537</v>
                </pt>
                <pt idx="34">
                  <v>18568</v>
                </pt>
                <pt idx="35">
                  <v>18598</v>
                </pt>
                <pt idx="36">
                  <v>18629</v>
                </pt>
                <pt idx="37">
                  <v>18660</v>
                </pt>
                <pt idx="38">
                  <v>18688</v>
                </pt>
                <pt idx="39">
                  <v>18719</v>
                </pt>
                <pt idx="40">
                  <v>18749</v>
                </pt>
                <pt idx="41">
                  <v>18780</v>
                </pt>
                <pt idx="42">
                  <v>18810</v>
                </pt>
                <pt idx="43">
                  <v>18841</v>
                </pt>
                <pt idx="44">
                  <v>18872</v>
                </pt>
                <pt idx="45">
                  <v>18902</v>
                </pt>
                <pt idx="46">
                  <v>18933</v>
                </pt>
                <pt idx="47">
                  <v>18963</v>
                </pt>
                <pt idx="48">
                  <v>18994</v>
                </pt>
                <pt idx="49">
                  <v>19025</v>
                </pt>
                <pt idx="50">
                  <v>19054</v>
                </pt>
                <pt idx="51">
                  <v>19085</v>
                </pt>
                <pt idx="52">
                  <v>19115</v>
                </pt>
                <pt idx="53">
                  <v>19146</v>
                </pt>
                <pt idx="54">
                  <v>19176</v>
                </pt>
                <pt idx="55">
                  <v>19207</v>
                </pt>
                <pt idx="56">
                  <v>19238</v>
                </pt>
                <pt idx="57">
                  <v>19268</v>
                </pt>
                <pt idx="58">
                  <v>19299</v>
                </pt>
                <pt idx="59">
                  <v>19329</v>
                </pt>
                <pt idx="60">
                  <v>19360</v>
                </pt>
                <pt idx="61">
                  <v>19391</v>
                </pt>
                <pt idx="62">
                  <v>19419</v>
                </pt>
                <pt idx="63">
                  <v>19450</v>
                </pt>
                <pt idx="64">
                  <v>19480</v>
                </pt>
                <pt idx="65">
                  <v>19511</v>
                </pt>
                <pt idx="66">
                  <v>19541</v>
                </pt>
                <pt idx="67">
                  <v>19572</v>
                </pt>
                <pt idx="68">
                  <v>19603</v>
                </pt>
                <pt idx="69">
                  <v>19633</v>
                </pt>
                <pt idx="70">
                  <v>19664</v>
                </pt>
                <pt idx="71">
                  <v>19694</v>
                </pt>
                <pt idx="72">
                  <v>19725</v>
                </pt>
                <pt idx="73">
                  <v>19756</v>
                </pt>
                <pt idx="74">
                  <v>19784</v>
                </pt>
                <pt idx="75">
                  <v>19815</v>
                </pt>
                <pt idx="76">
                  <v>19845</v>
                </pt>
                <pt idx="77">
                  <v>19876</v>
                </pt>
                <pt idx="78">
                  <v>19906</v>
                </pt>
                <pt idx="79">
                  <v>19937</v>
                </pt>
                <pt idx="80">
                  <v>19968</v>
                </pt>
                <pt idx="81">
                  <v>19998</v>
                </pt>
                <pt idx="82">
                  <v>20029</v>
                </pt>
                <pt idx="83">
                  <v>20059</v>
                </pt>
                <pt idx="84">
                  <v>20090</v>
                </pt>
                <pt idx="85">
                  <v>20121</v>
                </pt>
                <pt idx="86">
                  <v>20149</v>
                </pt>
                <pt idx="87">
                  <v>20180</v>
                </pt>
                <pt idx="88">
                  <v>20210</v>
                </pt>
                <pt idx="89">
                  <v>20241</v>
                </pt>
                <pt idx="90">
                  <v>20271</v>
                </pt>
                <pt idx="91">
                  <v>20302</v>
                </pt>
                <pt idx="92">
                  <v>20333</v>
                </pt>
                <pt idx="93">
                  <v>20363</v>
                </pt>
                <pt idx="94">
                  <v>20394</v>
                </pt>
                <pt idx="95">
                  <v>20424</v>
                </pt>
                <pt idx="96">
                  <v>20455</v>
                </pt>
                <pt idx="97">
                  <v>20486</v>
                </pt>
                <pt idx="98">
                  <v>20515</v>
                </pt>
                <pt idx="99">
                  <v>20546</v>
                </pt>
                <pt idx="100">
                  <v>20576</v>
                </pt>
                <pt idx="101">
                  <v>20607</v>
                </pt>
                <pt idx="102">
                  <v>20637</v>
                </pt>
                <pt idx="103">
                  <v>20668</v>
                </pt>
                <pt idx="104">
                  <v>20699</v>
                </pt>
                <pt idx="105">
                  <v>20729</v>
                </pt>
                <pt idx="106">
                  <v>20760</v>
                </pt>
                <pt idx="107">
                  <v>20790</v>
                </pt>
                <pt idx="108">
                  <v>20821</v>
                </pt>
                <pt idx="109">
                  <v>20852</v>
                </pt>
                <pt idx="110">
                  <v>20880</v>
                </pt>
                <pt idx="111">
                  <v>20911</v>
                </pt>
                <pt idx="112">
                  <v>20941</v>
                </pt>
                <pt idx="113">
                  <v>20972</v>
                </pt>
                <pt idx="114">
                  <v>21002</v>
                </pt>
                <pt idx="115">
                  <v>21033</v>
                </pt>
                <pt idx="116">
                  <v>21064</v>
                </pt>
                <pt idx="117">
                  <v>21094</v>
                </pt>
                <pt idx="118">
                  <v>21125</v>
                </pt>
                <pt idx="119">
                  <v>21155</v>
                </pt>
                <pt idx="120">
                  <v>21186</v>
                </pt>
                <pt idx="121">
                  <v>21217</v>
                </pt>
                <pt idx="122">
                  <v>21245</v>
                </pt>
                <pt idx="123">
                  <v>21276</v>
                </pt>
                <pt idx="124">
                  <v>21306</v>
                </pt>
                <pt idx="125">
                  <v>21337</v>
                </pt>
                <pt idx="126">
                  <v>21367</v>
                </pt>
                <pt idx="127">
                  <v>21398</v>
                </pt>
                <pt idx="128">
                  <v>21429</v>
                </pt>
                <pt idx="129">
                  <v>21459</v>
                </pt>
                <pt idx="130">
                  <v>21490</v>
                </pt>
                <pt idx="131">
                  <v>21520</v>
                </pt>
                <pt idx="132">
                  <v>21551</v>
                </pt>
                <pt idx="133">
                  <v>21582</v>
                </pt>
                <pt idx="134">
                  <v>21610</v>
                </pt>
                <pt idx="135">
                  <v>21641</v>
                </pt>
                <pt idx="136">
                  <v>21671</v>
                </pt>
                <pt idx="137">
                  <v>21702</v>
                </pt>
                <pt idx="138">
                  <v>21732</v>
                </pt>
                <pt idx="139">
                  <v>21763</v>
                </pt>
                <pt idx="140">
                  <v>21794</v>
                </pt>
                <pt idx="141">
                  <v>21824</v>
                </pt>
                <pt idx="142">
                  <v>21855</v>
                </pt>
                <pt idx="143">
                  <v>21885</v>
                </pt>
                <pt idx="144">
                  <v>21916</v>
                </pt>
                <pt idx="145">
                  <v>21947</v>
                </pt>
                <pt idx="146">
                  <v>21976</v>
                </pt>
                <pt idx="147">
                  <v>22007</v>
                </pt>
                <pt idx="148">
                  <v>22037</v>
                </pt>
                <pt idx="149">
                  <v>22068</v>
                </pt>
                <pt idx="150">
                  <v>22098</v>
                </pt>
                <pt idx="151">
                  <v>22129</v>
                </pt>
                <pt idx="152">
                  <v>22160</v>
                </pt>
                <pt idx="153">
                  <v>22190</v>
                </pt>
                <pt idx="154">
                  <v>22221</v>
                </pt>
                <pt idx="155">
                  <v>22251</v>
                </pt>
                <pt idx="156">
                  <v>22282</v>
                </pt>
                <pt idx="157">
                  <v>22313</v>
                </pt>
                <pt idx="158">
                  <v>22341</v>
                </pt>
                <pt idx="159">
                  <v>22372</v>
                </pt>
                <pt idx="160">
                  <v>22402</v>
                </pt>
                <pt idx="161">
                  <v>22433</v>
                </pt>
                <pt idx="162">
                  <v>22463</v>
                </pt>
                <pt idx="163">
                  <v>22494</v>
                </pt>
                <pt idx="164">
                  <v>22525</v>
                </pt>
                <pt idx="165">
                  <v>22555</v>
                </pt>
                <pt idx="166">
                  <v>22586</v>
                </pt>
                <pt idx="167">
                  <v>22616</v>
                </pt>
                <pt idx="168">
                  <v>22647</v>
                </pt>
                <pt idx="169">
                  <v>22678</v>
                </pt>
                <pt idx="170">
                  <v>22706</v>
                </pt>
                <pt idx="171">
                  <v>22737</v>
                </pt>
                <pt idx="172">
                  <v>22767</v>
                </pt>
                <pt idx="173">
                  <v>22798</v>
                </pt>
                <pt idx="174">
                  <v>22828</v>
                </pt>
                <pt idx="175">
                  <v>22859</v>
                </pt>
                <pt idx="176">
                  <v>22890</v>
                </pt>
                <pt idx="177">
                  <v>22920</v>
                </pt>
                <pt idx="178">
                  <v>22951</v>
                </pt>
                <pt idx="179">
                  <v>22981</v>
                </pt>
                <pt idx="180">
                  <v>23012</v>
                </pt>
                <pt idx="181">
                  <v>23043</v>
                </pt>
                <pt idx="182">
                  <v>23071</v>
                </pt>
                <pt idx="183">
                  <v>23102</v>
                </pt>
                <pt idx="184">
                  <v>23132</v>
                </pt>
                <pt idx="185">
                  <v>23163</v>
                </pt>
                <pt idx="186">
                  <v>23193</v>
                </pt>
                <pt idx="187">
                  <v>23224</v>
                </pt>
                <pt idx="188">
                  <v>23255</v>
                </pt>
                <pt idx="189">
                  <v>23285</v>
                </pt>
                <pt idx="190">
                  <v>23316</v>
                </pt>
                <pt idx="191">
                  <v>23346</v>
                </pt>
                <pt idx="192">
                  <v>23377</v>
                </pt>
                <pt idx="193">
                  <v>23408</v>
                </pt>
                <pt idx="194">
                  <v>23437</v>
                </pt>
                <pt idx="195">
                  <v>23468</v>
                </pt>
                <pt idx="196">
                  <v>23498</v>
                </pt>
                <pt idx="197">
                  <v>23529</v>
                </pt>
                <pt idx="198">
                  <v>23559</v>
                </pt>
                <pt idx="199">
                  <v>23590</v>
                </pt>
                <pt idx="200">
                  <v>23621</v>
                </pt>
                <pt idx="201">
                  <v>23651</v>
                </pt>
                <pt idx="202">
                  <v>23682</v>
                </pt>
                <pt idx="203">
                  <v>23712</v>
                </pt>
                <pt idx="204">
                  <v>23743</v>
                </pt>
                <pt idx="205">
                  <v>23774</v>
                </pt>
                <pt idx="206">
                  <v>23802</v>
                </pt>
                <pt idx="207">
                  <v>23833</v>
                </pt>
                <pt idx="208">
                  <v>23863</v>
                </pt>
                <pt idx="209">
                  <v>23894</v>
                </pt>
                <pt idx="210">
                  <v>23924</v>
                </pt>
                <pt idx="211">
                  <v>23955</v>
                </pt>
                <pt idx="212">
                  <v>23986</v>
                </pt>
                <pt idx="213">
                  <v>24016</v>
                </pt>
                <pt idx="214">
                  <v>24047</v>
                </pt>
                <pt idx="215">
                  <v>24077</v>
                </pt>
                <pt idx="216">
                  <v>24108</v>
                </pt>
                <pt idx="217">
                  <v>24139</v>
                </pt>
                <pt idx="218">
                  <v>24167</v>
                </pt>
                <pt idx="219">
                  <v>24198</v>
                </pt>
                <pt idx="220">
                  <v>24228</v>
                </pt>
                <pt idx="221">
                  <v>24259</v>
                </pt>
                <pt idx="222">
                  <v>24289</v>
                </pt>
                <pt idx="223">
                  <v>24320</v>
                </pt>
                <pt idx="224">
                  <v>24351</v>
                </pt>
                <pt idx="225">
                  <v>24381</v>
                </pt>
                <pt idx="226">
                  <v>24412</v>
                </pt>
                <pt idx="227">
                  <v>24442</v>
                </pt>
                <pt idx="228">
                  <v>24473</v>
                </pt>
                <pt idx="229">
                  <v>24504</v>
                </pt>
                <pt idx="230">
                  <v>24532</v>
                </pt>
                <pt idx="231">
                  <v>24563</v>
                </pt>
                <pt idx="232">
                  <v>24593</v>
                </pt>
                <pt idx="233">
                  <v>24624</v>
                </pt>
                <pt idx="234">
                  <v>24654</v>
                </pt>
                <pt idx="235">
                  <v>24685</v>
                </pt>
                <pt idx="236">
                  <v>24716</v>
                </pt>
                <pt idx="237">
                  <v>24746</v>
                </pt>
                <pt idx="238">
                  <v>24777</v>
                </pt>
                <pt idx="239">
                  <v>24807</v>
                </pt>
                <pt idx="240">
                  <v>24838</v>
                </pt>
                <pt idx="241">
                  <v>24869</v>
                </pt>
                <pt idx="242">
                  <v>24898</v>
                </pt>
                <pt idx="243">
                  <v>24929</v>
                </pt>
                <pt idx="244">
                  <v>24959</v>
                </pt>
                <pt idx="245">
                  <v>24990</v>
                </pt>
                <pt idx="246">
                  <v>25020</v>
                </pt>
                <pt idx="247">
                  <v>25051</v>
                </pt>
                <pt idx="248">
                  <v>25082</v>
                </pt>
                <pt idx="249">
                  <v>25112</v>
                </pt>
                <pt idx="250">
                  <v>25143</v>
                </pt>
                <pt idx="251">
                  <v>25173</v>
                </pt>
                <pt idx="252">
                  <v>25204</v>
                </pt>
                <pt idx="253">
                  <v>25235</v>
                </pt>
                <pt idx="254">
                  <v>25263</v>
                </pt>
                <pt idx="255">
                  <v>25294</v>
                </pt>
                <pt idx="256">
                  <v>25324</v>
                </pt>
                <pt idx="257">
                  <v>25355</v>
                </pt>
                <pt idx="258">
                  <v>25385</v>
                </pt>
                <pt idx="259">
                  <v>25416</v>
                </pt>
                <pt idx="260">
                  <v>25447</v>
                </pt>
                <pt idx="261">
                  <v>25477</v>
                </pt>
                <pt idx="262">
                  <v>25508</v>
                </pt>
                <pt idx="263">
                  <v>25538</v>
                </pt>
                <pt idx="264">
                  <v>25569</v>
                </pt>
                <pt idx="265">
                  <v>25600</v>
                </pt>
                <pt idx="266">
                  <v>25628</v>
                </pt>
                <pt idx="267">
                  <v>25659</v>
                </pt>
                <pt idx="268">
                  <v>25689</v>
                </pt>
                <pt idx="269">
                  <v>25720</v>
                </pt>
                <pt idx="270">
                  <v>25750</v>
                </pt>
                <pt idx="271">
                  <v>25781</v>
                </pt>
                <pt idx="272">
                  <v>25812</v>
                </pt>
                <pt idx="273">
                  <v>25842</v>
                </pt>
                <pt idx="274">
                  <v>25873</v>
                </pt>
                <pt idx="275">
                  <v>25903</v>
                </pt>
                <pt idx="276">
                  <v>25934</v>
                </pt>
                <pt idx="277">
                  <v>25965</v>
                </pt>
                <pt idx="278">
                  <v>25993</v>
                </pt>
                <pt idx="279">
                  <v>26024</v>
                </pt>
                <pt idx="280">
                  <v>26054</v>
                </pt>
                <pt idx="281">
                  <v>26085</v>
                </pt>
                <pt idx="282">
                  <v>26115</v>
                </pt>
                <pt idx="283">
                  <v>26146</v>
                </pt>
                <pt idx="284">
                  <v>26177</v>
                </pt>
                <pt idx="285">
                  <v>26207</v>
                </pt>
                <pt idx="286">
                  <v>26238</v>
                </pt>
                <pt idx="287">
                  <v>26268</v>
                </pt>
                <pt idx="288">
                  <v>26299</v>
                </pt>
                <pt idx="289">
                  <v>26330</v>
                </pt>
                <pt idx="290">
                  <v>26359</v>
                </pt>
                <pt idx="291">
                  <v>26390</v>
                </pt>
                <pt idx="292">
                  <v>26420</v>
                </pt>
                <pt idx="293">
                  <v>26451</v>
                </pt>
                <pt idx="294">
                  <v>26481</v>
                </pt>
                <pt idx="295">
                  <v>26512</v>
                </pt>
                <pt idx="296">
                  <v>26543</v>
                </pt>
                <pt idx="297">
                  <v>26573</v>
                </pt>
                <pt idx="298">
                  <v>26604</v>
                </pt>
                <pt idx="299">
                  <v>26634</v>
                </pt>
                <pt idx="300">
                  <v>26665</v>
                </pt>
                <pt idx="301">
                  <v>26696</v>
                </pt>
                <pt idx="302">
                  <v>26724</v>
                </pt>
                <pt idx="303">
                  <v>26755</v>
                </pt>
                <pt idx="304">
                  <v>26785</v>
                </pt>
                <pt idx="305">
                  <v>26816</v>
                </pt>
                <pt idx="306">
                  <v>26846</v>
                </pt>
                <pt idx="307">
                  <v>26877</v>
                </pt>
                <pt idx="308">
                  <v>26908</v>
                </pt>
                <pt idx="309">
                  <v>26938</v>
                </pt>
                <pt idx="310">
                  <v>26969</v>
                </pt>
                <pt idx="311">
                  <v>26999</v>
                </pt>
                <pt idx="312">
                  <v>27030</v>
                </pt>
                <pt idx="313">
                  <v>27061</v>
                </pt>
                <pt idx="314">
                  <v>27089</v>
                </pt>
                <pt idx="315">
                  <v>27120</v>
                </pt>
                <pt idx="316">
                  <v>27150</v>
                </pt>
                <pt idx="317">
                  <v>27181</v>
                </pt>
                <pt idx="318">
                  <v>27211</v>
                </pt>
                <pt idx="319">
                  <v>27242</v>
                </pt>
                <pt idx="320">
                  <v>27273</v>
                </pt>
                <pt idx="321">
                  <v>27303</v>
                </pt>
                <pt idx="322">
                  <v>27334</v>
                </pt>
                <pt idx="323">
                  <v>27364</v>
                </pt>
                <pt idx="324">
                  <v>27395</v>
                </pt>
                <pt idx="325">
                  <v>27426</v>
                </pt>
                <pt idx="326">
                  <v>27454</v>
                </pt>
                <pt idx="327">
                  <v>27485</v>
                </pt>
                <pt idx="328">
                  <v>27515</v>
                </pt>
                <pt idx="329">
                  <v>27546</v>
                </pt>
                <pt idx="330">
                  <v>27576</v>
                </pt>
                <pt idx="331">
                  <v>27607</v>
                </pt>
                <pt idx="332">
                  <v>27638</v>
                </pt>
                <pt idx="333">
                  <v>27668</v>
                </pt>
                <pt idx="334">
                  <v>27699</v>
                </pt>
                <pt idx="335">
                  <v>27729</v>
                </pt>
                <pt idx="336">
                  <v>27760</v>
                </pt>
                <pt idx="337">
                  <v>27791</v>
                </pt>
                <pt idx="338">
                  <v>27820</v>
                </pt>
                <pt idx="339">
                  <v>27851</v>
                </pt>
                <pt idx="340">
                  <v>27881</v>
                </pt>
                <pt idx="341">
                  <v>27912</v>
                </pt>
                <pt idx="342">
                  <v>27942</v>
                </pt>
                <pt idx="343">
                  <v>27973</v>
                </pt>
                <pt idx="344">
                  <v>28004</v>
                </pt>
                <pt idx="345">
                  <v>28034</v>
                </pt>
                <pt idx="346">
                  <v>28065</v>
                </pt>
                <pt idx="347">
                  <v>28095</v>
                </pt>
                <pt idx="348">
                  <v>28126</v>
                </pt>
                <pt idx="349">
                  <v>28157</v>
                </pt>
                <pt idx="350">
                  <v>28185</v>
                </pt>
                <pt idx="351">
                  <v>28216</v>
                </pt>
                <pt idx="352">
                  <v>28246</v>
                </pt>
                <pt idx="353">
                  <v>28277</v>
                </pt>
                <pt idx="354">
                  <v>28307</v>
                </pt>
                <pt idx="355">
                  <v>28338</v>
                </pt>
                <pt idx="356">
                  <v>28369</v>
                </pt>
                <pt idx="357">
                  <v>28399</v>
                </pt>
                <pt idx="358">
                  <v>28430</v>
                </pt>
                <pt idx="359">
                  <v>28460</v>
                </pt>
                <pt idx="360">
                  <v>28491</v>
                </pt>
                <pt idx="361">
                  <v>28522</v>
                </pt>
                <pt idx="362">
                  <v>28550</v>
                </pt>
                <pt idx="363">
                  <v>28581</v>
                </pt>
                <pt idx="364">
                  <v>28611</v>
                </pt>
                <pt idx="365">
                  <v>28642</v>
                </pt>
                <pt idx="366">
                  <v>28672</v>
                </pt>
                <pt idx="367">
                  <v>28703</v>
                </pt>
                <pt idx="368">
                  <v>28734</v>
                </pt>
                <pt idx="369">
                  <v>28764</v>
                </pt>
                <pt idx="370">
                  <v>28795</v>
                </pt>
                <pt idx="371">
                  <v>28825</v>
                </pt>
                <pt idx="372">
                  <v>28856</v>
                </pt>
                <pt idx="373">
                  <v>28887</v>
                </pt>
                <pt idx="374">
                  <v>28915</v>
                </pt>
                <pt idx="375">
                  <v>28946</v>
                </pt>
                <pt idx="376">
                  <v>28976</v>
                </pt>
                <pt idx="377">
                  <v>29007</v>
                </pt>
                <pt idx="378">
                  <v>29037</v>
                </pt>
                <pt idx="379">
                  <v>29068</v>
                </pt>
                <pt idx="380">
                  <v>29099</v>
                </pt>
                <pt idx="381">
                  <v>29129</v>
                </pt>
                <pt idx="382">
                  <v>29160</v>
                </pt>
                <pt idx="383">
                  <v>29190</v>
                </pt>
                <pt idx="384">
                  <v>29221</v>
                </pt>
                <pt idx="385">
                  <v>29252</v>
                </pt>
                <pt idx="386">
                  <v>29281</v>
                </pt>
                <pt idx="387">
                  <v>29312</v>
                </pt>
                <pt idx="388">
                  <v>29342</v>
                </pt>
                <pt idx="389">
                  <v>29373</v>
                </pt>
                <pt idx="390">
                  <v>29403</v>
                </pt>
                <pt idx="391">
                  <v>29434</v>
                </pt>
                <pt idx="392">
                  <v>29465</v>
                </pt>
                <pt idx="393">
                  <v>29495</v>
                </pt>
                <pt idx="394">
                  <v>29526</v>
                </pt>
                <pt idx="395">
                  <v>29556</v>
                </pt>
                <pt idx="396">
                  <v>29587</v>
                </pt>
                <pt idx="397">
                  <v>29618</v>
                </pt>
                <pt idx="398">
                  <v>29646</v>
                </pt>
                <pt idx="399">
                  <v>29677</v>
                </pt>
                <pt idx="400">
                  <v>29707</v>
                </pt>
                <pt idx="401">
                  <v>29738</v>
                </pt>
                <pt idx="402">
                  <v>29768</v>
                </pt>
                <pt idx="403">
                  <v>29799</v>
                </pt>
                <pt idx="404">
                  <v>29830</v>
                </pt>
                <pt idx="405">
                  <v>29860</v>
                </pt>
                <pt idx="406">
                  <v>29891</v>
                </pt>
                <pt idx="407">
                  <v>29921</v>
                </pt>
                <pt idx="408">
                  <v>29952</v>
                </pt>
                <pt idx="409">
                  <v>29983</v>
                </pt>
                <pt idx="410">
                  <v>30011</v>
                </pt>
                <pt idx="411">
                  <v>30042</v>
                </pt>
                <pt idx="412">
                  <v>30072</v>
                </pt>
                <pt idx="413">
                  <v>30103</v>
                </pt>
                <pt idx="414">
                  <v>30133</v>
                </pt>
                <pt idx="415">
                  <v>30164</v>
                </pt>
                <pt idx="416">
                  <v>30195</v>
                </pt>
                <pt idx="417">
                  <v>30225</v>
                </pt>
                <pt idx="418">
                  <v>30256</v>
                </pt>
                <pt idx="419">
                  <v>30286</v>
                </pt>
                <pt idx="420">
                  <v>30317</v>
                </pt>
                <pt idx="421">
                  <v>30348</v>
                </pt>
                <pt idx="422">
                  <v>30376</v>
                </pt>
                <pt idx="423">
                  <v>30407</v>
                </pt>
                <pt idx="424">
                  <v>30437</v>
                </pt>
                <pt idx="425">
                  <v>30468</v>
                </pt>
                <pt idx="426">
                  <v>30498</v>
                </pt>
                <pt idx="427">
                  <v>30529</v>
                </pt>
                <pt idx="428">
                  <v>30560</v>
                </pt>
                <pt idx="429">
                  <v>30590</v>
                </pt>
                <pt idx="430">
                  <v>30621</v>
                </pt>
                <pt idx="431">
                  <v>30651</v>
                </pt>
                <pt idx="432">
                  <v>30682</v>
                </pt>
                <pt idx="433">
                  <v>30713</v>
                </pt>
                <pt idx="434">
                  <v>30742</v>
                </pt>
                <pt idx="435">
                  <v>30773</v>
                </pt>
                <pt idx="436">
                  <v>30803</v>
                </pt>
                <pt idx="437">
                  <v>30834</v>
                </pt>
                <pt idx="438">
                  <v>30864</v>
                </pt>
                <pt idx="439">
                  <v>30895</v>
                </pt>
                <pt idx="440">
                  <v>30926</v>
                </pt>
                <pt idx="441">
                  <v>30956</v>
                </pt>
                <pt idx="442">
                  <v>30987</v>
                </pt>
                <pt idx="443">
                  <v>31017</v>
                </pt>
                <pt idx="444">
                  <v>31048</v>
                </pt>
                <pt idx="445">
                  <v>31079</v>
                </pt>
                <pt idx="446">
                  <v>31107</v>
                </pt>
                <pt idx="447">
                  <v>31138</v>
                </pt>
                <pt idx="448">
                  <v>31168</v>
                </pt>
                <pt idx="449">
                  <v>31199</v>
                </pt>
                <pt idx="450">
                  <v>31229</v>
                </pt>
                <pt idx="451">
                  <v>31260</v>
                </pt>
                <pt idx="452">
                  <v>31291</v>
                </pt>
                <pt idx="453">
                  <v>31321</v>
                </pt>
                <pt idx="454">
                  <v>31352</v>
                </pt>
                <pt idx="455">
                  <v>31382</v>
                </pt>
                <pt idx="456">
                  <v>31413</v>
                </pt>
                <pt idx="457">
                  <v>31444</v>
                </pt>
                <pt idx="458">
                  <v>31472</v>
                </pt>
                <pt idx="459">
                  <v>31503</v>
                </pt>
                <pt idx="460">
                  <v>31533</v>
                </pt>
                <pt idx="461">
                  <v>31564</v>
                </pt>
                <pt idx="462">
                  <v>31594</v>
                </pt>
                <pt idx="463">
                  <v>31625</v>
                </pt>
                <pt idx="464">
                  <v>31656</v>
                </pt>
                <pt idx="465">
                  <v>31686</v>
                </pt>
                <pt idx="466">
                  <v>31717</v>
                </pt>
                <pt idx="467">
                  <v>31747</v>
                </pt>
                <pt idx="468">
                  <v>31778</v>
                </pt>
                <pt idx="469">
                  <v>31809</v>
                </pt>
                <pt idx="470">
                  <v>31837</v>
                </pt>
                <pt idx="471">
                  <v>31868</v>
                </pt>
                <pt idx="472">
                  <v>31898</v>
                </pt>
                <pt idx="473">
                  <v>31929</v>
                </pt>
                <pt idx="474">
                  <v>31959</v>
                </pt>
                <pt idx="475">
                  <v>31990</v>
                </pt>
                <pt idx="476">
                  <v>32021</v>
                </pt>
                <pt idx="477">
                  <v>32051</v>
                </pt>
                <pt idx="478">
                  <v>32082</v>
                </pt>
                <pt idx="479">
                  <v>32112</v>
                </pt>
                <pt idx="480">
                  <v>32143</v>
                </pt>
                <pt idx="481">
                  <v>32174</v>
                </pt>
                <pt idx="482">
                  <v>32203</v>
                </pt>
                <pt idx="483">
                  <v>32234</v>
                </pt>
                <pt idx="484">
                  <v>32264</v>
                </pt>
                <pt idx="485">
                  <v>32295</v>
                </pt>
                <pt idx="486">
                  <v>32325</v>
                </pt>
                <pt idx="487">
                  <v>32356</v>
                </pt>
                <pt idx="488">
                  <v>32387</v>
                </pt>
                <pt idx="489">
                  <v>32417</v>
                </pt>
                <pt idx="490">
                  <v>32448</v>
                </pt>
                <pt idx="491">
                  <v>32478</v>
                </pt>
                <pt idx="492">
                  <v>32509</v>
                </pt>
                <pt idx="493">
                  <v>32540</v>
                </pt>
                <pt idx="494">
                  <v>32568</v>
                </pt>
                <pt idx="495">
                  <v>32599</v>
                </pt>
                <pt idx="496">
                  <v>32629</v>
                </pt>
                <pt idx="497">
                  <v>32660</v>
                </pt>
                <pt idx="498">
                  <v>32690</v>
                </pt>
                <pt idx="499">
                  <v>32721</v>
                </pt>
                <pt idx="500">
                  <v>32752</v>
                </pt>
                <pt idx="501">
                  <v>32782</v>
                </pt>
                <pt idx="502">
                  <v>32813</v>
                </pt>
                <pt idx="503">
                  <v>32843</v>
                </pt>
                <pt idx="504">
                  <v>32874</v>
                </pt>
                <pt idx="505">
                  <v>32905</v>
                </pt>
                <pt idx="506">
                  <v>32933</v>
                </pt>
                <pt idx="507">
                  <v>32964</v>
                </pt>
                <pt idx="508">
                  <v>32994</v>
                </pt>
                <pt idx="509">
                  <v>33025</v>
                </pt>
                <pt idx="510">
                  <v>33055</v>
                </pt>
                <pt idx="511">
                  <v>33086</v>
                </pt>
                <pt idx="512">
                  <v>33117</v>
                </pt>
                <pt idx="513">
                  <v>33147</v>
                </pt>
                <pt idx="514">
                  <v>33178</v>
                </pt>
                <pt idx="515">
                  <v>33208</v>
                </pt>
                <pt idx="516">
                  <v>33239</v>
                </pt>
                <pt idx="517">
                  <v>33270</v>
                </pt>
                <pt idx="518">
                  <v>33298</v>
                </pt>
                <pt idx="519">
                  <v>33329</v>
                </pt>
                <pt idx="520">
                  <v>33359</v>
                </pt>
                <pt idx="521">
                  <v>33390</v>
                </pt>
                <pt idx="522">
                  <v>33420</v>
                </pt>
                <pt idx="523">
                  <v>33451</v>
                </pt>
                <pt idx="524">
                  <v>33482</v>
                </pt>
                <pt idx="525">
                  <v>33512</v>
                </pt>
                <pt idx="526">
                  <v>33543</v>
                </pt>
                <pt idx="527">
                  <v>33573</v>
                </pt>
                <pt idx="528">
                  <v>33604</v>
                </pt>
                <pt idx="529">
                  <v>33635</v>
                </pt>
                <pt idx="530">
                  <v>33664</v>
                </pt>
                <pt idx="531">
                  <v>33695</v>
                </pt>
                <pt idx="532">
                  <v>33725</v>
                </pt>
                <pt idx="533">
                  <v>33756</v>
                </pt>
                <pt idx="534">
                  <v>33786</v>
                </pt>
                <pt idx="535">
                  <v>33817</v>
                </pt>
                <pt idx="536">
                  <v>33848</v>
                </pt>
                <pt idx="537">
                  <v>33878</v>
                </pt>
                <pt idx="538">
                  <v>33909</v>
                </pt>
                <pt idx="539">
                  <v>33939</v>
                </pt>
                <pt idx="540">
                  <v>33970</v>
                </pt>
                <pt idx="541">
                  <v>34001</v>
                </pt>
                <pt idx="542">
                  <v>34029</v>
                </pt>
                <pt idx="543">
                  <v>34060</v>
                </pt>
                <pt idx="544">
                  <v>34090</v>
                </pt>
                <pt idx="545">
                  <v>34121</v>
                </pt>
                <pt idx="546">
                  <v>34151</v>
                </pt>
                <pt idx="547">
                  <v>34182</v>
                </pt>
                <pt idx="548">
                  <v>34213</v>
                </pt>
                <pt idx="549">
                  <v>34243</v>
                </pt>
                <pt idx="550">
                  <v>34274</v>
                </pt>
                <pt idx="551">
                  <v>34304</v>
                </pt>
                <pt idx="552">
                  <v>34335</v>
                </pt>
                <pt idx="553">
                  <v>34366</v>
                </pt>
                <pt idx="554">
                  <v>34394</v>
                </pt>
                <pt idx="555">
                  <v>34425</v>
                </pt>
                <pt idx="556">
                  <v>34455</v>
                </pt>
                <pt idx="557">
                  <v>34486</v>
                </pt>
                <pt idx="558">
                  <v>34516</v>
                </pt>
                <pt idx="559">
                  <v>34547</v>
                </pt>
                <pt idx="560">
                  <v>34578</v>
                </pt>
                <pt idx="561">
                  <v>34608</v>
                </pt>
                <pt idx="562">
                  <v>34639</v>
                </pt>
                <pt idx="563">
                  <v>34669</v>
                </pt>
                <pt idx="564">
                  <v>34700</v>
                </pt>
                <pt idx="565">
                  <v>34731</v>
                </pt>
                <pt idx="566">
                  <v>34759</v>
                </pt>
                <pt idx="567">
                  <v>34790</v>
                </pt>
                <pt idx="568">
                  <v>34820</v>
                </pt>
                <pt idx="569">
                  <v>34851</v>
                </pt>
                <pt idx="570">
                  <v>34881</v>
                </pt>
                <pt idx="571">
                  <v>34912</v>
                </pt>
                <pt idx="572">
                  <v>34943</v>
                </pt>
                <pt idx="573">
                  <v>34973</v>
                </pt>
                <pt idx="574">
                  <v>35004</v>
                </pt>
                <pt idx="575">
                  <v>35034</v>
                </pt>
                <pt idx="576">
                  <v>35065</v>
                </pt>
                <pt idx="577">
                  <v>35096</v>
                </pt>
                <pt idx="578">
                  <v>35125</v>
                </pt>
                <pt idx="579">
                  <v>35156</v>
                </pt>
                <pt idx="580">
                  <v>35186</v>
                </pt>
                <pt idx="581">
                  <v>35217</v>
                </pt>
                <pt idx="582">
                  <v>35247</v>
                </pt>
                <pt idx="583">
                  <v>35278</v>
                </pt>
                <pt idx="584">
                  <v>35309</v>
                </pt>
                <pt idx="585">
                  <v>35339</v>
                </pt>
                <pt idx="586">
                  <v>35370</v>
                </pt>
                <pt idx="587">
                  <v>35400</v>
                </pt>
                <pt idx="588">
                  <v>35431</v>
                </pt>
                <pt idx="589">
                  <v>35462</v>
                </pt>
                <pt idx="590">
                  <v>35490</v>
                </pt>
                <pt idx="591">
                  <v>35521</v>
                </pt>
                <pt idx="592">
                  <v>35551</v>
                </pt>
                <pt idx="593">
                  <v>35582</v>
                </pt>
                <pt idx="594">
                  <v>35612</v>
                </pt>
                <pt idx="595">
                  <v>35643</v>
                </pt>
                <pt idx="596">
                  <v>35674</v>
                </pt>
                <pt idx="597">
                  <v>35704</v>
                </pt>
                <pt idx="598">
                  <v>35735</v>
                </pt>
                <pt idx="599">
                  <v>35765</v>
                </pt>
                <pt idx="600">
                  <v>35796</v>
                </pt>
                <pt idx="601">
                  <v>35827</v>
                </pt>
                <pt idx="602">
                  <v>35855</v>
                </pt>
                <pt idx="603">
                  <v>35886</v>
                </pt>
                <pt idx="604">
                  <v>35916</v>
                </pt>
                <pt idx="605">
                  <v>35947</v>
                </pt>
                <pt idx="606">
                  <v>35977</v>
                </pt>
                <pt idx="607">
                  <v>36008</v>
                </pt>
                <pt idx="608">
                  <v>36039</v>
                </pt>
                <pt idx="609">
                  <v>36069</v>
                </pt>
                <pt idx="610">
                  <v>36100</v>
                </pt>
                <pt idx="611">
                  <v>36130</v>
                </pt>
                <pt idx="612">
                  <v>36161</v>
                </pt>
                <pt idx="613">
                  <v>36192</v>
                </pt>
                <pt idx="614">
                  <v>36220</v>
                </pt>
                <pt idx="615">
                  <v>36251</v>
                </pt>
                <pt idx="616">
                  <v>36281</v>
                </pt>
                <pt idx="617">
                  <v>36312</v>
                </pt>
                <pt idx="618">
                  <v>36342</v>
                </pt>
                <pt idx="619">
                  <v>36373</v>
                </pt>
                <pt idx="620">
                  <v>36404</v>
                </pt>
                <pt idx="621">
                  <v>36434</v>
                </pt>
                <pt idx="622">
                  <v>36465</v>
                </pt>
                <pt idx="623">
                  <v>36495</v>
                </pt>
                <pt idx="624">
                  <v>36526</v>
                </pt>
                <pt idx="625">
                  <v>36557</v>
                </pt>
                <pt idx="626">
                  <v>36586</v>
                </pt>
                <pt idx="627">
                  <v>36617</v>
                </pt>
                <pt idx="628">
                  <v>36647</v>
                </pt>
                <pt idx="629">
                  <v>36678</v>
                </pt>
                <pt idx="630">
                  <v>36708</v>
                </pt>
                <pt idx="631">
                  <v>36739</v>
                </pt>
                <pt idx="632">
                  <v>36770</v>
                </pt>
                <pt idx="633">
                  <v>36800</v>
                </pt>
                <pt idx="634">
                  <v>36831</v>
                </pt>
                <pt idx="635">
                  <v>36861</v>
                </pt>
                <pt idx="636">
                  <v>36892</v>
                </pt>
                <pt idx="637">
                  <v>36923</v>
                </pt>
                <pt idx="638">
                  <v>36951</v>
                </pt>
                <pt idx="639">
                  <v>36982</v>
                </pt>
                <pt idx="640">
                  <v>37012</v>
                </pt>
                <pt idx="641">
                  <v>37043</v>
                </pt>
                <pt idx="642">
                  <v>37073</v>
                </pt>
                <pt idx="643">
                  <v>37104</v>
                </pt>
                <pt idx="644">
                  <v>37135</v>
                </pt>
                <pt idx="645">
                  <v>37165</v>
                </pt>
                <pt idx="646">
                  <v>37196</v>
                </pt>
                <pt idx="647">
                  <v>37226</v>
                </pt>
                <pt idx="648">
                  <v>37257</v>
                </pt>
                <pt idx="649">
                  <v>37288</v>
                </pt>
                <pt idx="650">
                  <v>37316</v>
                </pt>
                <pt idx="651">
                  <v>37347</v>
                </pt>
                <pt idx="652">
                  <v>37377</v>
                </pt>
                <pt idx="653">
                  <v>37408</v>
                </pt>
                <pt idx="654">
                  <v>37438</v>
                </pt>
                <pt idx="655">
                  <v>37469</v>
                </pt>
                <pt idx="656">
                  <v>37500</v>
                </pt>
                <pt idx="657">
                  <v>37530</v>
                </pt>
                <pt idx="658">
                  <v>37561</v>
                </pt>
                <pt idx="659">
                  <v>37591</v>
                </pt>
                <pt idx="660">
                  <v>37622</v>
                </pt>
                <pt idx="661">
                  <v>37653</v>
                </pt>
                <pt idx="662">
                  <v>37681</v>
                </pt>
                <pt idx="663">
                  <v>37712</v>
                </pt>
                <pt idx="664">
                  <v>37742</v>
                </pt>
                <pt idx="665">
                  <v>37773</v>
                </pt>
                <pt idx="666">
                  <v>37803</v>
                </pt>
                <pt idx="667">
                  <v>37834</v>
                </pt>
                <pt idx="668">
                  <v>37865</v>
                </pt>
                <pt idx="669">
                  <v>37895</v>
                </pt>
                <pt idx="670">
                  <v>37926</v>
                </pt>
                <pt idx="671">
                  <v>37956</v>
                </pt>
                <pt idx="672">
                  <v>37987</v>
                </pt>
                <pt idx="673">
                  <v>38018</v>
                </pt>
                <pt idx="674">
                  <v>38047</v>
                </pt>
                <pt idx="675">
                  <v>38078</v>
                </pt>
                <pt idx="676">
                  <v>38108</v>
                </pt>
                <pt idx="677">
                  <v>38139</v>
                </pt>
                <pt idx="678">
                  <v>38169</v>
                </pt>
                <pt idx="679">
                  <v>38200</v>
                </pt>
                <pt idx="680">
                  <v>38231</v>
                </pt>
                <pt idx="681">
                  <v>38261</v>
                </pt>
                <pt idx="682">
                  <v>38292</v>
                </pt>
                <pt idx="683">
                  <v>38322</v>
                </pt>
                <pt idx="684">
                  <v>38353</v>
                </pt>
                <pt idx="685">
                  <v>38384</v>
                </pt>
                <pt idx="686">
                  <v>38412</v>
                </pt>
                <pt idx="687">
                  <v>38443</v>
                </pt>
                <pt idx="688">
                  <v>38473</v>
                </pt>
                <pt idx="689">
                  <v>38504</v>
                </pt>
                <pt idx="690">
                  <v>38534</v>
                </pt>
                <pt idx="691">
                  <v>38565</v>
                </pt>
                <pt idx="692">
                  <v>38596</v>
                </pt>
                <pt idx="693">
                  <v>38626</v>
                </pt>
                <pt idx="694">
                  <v>38657</v>
                </pt>
                <pt idx="695">
                  <v>38687</v>
                </pt>
                <pt idx="696">
                  <v>38718</v>
                </pt>
                <pt idx="697">
                  <v>38749</v>
                </pt>
                <pt idx="698">
                  <v>38777</v>
                </pt>
                <pt idx="699">
                  <v>38808</v>
                </pt>
                <pt idx="700">
                  <v>38838</v>
                </pt>
                <pt idx="701">
                  <v>38869</v>
                </pt>
                <pt idx="702">
                  <v>38899</v>
                </pt>
                <pt idx="703">
                  <v>38930</v>
                </pt>
                <pt idx="704">
                  <v>38961</v>
                </pt>
                <pt idx="705">
                  <v>38991</v>
                </pt>
                <pt idx="706">
                  <v>39022</v>
                </pt>
                <pt idx="707">
                  <v>39052</v>
                </pt>
                <pt idx="708">
                  <v>39083</v>
                </pt>
                <pt idx="709">
                  <v>39114</v>
                </pt>
                <pt idx="710">
                  <v>39142</v>
                </pt>
                <pt idx="711">
                  <v>39173</v>
                </pt>
                <pt idx="712">
                  <v>39203</v>
                </pt>
                <pt idx="713">
                  <v>39234</v>
                </pt>
                <pt idx="714">
                  <v>39264</v>
                </pt>
                <pt idx="715">
                  <v>39295</v>
                </pt>
                <pt idx="716">
                  <v>39326</v>
                </pt>
                <pt idx="717">
                  <v>39356</v>
                </pt>
                <pt idx="718">
                  <v>39387</v>
                </pt>
                <pt idx="719">
                  <v>39417</v>
                </pt>
                <pt idx="720">
                  <v>39448</v>
                </pt>
                <pt idx="721">
                  <v>39479</v>
                </pt>
                <pt idx="722">
                  <v>39508</v>
                </pt>
                <pt idx="723">
                  <v>39539</v>
                </pt>
                <pt idx="724">
                  <v>39569</v>
                </pt>
                <pt idx="725">
                  <v>39600</v>
                </pt>
                <pt idx="726">
                  <v>39630</v>
                </pt>
                <pt idx="727">
                  <v>39661</v>
                </pt>
                <pt idx="728">
                  <v>39692</v>
                </pt>
                <pt idx="729">
                  <v>39722</v>
                </pt>
                <pt idx="730">
                  <v>39753</v>
                </pt>
                <pt idx="731">
                  <v>39783</v>
                </pt>
                <pt idx="732">
                  <v>39814</v>
                </pt>
                <pt idx="733">
                  <v>39845</v>
                </pt>
                <pt idx="734">
                  <v>39873</v>
                </pt>
                <pt idx="735">
                  <v>39904</v>
                </pt>
                <pt idx="736">
                  <v>39934</v>
                </pt>
                <pt idx="737">
                  <v>39965</v>
                </pt>
                <pt idx="738">
                  <v>39995</v>
                </pt>
                <pt idx="739">
                  <v>40026</v>
                </pt>
                <pt idx="740">
                  <v>40057</v>
                </pt>
                <pt idx="741">
                  <v>40087</v>
                </pt>
                <pt idx="742">
                  <v>40118</v>
                </pt>
                <pt idx="743">
                  <v>40148</v>
                </pt>
                <pt idx="744">
                  <v>40179</v>
                </pt>
                <pt idx="745">
                  <v>40210</v>
                </pt>
                <pt idx="746">
                  <v>40238</v>
                </pt>
                <pt idx="747">
                  <v>40269</v>
                </pt>
                <pt idx="748">
                  <v>40299</v>
                </pt>
                <pt idx="749">
                  <v>40330</v>
                </pt>
                <pt idx="750">
                  <v>40360</v>
                </pt>
                <pt idx="751">
                  <v>40391</v>
                </pt>
                <pt idx="752">
                  <v>40422</v>
                </pt>
                <pt idx="753">
                  <v>40452</v>
                </pt>
                <pt idx="754">
                  <v>40483</v>
                </pt>
                <pt idx="755">
                  <v>40513</v>
                </pt>
                <pt idx="756">
                  <v>40544</v>
                </pt>
                <pt idx="757">
                  <v>40575</v>
                </pt>
                <pt idx="758">
                  <v>40603</v>
                </pt>
                <pt idx="759">
                  <v>40634</v>
                </pt>
                <pt idx="760">
                  <v>40664</v>
                </pt>
                <pt idx="761">
                  <v>40695</v>
                </pt>
                <pt idx="762">
                  <v>40725</v>
                </pt>
                <pt idx="763">
                  <v>40756</v>
                </pt>
                <pt idx="764">
                  <v>40787</v>
                </pt>
                <pt idx="765">
                  <v>40817</v>
                </pt>
                <pt idx="766">
                  <v>40848</v>
                </pt>
                <pt idx="767">
                  <v>40878</v>
                </pt>
                <pt idx="768">
                  <v>40909</v>
                </pt>
                <pt idx="769">
                  <v>40940</v>
                </pt>
                <pt idx="770">
                  <v>40969</v>
                </pt>
                <pt idx="771">
                  <v>41000</v>
                </pt>
                <pt idx="772">
                  <v>41030</v>
                </pt>
                <pt idx="773">
                  <v>41061</v>
                </pt>
                <pt idx="774">
                  <v>41091</v>
                </pt>
                <pt idx="775">
                  <v>41122</v>
                </pt>
                <pt idx="776">
                  <v>41153</v>
                </pt>
                <pt idx="777">
                  <v>41183</v>
                </pt>
                <pt idx="778">
                  <v>41214</v>
                </pt>
                <pt idx="779">
                  <v>41244</v>
                </pt>
                <pt idx="780">
                  <v>41275</v>
                </pt>
                <pt idx="781">
                  <v>41306</v>
                </pt>
                <pt idx="782">
                  <v>41334</v>
                </pt>
                <pt idx="783">
                  <v>41365</v>
                </pt>
                <pt idx="784">
                  <v>41395</v>
                </pt>
                <pt idx="785">
                  <v>41426</v>
                </pt>
                <pt idx="786">
                  <v>41456</v>
                </pt>
                <pt idx="787">
                  <v>41487</v>
                </pt>
                <pt idx="788">
                  <v>41518</v>
                </pt>
                <pt idx="789">
                  <v>41548</v>
                </pt>
                <pt idx="790">
                  <v>41579</v>
                </pt>
                <pt idx="791">
                  <v>41609</v>
                </pt>
                <pt idx="792">
                  <v>41640</v>
                </pt>
                <pt idx="793">
                  <v>41671</v>
                </pt>
                <pt idx="794">
                  <v>41699</v>
                </pt>
                <pt idx="795">
                  <v>41730</v>
                </pt>
                <pt idx="796">
                  <v>41760</v>
                </pt>
                <pt idx="797">
                  <v>41791</v>
                </pt>
                <pt idx="798">
                  <v>41821</v>
                </pt>
                <pt idx="799">
                  <v>41852</v>
                </pt>
                <pt idx="800">
                  <v>41883</v>
                </pt>
                <pt idx="801">
                  <v>41913</v>
                </pt>
                <pt idx="802">
                  <v>41944</v>
                </pt>
                <pt idx="803">
                  <v>41974</v>
                </pt>
                <pt idx="804">
                  <v>42005</v>
                </pt>
                <pt idx="805">
                  <v>42036</v>
                </pt>
                <pt idx="806">
                  <v>42064</v>
                </pt>
                <pt idx="807">
                  <v>42095</v>
                </pt>
                <pt idx="808">
                  <v>42125</v>
                </pt>
                <pt idx="809">
                  <v>42156</v>
                </pt>
                <pt idx="810">
                  <v>42186</v>
                </pt>
                <pt idx="811">
                  <v>42217</v>
                </pt>
                <pt idx="812">
                  <v>42248</v>
                </pt>
                <pt idx="813">
                  <v>42278</v>
                </pt>
                <pt idx="814">
                  <v>42309</v>
                </pt>
                <pt idx="815">
                  <v>42339</v>
                </pt>
                <pt idx="816">
                  <v>42370</v>
                </pt>
                <pt idx="817">
                  <v>42401</v>
                </pt>
                <pt idx="818">
                  <v>42430</v>
                </pt>
                <pt idx="819">
                  <v>42461</v>
                </pt>
                <pt idx="820">
                  <v>42491</v>
                </pt>
                <pt idx="821">
                  <v>42522</v>
                </pt>
                <pt idx="822">
                  <v>42552</v>
                </pt>
                <pt idx="823">
                  <v>42583</v>
                </pt>
                <pt idx="824">
                  <v>42614</v>
                </pt>
                <pt idx="825">
                  <v>42644</v>
                </pt>
                <pt idx="826">
                  <v>42675</v>
                </pt>
                <pt idx="827">
                  <v>42705</v>
                </pt>
                <pt idx="828">
                  <v>42736</v>
                </pt>
                <pt idx="829">
                  <v>42767</v>
                </pt>
                <pt idx="830">
                  <v>42795</v>
                </pt>
                <pt idx="831">
                  <v>42826</v>
                </pt>
                <pt idx="832">
                  <v>42856</v>
                </pt>
                <pt idx="833">
                  <v>42887</v>
                </pt>
                <pt idx="834">
                  <v>42917</v>
                </pt>
                <pt idx="835">
                  <v>42948</v>
                </pt>
                <pt idx="836">
                  <v>42979</v>
                </pt>
                <pt idx="837">
                  <v>43009</v>
                </pt>
                <pt idx="838">
                  <v>43040</v>
                </pt>
                <pt idx="839">
                  <v>43070</v>
                </pt>
                <pt idx="840">
                  <v>43101</v>
                </pt>
                <pt idx="841">
                  <v>43132</v>
                </pt>
                <pt idx="842">
                  <v>43160</v>
                </pt>
                <pt idx="843">
                  <v>43191</v>
                </pt>
                <pt idx="844">
                  <v>43221</v>
                </pt>
                <pt idx="845">
                  <v>43252</v>
                </pt>
                <pt idx="846">
                  <v>43282</v>
                </pt>
                <pt idx="847">
                  <v>43313</v>
                </pt>
                <pt idx="848">
                  <v>43344</v>
                </pt>
                <pt idx="849">
                  <v>43374</v>
                </pt>
                <pt idx="850">
                  <v>43405</v>
                </pt>
                <pt idx="851">
                  <v>43435</v>
                </pt>
                <pt idx="852">
                  <v>43466</v>
                </pt>
                <pt idx="853">
                  <v>43497</v>
                </pt>
                <pt idx="854">
                  <v>43525</v>
                </pt>
                <pt idx="855">
                  <v>43556</v>
                </pt>
                <pt idx="856">
                  <v>43586</v>
                </pt>
                <pt idx="857">
                  <v>43617</v>
                </pt>
                <pt idx="858">
                  <v>43647</v>
                </pt>
                <pt idx="859">
                  <v>43678</v>
                </pt>
                <pt idx="860">
                  <v>43709</v>
                </pt>
                <pt idx="861">
                  <v>43739</v>
                </pt>
                <pt idx="862">
                  <v>43770</v>
                </pt>
                <pt idx="863">
                  <v>43800</v>
                </pt>
                <pt idx="864">
                  <v>43831</v>
                </pt>
                <pt idx="865">
                  <v>43862</v>
                </pt>
                <pt idx="866">
                  <v>43891</v>
                </pt>
                <pt idx="867">
                  <v>43922</v>
                </pt>
                <pt idx="868">
                  <v>43952</v>
                </pt>
                <pt idx="869">
                  <v>43983</v>
                </pt>
              </numCache>
            </numRef>
          </xVal>
          <yVal>
            <numRef>
              <f>'Emp Pop Ratio'!$B$12:$B$881</f>
              <numCache>
                <formatCode>0.0</formatCode>
                <ptCount val="870"/>
                <pt idx="0">
                  <v>56.6</v>
                </pt>
                <pt idx="1">
                  <v>56.7</v>
                </pt>
                <pt idx="2">
                  <v>56.1</v>
                </pt>
                <pt idx="3">
                  <v>56.7</v>
                </pt>
                <pt idx="4">
                  <v>56.2</v>
                </pt>
                <pt idx="5">
                  <v>57</v>
                </pt>
                <pt idx="6">
                  <v>57.1</v>
                </pt>
                <pt idx="7">
                  <v>56.6</v>
                </pt>
                <pt idx="8">
                  <v>56.6</v>
                </pt>
                <pt idx="9">
                  <v>56.5</v>
                </pt>
                <pt idx="10">
                  <v>56.5</v>
                </pt>
                <pt idx="11">
                  <v>56.8</v>
                </pt>
                <pt idx="12">
                  <v>56.2</v>
                </pt>
                <pt idx="13">
                  <v>56.2</v>
                </pt>
                <pt idx="14">
                  <v>56</v>
                </pt>
                <pt idx="15">
                  <v>55.7</v>
                </pt>
                <pt idx="16">
                  <v>55.4</v>
                </pt>
                <pt idx="17">
                  <v>55</v>
                </pt>
                <pt idx="18">
                  <v>55</v>
                </pt>
                <pt idx="19">
                  <v>55.1</v>
                </pt>
                <pt idx="20">
                  <v>55.3</v>
                </pt>
                <pt idx="21">
                  <v>54.9</v>
                </pt>
                <pt idx="22">
                  <v>55.6</v>
                </pt>
                <pt idx="23">
                  <v>55.3</v>
                </pt>
                <pt idx="24">
                  <v>55.1</v>
                </pt>
                <pt idx="25">
                  <v>55.1</v>
                </pt>
                <pt idx="26">
                  <v>55.1</v>
                </pt>
                <pt idx="27">
                  <v>55.8</v>
                </pt>
                <pt idx="28">
                  <v>55.8</v>
                </pt>
                <pt idx="29">
                  <v>56.2</v>
                </pt>
                <pt idx="30">
                  <v>56.1</v>
                </pt>
                <pt idx="31">
                  <v>56.8</v>
                </pt>
                <pt idx="32">
                  <v>56.6</v>
                </pt>
                <pt idx="33">
                  <v>56.9</v>
                </pt>
                <pt idx="34">
                  <v>56.9</v>
                </pt>
                <pt idx="35">
                  <v>56.7</v>
                </pt>
                <pt idx="36">
                  <v>56.9</v>
                </pt>
                <pt idx="37">
                  <v>57</v>
                </pt>
                <pt idx="38">
                  <v>57.7</v>
                </pt>
                <pt idx="39">
                  <v>57.3</v>
                </pt>
                <pt idx="40">
                  <v>57.6</v>
                </pt>
                <pt idx="41">
                  <v>57.1</v>
                </pt>
                <pt idx="42">
                  <v>57.6</v>
                </pt>
                <pt idx="43">
                  <v>57.4</v>
                </pt>
                <pt idx="44">
                  <v>57.1</v>
                </pt>
                <pt idx="45">
                  <v>57.3</v>
                </pt>
                <pt idx="46">
                  <v>57.1</v>
                </pt>
                <pt idx="47">
                  <v>57.7</v>
                </pt>
                <pt idx="48">
                  <v>57.7</v>
                </pt>
                <pt idx="49">
                  <v>57.7</v>
                </pt>
                <pt idx="50">
                  <v>57.1</v>
                </pt>
                <pt idx="51">
                  <v>57.1</v>
                </pt>
                <pt idx="52">
                  <v>57.3</v>
                </pt>
                <pt idx="53">
                  <v>57.3</v>
                </pt>
                <pt idx="54">
                  <v>57</v>
                </pt>
                <pt idx="55">
                  <v>56.8</v>
                </pt>
                <pt idx="56">
                  <v>57.4</v>
                </pt>
                <pt idx="57">
                  <v>56.9</v>
                </pt>
                <pt idx="58">
                  <v>57.5</v>
                </pt>
                <pt idx="59">
                  <v>57.6</v>
                </pt>
                <pt idx="60">
                  <v>57.8</v>
                </pt>
                <pt idx="61">
                  <v>58</v>
                </pt>
                <pt idx="62">
                  <v>58.1</v>
                </pt>
                <pt idx="63">
                  <v>57.5</v>
                </pt>
                <pt idx="64">
                  <v>57.1</v>
                </pt>
                <pt idx="65">
                  <v>57.4</v>
                </pt>
                <pt idx="66">
                  <v>57.4</v>
                </pt>
                <pt idx="67">
                  <v>57.1</v>
                </pt>
                <pt idx="68">
                  <v>56.8</v>
                </pt>
                <pt idx="69">
                  <v>56.7</v>
                </pt>
                <pt idx="70">
                  <v>56.5</v>
                </pt>
                <pt idx="71">
                  <v>55.7</v>
                </pt>
                <pt idx="72">
                  <v>55.7</v>
                </pt>
                <pt idx="73">
                  <v>56.2</v>
                </pt>
                <pt idx="74">
                  <v>55.7</v>
                </pt>
                <pt idx="75">
                  <v>55.7</v>
                </pt>
                <pt idx="76">
                  <v>55.4</v>
                </pt>
                <pt idx="77">
                  <v>55.2</v>
                </pt>
                <pt idx="78">
                  <v>55</v>
                </pt>
                <pt idx="79">
                  <v>55.2</v>
                </pt>
                <pt idx="80">
                  <v>55.5</v>
                </pt>
                <pt idx="81">
                  <v>55.5</v>
                </pt>
                <pt idx="82">
                  <v>55.5</v>
                </pt>
                <pt idx="83">
                  <v>55.2</v>
                </pt>
                <pt idx="84">
                  <v>55.7</v>
                </pt>
                <pt idx="85">
                  <v>55.7</v>
                </pt>
                <pt idx="86">
                  <v>55.8</v>
                </pt>
                <pt idx="87">
                  <v>56.2</v>
                </pt>
                <pt idx="88">
                  <v>56.3</v>
                </pt>
                <pt idx="89">
                  <v>56.3</v>
                </pt>
                <pt idx="90">
                  <v>56.9</v>
                </pt>
                <pt idx="91">
                  <v>57.1</v>
                </pt>
                <pt idx="92">
                  <v>57.2</v>
                </pt>
                <pt idx="93">
                  <v>57.2</v>
                </pt>
                <pt idx="94">
                  <v>57.4</v>
                </pt>
                <pt idx="95">
                  <v>57.7</v>
                </pt>
                <pt idx="96">
                  <v>57.8</v>
                </pt>
                <pt idx="97">
                  <v>57.5</v>
                </pt>
                <pt idx="98">
                  <v>57.3</v>
                </pt>
                <pt idx="99">
                  <v>57.5</v>
                </pt>
                <pt idx="100">
                  <v>57.6</v>
                </pt>
                <pt idx="101">
                  <v>57.5</v>
                </pt>
                <pt idx="102">
                  <v>57.5</v>
                </pt>
                <pt idx="103">
                  <v>57.6</v>
                </pt>
                <pt idx="104">
                  <v>57.6</v>
                </pt>
                <pt idx="105">
                  <v>57.5</v>
                </pt>
                <pt idx="106">
                  <v>57.3</v>
                </pt>
                <pt idx="107">
                  <v>57.3</v>
                </pt>
                <pt idx="108">
                  <v>57</v>
                </pt>
                <pt idx="109">
                  <v>57.5</v>
                </pt>
                <pt idx="110">
                  <v>57.6</v>
                </pt>
                <pt idx="111">
                  <v>57.2</v>
                </pt>
                <pt idx="112">
                  <v>57.1</v>
                </pt>
                <pt idx="113">
                  <v>57.2</v>
                </pt>
                <pt idx="114">
                  <v>57.5</v>
                </pt>
                <pt idx="115">
                  <v>56.9</v>
                </pt>
                <pt idx="116">
                  <v>57</v>
                </pt>
                <pt idx="117">
                  <v>56.8</v>
                </pt>
                <pt idx="118">
                  <v>56.4</v>
                </pt>
                <pt idx="119">
                  <v>56.6</v>
                </pt>
                <pt idx="120">
                  <v>55.9</v>
                </pt>
                <pt idx="121">
                  <v>55.5</v>
                </pt>
                <pt idx="122">
                  <v>55.3</v>
                </pt>
                <pt idx="123">
                  <v>55.2</v>
                </pt>
                <pt idx="124">
                  <v>55.4</v>
                </pt>
                <pt idx="125">
                  <v>55.2</v>
                </pt>
                <pt idx="126">
                  <v>55.2</v>
                </pt>
                <pt idx="127">
                  <v>55.4</v>
                </pt>
                <pt idx="128">
                  <v>55.4</v>
                </pt>
                <pt idx="129">
                  <v>55.6</v>
                </pt>
                <pt idx="130">
                  <v>55.5</v>
                </pt>
                <pt idx="131">
                  <v>55.5</v>
                </pt>
                <pt idx="132">
                  <v>55.7</v>
                </pt>
                <pt idx="133">
                  <v>55.5</v>
                </pt>
                <pt idx="134">
                  <v>56</v>
                </pt>
                <pt idx="135">
                  <v>56.3</v>
                </pt>
                <pt idx="136">
                  <v>56.2</v>
                </pt>
                <pt idx="137">
                  <v>56.3</v>
                </pt>
                <pt idx="138">
                  <v>56.3</v>
                </pt>
                <pt idx="139">
                  <v>56.1</v>
                </pt>
                <pt idx="140">
                  <v>56</v>
                </pt>
                <pt idx="141">
                  <v>56.1</v>
                </pt>
                <pt idx="142">
                  <v>55.7</v>
                </pt>
                <pt idx="143">
                  <v>56.3</v>
                </pt>
                <pt idx="144">
                  <v>56</v>
                </pt>
                <pt idx="145">
                  <v>56.2</v>
                </pt>
                <pt idx="146">
                  <v>55.4</v>
                </pt>
                <pt idx="147">
                  <v>56.4</v>
                </pt>
                <pt idx="148">
                  <v>56.4</v>
                </pt>
                <pt idx="149">
                  <v>56.5</v>
                </pt>
                <pt idx="150">
                  <v>56.2</v>
                </pt>
                <pt idx="151">
                  <v>56.1</v>
                </pt>
                <pt idx="152">
                  <v>56.4</v>
                </pt>
                <pt idx="153">
                  <v>55.8</v>
                </pt>
                <pt idx="154">
                  <v>56.1</v>
                </pt>
                <pt idx="155">
                  <v>55.7</v>
                </pt>
                <pt idx="156">
                  <v>55.7</v>
                </pt>
                <pt idx="157">
                  <v>55.5</v>
                </pt>
                <pt idx="158">
                  <v>55.6</v>
                </pt>
                <pt idx="159">
                  <v>55.2</v>
                </pt>
                <pt idx="160">
                  <v>55.2</v>
                </pt>
                <pt idx="161">
                  <v>55.6</v>
                </pt>
                <pt idx="162">
                  <v>55.2</v>
                </pt>
                <pt idx="163">
                  <v>55.3</v>
                </pt>
                <pt idx="164">
                  <v>55</v>
                </pt>
                <pt idx="165">
                  <v>55.3</v>
                </pt>
                <pt idx="166">
                  <v>55.5</v>
                </pt>
                <pt idx="167">
                  <v>55.3</v>
                </pt>
                <pt idx="168">
                  <v>55.4</v>
                </pt>
                <pt idx="169">
                  <v>55.7</v>
                </pt>
                <pt idx="170">
                  <v>55.7</v>
                </pt>
                <pt idx="171">
                  <v>55.4</v>
                </pt>
                <pt idx="172">
                  <v>55.7</v>
                </pt>
                <pt idx="173">
                  <v>55.6</v>
                </pt>
                <pt idx="174">
                  <v>55.3</v>
                </pt>
                <pt idx="175">
                  <v>55.7</v>
                </pt>
                <pt idx="176">
                  <v>55.7</v>
                </pt>
                <pt idx="177">
                  <v>55.5</v>
                </pt>
                <pt idx="178">
                  <v>55.2</v>
                </pt>
                <pt idx="179">
                  <v>55.2</v>
                </pt>
                <pt idx="180">
                  <v>55.2</v>
                </pt>
                <pt idx="181">
                  <v>55.1</v>
                </pt>
                <pt idx="182">
                  <v>55.3</v>
                </pt>
                <pt idx="183">
                  <v>55.5</v>
                </pt>
                <pt idx="184">
                  <v>55.3</v>
                </pt>
                <pt idx="185">
                  <v>55.3</v>
                </pt>
                <pt idx="186">
                  <v>55.4</v>
                </pt>
                <pt idx="187">
                  <v>55.4</v>
                </pt>
                <pt idx="188">
                  <v>55.5</v>
                </pt>
                <pt idx="189">
                  <v>55.5</v>
                </pt>
                <pt idx="190">
                  <v>55.4</v>
                </pt>
                <pt idx="191">
                  <v>55.3</v>
                </pt>
                <pt idx="192">
                  <v>55.3</v>
                </pt>
                <pt idx="193">
                  <v>55.6</v>
                </pt>
                <pt idx="194">
                  <v>55.5</v>
                </pt>
                <pt idx="195">
                  <v>55.9</v>
                </pt>
                <pt idx="196">
                  <v>56.1</v>
                </pt>
                <pt idx="197">
                  <v>55.6</v>
                </pt>
                <pt idx="198">
                  <v>55.7</v>
                </pt>
                <pt idx="199">
                  <v>55.7</v>
                </pt>
                <pt idx="200">
                  <v>55.7</v>
                </pt>
                <pt idx="201">
                  <v>55.6</v>
                </pt>
                <pt idx="202">
                  <v>55.7</v>
                </pt>
                <pt idx="203">
                  <v>55.6</v>
                </pt>
                <pt idx="204">
                  <v>55.7</v>
                </pt>
                <pt idx="205">
                  <v>55.7</v>
                </pt>
                <pt idx="206">
                  <v>55.9</v>
                </pt>
                <pt idx="207">
                  <v>56</v>
                </pt>
                <pt idx="208">
                  <v>56.2</v>
                </pt>
                <pt idx="209">
                  <v>56.1</v>
                </pt>
                <pt idx="210">
                  <v>56.5</v>
                </pt>
                <pt idx="211">
                  <v>56.3</v>
                </pt>
                <pt idx="212">
                  <v>56.2</v>
                </pt>
                <pt idx="213">
                  <v>56.4</v>
                </pt>
                <pt idx="214">
                  <v>56.4</v>
                </pt>
                <pt idx="215">
                  <v>56.6</v>
                </pt>
                <pt idx="216">
                  <v>56.7</v>
                </pt>
                <pt idx="217">
                  <v>56.6</v>
                </pt>
                <pt idx="218">
                  <v>56.6</v>
                </pt>
                <pt idx="219">
                  <v>56.8</v>
                </pt>
                <pt idx="220">
                  <v>56.7</v>
                </pt>
                <pt idx="221">
                  <v>56.9</v>
                </pt>
                <pt idx="222">
                  <v>56.9</v>
                </pt>
                <pt idx="223">
                  <v>57</v>
                </pt>
                <pt idx="224">
                  <v>57.1</v>
                </pt>
                <pt idx="225">
                  <v>57.1</v>
                </pt>
                <pt idx="226">
                  <v>57.4</v>
                </pt>
                <pt idx="227">
                  <v>57.3</v>
                </pt>
                <pt idx="228">
                  <v>57.1</v>
                </pt>
                <pt idx="229">
                  <v>57</v>
                </pt>
                <pt idx="230">
                  <v>56.8</v>
                </pt>
                <pt idx="231">
                  <v>57.1</v>
                </pt>
                <pt idx="232">
                  <v>57</v>
                </pt>
                <pt idx="233">
                  <v>57.3</v>
                </pt>
                <pt idx="234">
                  <v>57.4</v>
                </pt>
                <pt idx="235">
                  <v>57.4</v>
                </pt>
                <pt idx="236">
                  <v>57.4</v>
                </pt>
                <pt idx="237">
                  <v>57.5</v>
                </pt>
                <pt idx="238">
                  <v>57.5</v>
                </pt>
                <pt idx="239">
                  <v>57.6</v>
                </pt>
                <pt idx="240">
                  <v>57</v>
                </pt>
                <pt idx="241">
                  <v>57.3</v>
                </pt>
                <pt idx="242">
                  <v>57.4</v>
                </pt>
                <pt idx="243">
                  <v>57.4</v>
                </pt>
                <pt idx="244">
                  <v>57.8</v>
                </pt>
                <pt idx="245">
                  <v>57.8</v>
                </pt>
                <pt idx="246">
                  <v>57.6</v>
                </pt>
                <pt idx="247">
                  <v>57.5</v>
                </pt>
                <pt idx="248">
                  <v>57.5</v>
                </pt>
                <pt idx="249">
                  <v>57.5</v>
                </pt>
                <pt idx="250">
                  <v>57.6</v>
                </pt>
                <pt idx="251">
                  <v>57.7</v>
                </pt>
                <pt idx="252">
                  <v>57.6</v>
                </pt>
                <pt idx="253">
                  <v>57.9</v>
                </pt>
                <pt idx="254">
                  <v>57.9</v>
                </pt>
                <pt idx="255">
                  <v>57.9</v>
                </pt>
                <pt idx="256">
                  <v>57.8</v>
                </pt>
                <pt idx="257">
                  <v>58</v>
                </pt>
                <pt idx="258">
                  <v>58</v>
                </pt>
                <pt idx="259">
                  <v>58.1</v>
                </pt>
                <pt idx="260">
                  <v>58.1</v>
                </pt>
                <pt idx="261">
                  <v>58.1</v>
                </pt>
                <pt idx="262">
                  <v>58.1</v>
                </pt>
                <pt idx="263">
                  <v>58.1</v>
                </pt>
                <pt idx="264">
                  <v>58</v>
                </pt>
                <pt idx="265">
                  <v>57.9</v>
                </pt>
                <pt idx="266">
                  <v>57.9</v>
                </pt>
                <pt idx="267">
                  <v>57.9</v>
                </pt>
                <pt idx="268">
                  <v>57.5</v>
                </pt>
                <pt idx="269">
                  <v>57.3</v>
                </pt>
                <pt idx="270">
                  <v>57.4</v>
                </pt>
                <pt idx="271">
                  <v>57.2</v>
                </pt>
                <pt idx="272">
                  <v>57</v>
                </pt>
                <pt idx="273">
                  <v>57</v>
                </pt>
                <pt idx="274">
                  <v>56.9</v>
                </pt>
                <pt idx="275">
                  <v>56.7</v>
                </pt>
                <pt idx="276">
                  <v>56.8</v>
                </pt>
                <pt idx="277">
                  <v>56.6</v>
                </pt>
                <pt idx="278">
                  <v>56.4</v>
                </pt>
                <pt idx="279">
                  <v>56.6</v>
                </pt>
                <pt idx="280">
                  <v>56.6</v>
                </pt>
                <pt idx="281">
                  <v>56.2</v>
                </pt>
                <pt idx="282">
                  <v>56.5</v>
                </pt>
                <pt idx="283">
                  <v>56.6</v>
                </pt>
                <pt idx="284">
                  <v>56.6</v>
                </pt>
                <pt idx="285">
                  <v>56.6</v>
                </pt>
                <pt idx="286">
                  <v>56.8</v>
                </pt>
                <pt idx="287">
                  <v>56.8</v>
                </pt>
                <pt idx="288">
                  <v>56.7</v>
                </pt>
                <pt idx="289">
                  <v>56.7</v>
                </pt>
                <pt idx="290">
                  <v>56.9</v>
                </pt>
                <pt idx="291">
                  <v>56.9</v>
                </pt>
                <pt idx="292">
                  <v>57</v>
                </pt>
                <pt idx="293">
                  <v>57</v>
                </pt>
                <pt idx="294">
                  <v>57</v>
                </pt>
                <pt idx="295">
                  <v>57.1</v>
                </pt>
                <pt idx="296">
                  <v>57</v>
                </pt>
                <pt idx="297">
                  <v>57</v>
                </pt>
                <pt idx="298">
                  <v>57.2</v>
                </pt>
                <pt idx="299">
                  <v>57.3</v>
                </pt>
                <pt idx="300">
                  <v>57.1</v>
                </pt>
                <pt idx="301">
                  <v>57.5</v>
                </pt>
                <pt idx="302">
                  <v>57.8</v>
                </pt>
                <pt idx="303">
                  <v>57.7</v>
                </pt>
                <pt idx="304">
                  <v>57.7</v>
                </pt>
                <pt idx="305">
                  <v>58</v>
                </pt>
                <pt idx="306">
                  <v>57.9</v>
                </pt>
                <pt idx="307">
                  <v>57.8</v>
                </pt>
                <pt idx="308">
                  <v>57.9</v>
                </pt>
                <pt idx="309">
                  <v>58.1</v>
                </pt>
                <pt idx="310">
                  <v>58.2</v>
                </pt>
                <pt idx="311">
                  <v>58.2</v>
                </pt>
                <pt idx="312">
                  <v>58.2</v>
                </pt>
                <pt idx="313">
                  <v>58.2</v>
                </pt>
                <pt idx="314">
                  <v>58.2</v>
                </pt>
                <pt idx="315">
                  <v>58</v>
                </pt>
                <pt idx="316">
                  <v>58</v>
                </pt>
                <pt idx="317">
                  <v>58</v>
                </pt>
                <pt idx="318">
                  <v>58</v>
                </pt>
                <pt idx="319">
                  <v>57.8</v>
                </pt>
                <pt idx="320">
                  <v>57.7</v>
                </pt>
                <pt idx="321">
                  <v>57.6</v>
                </pt>
                <pt idx="322">
                  <v>57.3</v>
                </pt>
                <pt idx="323">
                  <v>56.9</v>
                </pt>
                <pt idx="324">
                  <v>56.4</v>
                </pt>
                <pt idx="325">
                  <v>56.1</v>
                </pt>
                <pt idx="326">
                  <v>56</v>
                </pt>
                <pt idx="327">
                  <v>55.9</v>
                </pt>
                <pt idx="328">
                  <v>56</v>
                </pt>
                <pt idx="329">
                  <v>55.8</v>
                </pt>
                <pt idx="330">
                  <v>56</v>
                </pt>
                <pt idx="331">
                  <v>56.1</v>
                </pt>
                <pt idx="332">
                  <v>56.1</v>
                </pt>
                <pt idx="333">
                  <v>56.1</v>
                </pt>
                <pt idx="334">
                  <v>56</v>
                </pt>
                <pt idx="335">
                  <v>56.1</v>
                </pt>
                <pt idx="336">
                  <v>56.4</v>
                </pt>
                <pt idx="337">
                  <v>56.5</v>
                </pt>
                <pt idx="338">
                  <v>56.7</v>
                </pt>
                <pt idx="339">
                  <v>56.8</v>
                </pt>
                <pt idx="340">
                  <v>57</v>
                </pt>
                <pt idx="341">
                  <v>56.8</v>
                </pt>
                <pt idx="342">
                  <v>57</v>
                </pt>
                <pt idx="343">
                  <v>57</v>
                </pt>
                <pt idx="344">
                  <v>56.9</v>
                </pt>
                <pt idx="345">
                  <v>56.9</v>
                </pt>
                <pt idx="346">
                  <v>57</v>
                </pt>
                <pt idx="347">
                  <v>57</v>
                </pt>
                <pt idx="348">
                  <v>57</v>
                </pt>
                <pt idx="349">
                  <v>57.2</v>
                </pt>
                <pt idx="350">
                  <v>57.4</v>
                </pt>
                <pt idx="351">
                  <v>57.6</v>
                </pt>
                <pt idx="352">
                  <v>57.8</v>
                </pt>
                <pt idx="353">
                  <v>57.9</v>
                </pt>
                <pt idx="354">
                  <v>57.8</v>
                </pt>
                <pt idx="355">
                  <v>58</v>
                </pt>
                <pt idx="356">
                  <v>58.1</v>
                </pt>
                <pt idx="357">
                  <v>58.2</v>
                </pt>
                <pt idx="358">
                  <v>58.6</v>
                </pt>
                <pt idx="359">
                  <v>58.7</v>
                </pt>
                <pt idx="360">
                  <v>58.8</v>
                </pt>
                <pt idx="361">
                  <v>58.8</v>
                </pt>
                <pt idx="362">
                  <v>58.8</v>
                </pt>
                <pt idx="363">
                  <v>59.2</v>
                </pt>
                <pt idx="364">
                  <v>59.3</v>
                </pt>
                <pt idx="365">
                  <v>59.5</v>
                </pt>
                <pt idx="366">
                  <v>59.3</v>
                </pt>
                <pt idx="367">
                  <v>59.4</v>
                </pt>
                <pt idx="368">
                  <v>59.5</v>
                </pt>
                <pt idx="369">
                  <v>59.7</v>
                </pt>
                <pt idx="370">
                  <v>59.8</v>
                </pt>
                <pt idx="371">
                  <v>59.8</v>
                </pt>
                <pt idx="372">
                  <v>59.9</v>
                </pt>
                <pt idx="373">
                  <v>60.1</v>
                </pt>
                <pt idx="374">
                  <v>60</v>
                </pt>
                <pt idx="375">
                  <v>59.8</v>
                </pt>
                <pt idx="376">
                  <v>59.8</v>
                </pt>
                <pt idx="377">
                  <v>59.9</v>
                </pt>
                <pt idx="378">
                  <v>60</v>
                </pt>
                <pt idx="379">
                  <v>59.8</v>
                </pt>
                <pt idx="380">
                  <v>60</v>
                </pt>
                <pt idx="381">
                  <v>59.9</v>
                </pt>
                <pt idx="382">
                  <v>60</v>
                </pt>
                <pt idx="383">
                  <v>60.1</v>
                </pt>
                <pt idx="384">
                  <v>60</v>
                </pt>
                <pt idx="385">
                  <v>60</v>
                </pt>
                <pt idx="386">
                  <v>59.7</v>
                </pt>
                <pt idx="387">
                  <v>59.4</v>
                </pt>
                <pt idx="388">
                  <v>59.1</v>
                </pt>
                <pt idx="389">
                  <v>58.9</v>
                </pt>
                <pt idx="390">
                  <v>58.8</v>
                </pt>
                <pt idx="391">
                  <v>58.8</v>
                </pt>
                <pt idx="392">
                  <v>58.9</v>
                </pt>
                <pt idx="393">
                  <v>58.9</v>
                </pt>
                <pt idx="394">
                  <v>59</v>
                </pt>
                <pt idx="395">
                  <v>59</v>
                </pt>
                <pt idx="396">
                  <v>59.1</v>
                </pt>
                <pt idx="397">
                  <v>59.2</v>
                </pt>
                <pt idx="398">
                  <v>59.4</v>
                </pt>
                <pt idx="399">
                  <v>59.6</v>
                </pt>
                <pt idx="400">
                  <v>59.5</v>
                </pt>
                <pt idx="401">
                  <v>59</v>
                </pt>
                <pt idx="402">
                  <v>59.1</v>
                </pt>
                <pt idx="403">
                  <v>59.1</v>
                </pt>
                <pt idx="404">
                  <v>58.7</v>
                </pt>
                <pt idx="405">
                  <v>58.8</v>
                </pt>
                <pt idx="406">
                  <v>58.6</v>
                </pt>
                <pt idx="407">
                  <v>58.2</v>
                </pt>
                <pt idx="408">
                  <v>58.2</v>
                </pt>
                <pt idx="409">
                  <v>58.2</v>
                </pt>
                <pt idx="410">
                  <v>58.1</v>
                </pt>
                <pt idx="411">
                  <v>57.9</v>
                </pt>
                <pt idx="412">
                  <v>58.2</v>
                </pt>
                <pt idx="413">
                  <v>57.8</v>
                </pt>
                <pt idx="414">
                  <v>57.7</v>
                </pt>
                <pt idx="415">
                  <v>57.8</v>
                </pt>
                <pt idx="416">
                  <v>57.6</v>
                </pt>
                <pt idx="417">
                  <v>57.4</v>
                </pt>
                <pt idx="418">
                  <v>57.3</v>
                </pt>
                <pt idx="419">
                  <v>57.2</v>
                </pt>
                <pt idx="420">
                  <v>57.2</v>
                </pt>
                <pt idx="421">
                  <v>57.1</v>
                </pt>
                <pt idx="422">
                  <v>57.1</v>
                </pt>
                <pt idx="423">
                  <v>57.3</v>
                </pt>
                <pt idx="424">
                  <v>57.3</v>
                </pt>
                <pt idx="425">
                  <v>57.8</v>
                </pt>
                <pt idx="426">
                  <v>58.1</v>
                </pt>
                <pt idx="427">
                  <v>58.2</v>
                </pt>
                <pt idx="428">
                  <v>58.4</v>
                </pt>
                <pt idx="429">
                  <v>58.4</v>
                </pt>
                <pt idx="430">
                  <v>58.7</v>
                </pt>
                <pt idx="431">
                  <v>58.8</v>
                </pt>
                <pt idx="432">
                  <v>58.8</v>
                </pt>
                <pt idx="433">
                  <v>59.1</v>
                </pt>
                <pt idx="434">
                  <v>59.1</v>
                </pt>
                <pt idx="435">
                  <v>59.3</v>
                </pt>
                <pt idx="436">
                  <v>59.7</v>
                </pt>
                <pt idx="437">
                  <v>59.9</v>
                </pt>
                <pt idx="438">
                  <v>59.8</v>
                </pt>
                <pt idx="439">
                  <v>59.6</v>
                </pt>
                <pt idx="440">
                  <v>59.7</v>
                </pt>
                <pt idx="441">
                  <v>59.7</v>
                </pt>
                <pt idx="442">
                  <v>59.8</v>
                </pt>
                <pt idx="443">
                  <v>59.9</v>
                </pt>
                <pt idx="444">
                  <v>59.9</v>
                </pt>
                <pt idx="445">
                  <v>60</v>
                </pt>
                <pt idx="446">
                  <v>60.2</v>
                </pt>
                <pt idx="447">
                  <v>60.1</v>
                </pt>
                <pt idx="448">
                  <v>60.1</v>
                </pt>
                <pt idx="449">
                  <v>59.8</v>
                </pt>
                <pt idx="450">
                  <v>59.9</v>
                </pt>
                <pt idx="451">
                  <v>60</v>
                </pt>
                <pt idx="452">
                  <v>60.3</v>
                </pt>
                <pt idx="453">
                  <v>60.3</v>
                </pt>
                <pt idx="454">
                  <v>60.4</v>
                </pt>
                <pt idx="455">
                  <v>60.4</v>
                </pt>
                <pt idx="456">
                  <v>60.6</v>
                </pt>
                <pt idx="457">
                  <v>60.3</v>
                </pt>
                <pt idx="458">
                  <v>60.5</v>
                </pt>
                <pt idx="459">
                  <v>60.5</v>
                </pt>
                <pt idx="460">
                  <v>60.5</v>
                </pt>
                <pt idx="461">
                  <v>60.7</v>
                </pt>
                <pt idx="462">
                  <v>60.8</v>
                </pt>
                <pt idx="463">
                  <v>60.8</v>
                </pt>
                <pt idx="464">
                  <v>60.8</v>
                </pt>
                <pt idx="465">
                  <v>60.9</v>
                </pt>
                <pt idx="466">
                  <v>60.9</v>
                </pt>
                <pt idx="467">
                  <v>61</v>
                </pt>
                <pt idx="468">
                  <v>61</v>
                </pt>
                <pt idx="469">
                  <v>61.1</v>
                </pt>
                <pt idx="470">
                  <v>61.2</v>
                </pt>
                <pt idx="471">
                  <v>61.3</v>
                </pt>
                <pt idx="472">
                  <v>61.6</v>
                </pt>
                <pt idx="473">
                  <v>61.4</v>
                </pt>
                <pt idx="474">
                  <v>61.6</v>
                </pt>
                <pt idx="475">
                  <v>61.8</v>
                </pt>
                <pt idx="476">
                  <v>61.6</v>
                </pt>
                <pt idx="477">
                  <v>61.8</v>
                </pt>
                <pt idx="478">
                  <v>61.9</v>
                </pt>
                <pt idx="479">
                  <v>62</v>
                </pt>
                <pt idx="480">
                  <v>62</v>
                </pt>
                <pt idx="481">
                  <v>62.1</v>
                </pt>
                <pt idx="482">
                  <v>61.9</v>
                </pt>
                <pt idx="483">
                  <v>62.2</v>
                </pt>
                <pt idx="484">
                  <v>62</v>
                </pt>
                <pt idx="485">
                  <v>62.3</v>
                </pt>
                <pt idx="486">
                  <v>62.3</v>
                </pt>
                <pt idx="487">
                  <v>62.4</v>
                </pt>
                <pt idx="488">
                  <v>62.4</v>
                </pt>
                <pt idx="489">
                  <v>62.5</v>
                </pt>
                <pt idx="490">
                  <v>62.7</v>
                </pt>
                <pt idx="491">
                  <v>62.6</v>
                </pt>
                <pt idx="492">
                  <v>62.9</v>
                </pt>
                <pt idx="493">
                  <v>62.9</v>
                </pt>
                <pt idx="494">
                  <v>62.9</v>
                </pt>
                <pt idx="495">
                  <v>62.9</v>
                </pt>
                <pt idx="496">
                  <v>62.9</v>
                </pt>
                <pt idx="497">
                  <v>63</v>
                </pt>
                <pt idx="498">
                  <v>63</v>
                </pt>
                <pt idx="499">
                  <v>63.1</v>
                </pt>
                <pt idx="500">
                  <v>62.8</v>
                </pt>
                <pt idx="501">
                  <v>62.9</v>
                </pt>
                <pt idx="502">
                  <v>63</v>
                </pt>
                <pt idx="503">
                  <v>63</v>
                </pt>
                <pt idx="504">
                  <v>63.2</v>
                </pt>
                <pt idx="505">
                  <v>63.2</v>
                </pt>
                <pt idx="506">
                  <v>63.2</v>
                </pt>
                <pt idx="507">
                  <v>63</v>
                </pt>
                <pt idx="508">
                  <v>63.1</v>
                </pt>
                <pt idx="509">
                  <v>62.9</v>
                </pt>
                <pt idx="510">
                  <v>62.8</v>
                </pt>
                <pt idx="511">
                  <v>62.7</v>
                </pt>
                <pt idx="512">
                  <v>62.5</v>
                </pt>
                <pt idx="513">
                  <v>62.5</v>
                </pt>
                <pt idx="514">
                  <v>62.3</v>
                </pt>
                <pt idx="515">
                  <v>62.2</v>
                </pt>
                <pt idx="516">
                  <v>62</v>
                </pt>
                <pt idx="517">
                  <v>61.9</v>
                </pt>
                <pt idx="518">
                  <v>61.8</v>
                </pt>
                <pt idx="519">
                  <v>62</v>
                </pt>
                <pt idx="520">
                  <v>61.6</v>
                </pt>
                <pt idx="521">
                  <v>61.7</v>
                </pt>
                <pt idx="522">
                  <v>61.6</v>
                </pt>
                <pt idx="523">
                  <v>61.5</v>
                </pt>
                <pt idx="524">
                  <v>61.6</v>
                </pt>
                <pt idx="525">
                  <v>61.5</v>
                </pt>
                <pt idx="526">
                  <v>61.4</v>
                </pt>
                <pt idx="527">
                  <v>61.2</v>
                </pt>
                <pt idx="528">
                  <v>61.5</v>
                </pt>
                <pt idx="529">
                  <v>61.3</v>
                </pt>
                <pt idx="530">
                  <v>61.5</v>
                </pt>
                <pt idx="531">
                  <v>61.6</v>
                </pt>
                <pt idx="532">
                  <v>61.5</v>
                </pt>
                <pt idx="533">
                  <v>61.5</v>
                </pt>
                <pt idx="534">
                  <v>61.6</v>
                </pt>
                <pt idx="535">
                  <v>61.6</v>
                </pt>
                <pt idx="536">
                  <v>61.4</v>
                </pt>
                <pt idx="537">
                  <v>61.3</v>
                </pt>
                <pt idx="538">
                  <v>61.4</v>
                </pt>
                <pt idx="539">
                  <v>61.4</v>
                </pt>
                <pt idx="540">
                  <v>61.4</v>
                </pt>
                <pt idx="541">
                  <v>61.4</v>
                </pt>
                <pt idx="542">
                  <v>61.5</v>
                </pt>
                <pt idx="543">
                  <v>61.5</v>
                </pt>
                <pt idx="544">
                  <v>61.7</v>
                </pt>
                <pt idx="545">
                  <v>61.8</v>
                </pt>
                <pt idx="546">
                  <v>61.8</v>
                </pt>
                <pt idx="547">
                  <v>62</v>
                </pt>
                <pt idx="548">
                  <v>61.7</v>
                </pt>
                <pt idx="549">
                  <v>61.8</v>
                </pt>
                <pt idx="550">
                  <v>61.9</v>
                </pt>
                <pt idx="551">
                  <v>62</v>
                </pt>
                <pt idx="552">
                  <v>62.2</v>
                </pt>
                <pt idx="553">
                  <v>62.3</v>
                </pt>
                <pt idx="554">
                  <v>62.1</v>
                </pt>
                <pt idx="555">
                  <v>62.3</v>
                </pt>
                <pt idx="556">
                  <v>62.5</v>
                </pt>
                <pt idx="557">
                  <v>62.3</v>
                </pt>
                <pt idx="558">
                  <v>62.3</v>
                </pt>
                <pt idx="559">
                  <v>62.6</v>
                </pt>
                <pt idx="560">
                  <v>62.7</v>
                </pt>
                <pt idx="561">
                  <v>62.9</v>
                </pt>
                <pt idx="562">
                  <v>63</v>
                </pt>
                <pt idx="563">
                  <v>63.1</v>
                </pt>
                <pt idx="564">
                  <v>63</v>
                </pt>
                <pt idx="565">
                  <v>63.1</v>
                </pt>
                <pt idx="566">
                  <v>63.1</v>
                </pt>
                <pt idx="567">
                  <v>63.1</v>
                </pt>
                <pt idx="568">
                  <v>62.7</v>
                </pt>
                <pt idx="569">
                  <v>62.7</v>
                </pt>
                <pt idx="570">
                  <v>62.8</v>
                </pt>
                <pt idx="571">
                  <v>62.8</v>
                </pt>
                <pt idx="572">
                  <v>62.9</v>
                </pt>
                <pt idx="573">
                  <v>62.9</v>
                </pt>
                <pt idx="574">
                  <v>62.8</v>
                </pt>
                <pt idx="575">
                  <v>62.7</v>
                </pt>
                <pt idx="576">
                  <v>62.7</v>
                </pt>
                <pt idx="577">
                  <v>62.9</v>
                </pt>
                <pt idx="578">
                  <v>63</v>
                </pt>
                <pt idx="579">
                  <v>63</v>
                </pt>
                <pt idx="580">
                  <v>63</v>
                </pt>
                <pt idx="581">
                  <v>63.2</v>
                </pt>
                <pt idx="582">
                  <v>63.3</v>
                </pt>
                <pt idx="583">
                  <v>63.3</v>
                </pt>
                <pt idx="584">
                  <v>63.4</v>
                </pt>
                <pt idx="585">
                  <v>63.5</v>
                </pt>
                <pt idx="586">
                  <v>63.4</v>
                </pt>
                <pt idx="587">
                  <v>63.4</v>
                </pt>
                <pt idx="588">
                  <v>63.4</v>
                </pt>
                <pt idx="589">
                  <v>63.4</v>
                </pt>
                <pt idx="590">
                  <v>63.6</v>
                </pt>
                <pt idx="591">
                  <v>63.7</v>
                </pt>
                <pt idx="592">
                  <v>63.8</v>
                </pt>
                <pt idx="593">
                  <v>63.7</v>
                </pt>
                <pt idx="594">
                  <v>63.9</v>
                </pt>
                <pt idx="595">
                  <v>63.9</v>
                </pt>
                <pt idx="596">
                  <v>63.9</v>
                </pt>
                <pt idx="597">
                  <v>63.9</v>
                </pt>
                <pt idx="598">
                  <v>64.09999999999999</v>
                </pt>
                <pt idx="599">
                  <v>64</v>
                </pt>
                <pt idx="600">
                  <v>64</v>
                </pt>
                <pt idx="601">
                  <v>64</v>
                </pt>
                <pt idx="602">
                  <v>64</v>
                </pt>
                <pt idx="603">
                  <v>64.09999999999999</v>
                </pt>
                <pt idx="604">
                  <v>64.09999999999999</v>
                </pt>
                <pt idx="605">
                  <v>64</v>
                </pt>
                <pt idx="606">
                  <v>64</v>
                </pt>
                <pt idx="607">
                  <v>63.9</v>
                </pt>
                <pt idx="608">
                  <v>64.2</v>
                </pt>
                <pt idx="609">
                  <v>64.09999999999999</v>
                </pt>
                <pt idx="610">
                  <v>64.2</v>
                </pt>
                <pt idx="611">
                  <v>64.3</v>
                </pt>
                <pt idx="612">
                  <v>64.40000000000001</v>
                </pt>
                <pt idx="613">
                  <v>64.2</v>
                </pt>
                <pt idx="614">
                  <v>64.2</v>
                </pt>
                <pt idx="615">
                  <v>64.2</v>
                </pt>
                <pt idx="616">
                  <v>64.3</v>
                </pt>
                <pt idx="617">
                  <v>64.2</v>
                </pt>
                <pt idx="618">
                  <v>64.2</v>
                </pt>
                <pt idx="619">
                  <v>64.2</v>
                </pt>
                <pt idx="620">
                  <v>64.2</v>
                </pt>
                <pt idx="621">
                  <v>64.3</v>
                </pt>
                <pt idx="622">
                  <v>64.40000000000001</v>
                </pt>
                <pt idx="623">
                  <v>64.40000000000001</v>
                </pt>
                <pt idx="624">
                  <v>64.59999999999999</v>
                </pt>
                <pt idx="625">
                  <v>64.59999999999999</v>
                </pt>
                <pt idx="626">
                  <v>64.59999999999999</v>
                </pt>
                <pt idx="627">
                  <v>64.7</v>
                </pt>
                <pt idx="628">
                  <v>64.40000000000001</v>
                </pt>
                <pt idx="629">
                  <v>64.5</v>
                </pt>
                <pt idx="630">
                  <v>64.2</v>
                </pt>
                <pt idx="631">
                  <v>64.2</v>
                </pt>
                <pt idx="632">
                  <v>64.2</v>
                </pt>
                <pt idx="633">
                  <v>64.2</v>
                </pt>
                <pt idx="634">
                  <v>64.3</v>
                </pt>
                <pt idx="635">
                  <v>64.40000000000001</v>
                </pt>
                <pt idx="636">
                  <v>64.40000000000001</v>
                </pt>
                <pt idx="637">
                  <v>64.3</v>
                </pt>
                <pt idx="638">
                  <v>64.3</v>
                </pt>
                <pt idx="639">
                  <v>64</v>
                </pt>
                <pt idx="640">
                  <v>63.8</v>
                </pt>
                <pt idx="641">
                  <v>63.7</v>
                </pt>
                <pt idx="642">
                  <v>63.7</v>
                </pt>
                <pt idx="643">
                  <v>63.2</v>
                </pt>
                <pt idx="644">
                  <v>63.5</v>
                </pt>
                <pt idx="645">
                  <v>63.2</v>
                </pt>
                <pt idx="646">
                  <v>63</v>
                </pt>
                <pt idx="647">
                  <v>62.9</v>
                </pt>
                <pt idx="648">
                  <v>62.7</v>
                </pt>
                <pt idx="649">
                  <v>63</v>
                </pt>
                <pt idx="650">
                  <v>62.8</v>
                </pt>
                <pt idx="651">
                  <v>62.7</v>
                </pt>
                <pt idx="652">
                  <v>62.9</v>
                </pt>
                <pt idx="653">
                  <v>62.7</v>
                </pt>
                <pt idx="654">
                  <v>62.7</v>
                </pt>
                <pt idx="655">
                  <v>62.7</v>
                </pt>
                <pt idx="656">
                  <v>63</v>
                </pt>
                <pt idx="657">
                  <v>62.7</v>
                </pt>
                <pt idx="658">
                  <v>62.5</v>
                </pt>
                <pt idx="659">
                  <v>62.4</v>
                </pt>
                <pt idx="660">
                  <v>62.5</v>
                </pt>
                <pt idx="661">
                  <v>62.5</v>
                </pt>
                <pt idx="662">
                  <v>62.4</v>
                </pt>
                <pt idx="663">
                  <v>62.4</v>
                </pt>
                <pt idx="664">
                  <v>62.3</v>
                </pt>
                <pt idx="665">
                  <v>62.3</v>
                </pt>
                <pt idx="666">
                  <v>62.1</v>
                </pt>
                <pt idx="667">
                  <v>62.1</v>
                </pt>
                <pt idx="668">
                  <v>62</v>
                </pt>
                <pt idx="669">
                  <v>62.1</v>
                </pt>
                <pt idx="670">
                  <v>62.3</v>
                </pt>
                <pt idx="671">
                  <v>62.2</v>
                </pt>
                <pt idx="672">
                  <v>62.3</v>
                </pt>
                <pt idx="673">
                  <v>62.3</v>
                </pt>
                <pt idx="674">
                  <v>62.2</v>
                </pt>
                <pt idx="675">
                  <v>62.3</v>
                </pt>
                <pt idx="676">
                  <v>62.3</v>
                </pt>
                <pt idx="677">
                  <v>62.4</v>
                </pt>
                <pt idx="678">
                  <v>62.5</v>
                </pt>
                <pt idx="679">
                  <v>62.4</v>
                </pt>
                <pt idx="680">
                  <v>62.3</v>
                </pt>
                <pt idx="681">
                  <v>62.3</v>
                </pt>
                <pt idx="682">
                  <v>62.5</v>
                </pt>
                <pt idx="683">
                  <v>62.4</v>
                </pt>
                <pt idx="684">
                  <v>62.4</v>
                </pt>
                <pt idx="685">
                  <v>62.4</v>
                </pt>
                <pt idx="686">
                  <v>62.4</v>
                </pt>
                <pt idx="687">
                  <v>62.7</v>
                </pt>
                <pt idx="688">
                  <v>62.8</v>
                </pt>
                <pt idx="689">
                  <v>62.7</v>
                </pt>
                <pt idx="690">
                  <v>62.8</v>
                </pt>
                <pt idx="691">
                  <v>62.9</v>
                </pt>
                <pt idx="692">
                  <v>62.8</v>
                </pt>
                <pt idx="693">
                  <v>62.8</v>
                </pt>
                <pt idx="694">
                  <v>62.7</v>
                </pt>
                <pt idx="695">
                  <v>62.8</v>
                </pt>
                <pt idx="696">
                  <v>62.9</v>
                </pt>
                <pt idx="697">
                  <v>63</v>
                </pt>
                <pt idx="698">
                  <v>63.1</v>
                </pt>
                <pt idx="699">
                  <v>63</v>
                </pt>
                <pt idx="700">
                  <v>63.1</v>
                </pt>
                <pt idx="701">
                  <v>63.1</v>
                </pt>
                <pt idx="702">
                  <v>63</v>
                </pt>
                <pt idx="703">
                  <v>63.1</v>
                </pt>
                <pt idx="704">
                  <v>63.1</v>
                </pt>
                <pt idx="705">
                  <v>63.3</v>
                </pt>
                <pt idx="706">
                  <v>63.3</v>
                </pt>
                <pt idx="707">
                  <v>63.4</v>
                </pt>
                <pt idx="708">
                  <v>63.3</v>
                </pt>
                <pt idx="709">
                  <v>63.3</v>
                </pt>
                <pt idx="710">
                  <v>63.3</v>
                </pt>
                <pt idx="711">
                  <v>63</v>
                </pt>
                <pt idx="712">
                  <v>63</v>
                </pt>
                <pt idx="713">
                  <v>63</v>
                </pt>
                <pt idx="714">
                  <v>62.9</v>
                </pt>
                <pt idx="715">
                  <v>62.7</v>
                </pt>
                <pt idx="716">
                  <v>62.9</v>
                </pt>
                <pt idx="717">
                  <v>62.7</v>
                </pt>
                <pt idx="718">
                  <v>62.9</v>
                </pt>
                <pt idx="719">
                  <v>62.7</v>
                </pt>
                <pt idx="720">
                  <v>62.9</v>
                </pt>
                <pt idx="721">
                  <v>62.8</v>
                </pt>
                <pt idx="722">
                  <v>62.7</v>
                </pt>
                <pt idx="723">
                  <v>62.7</v>
                </pt>
                <pt idx="724">
                  <v>62.5</v>
                </pt>
                <pt idx="725">
                  <v>62.4</v>
                </pt>
                <pt idx="726">
                  <v>62.2</v>
                </pt>
                <pt idx="727">
                  <v>62</v>
                </pt>
                <pt idx="728">
                  <v>61.9</v>
                </pt>
                <pt idx="729">
                  <v>61.7</v>
                </pt>
                <pt idx="730">
                  <v>61.4</v>
                </pt>
                <pt idx="731">
                  <v>61</v>
                </pt>
                <pt idx="732">
                  <v>60.6</v>
                </pt>
                <pt idx="733">
                  <v>60.3</v>
                </pt>
                <pt idx="734">
                  <v>59.9</v>
                </pt>
                <pt idx="735">
                  <v>59.8</v>
                </pt>
                <pt idx="736">
                  <v>59.6</v>
                </pt>
                <pt idx="737">
                  <v>59.4</v>
                </pt>
                <pt idx="738">
                  <v>59.3</v>
                </pt>
                <pt idx="739">
                  <v>59.1</v>
                </pt>
                <pt idx="740">
                  <v>58.7</v>
                </pt>
                <pt idx="741">
                  <v>58.5</v>
                </pt>
                <pt idx="742">
                  <v>58.6</v>
                </pt>
                <pt idx="743">
                  <v>58.3</v>
                </pt>
                <pt idx="744">
                  <v>58.5</v>
                </pt>
                <pt idx="745">
                  <v>58.5</v>
                </pt>
                <pt idx="746">
                  <v>58.5</v>
                </pt>
                <pt idx="747">
                  <v>58.7</v>
                </pt>
                <pt idx="748">
                  <v>58.6</v>
                </pt>
                <pt idx="749">
                  <v>58.5</v>
                </pt>
                <pt idx="750">
                  <v>58.5</v>
                </pt>
                <pt idx="751">
                  <v>58.6</v>
                </pt>
                <pt idx="752">
                  <v>58.5</v>
                </pt>
                <pt idx="753">
                  <v>58.3</v>
                </pt>
                <pt idx="754">
                  <v>58.2</v>
                </pt>
                <pt idx="755">
                  <v>58.3</v>
                </pt>
                <pt idx="756">
                  <v>58.3</v>
                </pt>
                <pt idx="757">
                  <v>58.4</v>
                </pt>
                <pt idx="758">
                  <v>58.4</v>
                </pt>
                <pt idx="759">
                  <v>58.4</v>
                </pt>
                <pt idx="760">
                  <v>58.3</v>
                </pt>
                <pt idx="761">
                  <v>58.2</v>
                </pt>
                <pt idx="762">
                  <v>58.2</v>
                </pt>
                <pt idx="763">
                  <v>58.3</v>
                </pt>
                <pt idx="764">
                  <v>58.4</v>
                </pt>
                <pt idx="765">
                  <v>58.4</v>
                </pt>
                <pt idx="766">
                  <v>58.6</v>
                </pt>
                <pt idx="767">
                  <v>58.6</v>
                </pt>
                <pt idx="768">
                  <v>58.4</v>
                </pt>
                <pt idx="769">
                  <v>58.5</v>
                </pt>
                <pt idx="770">
                  <v>58.5</v>
                </pt>
                <pt idx="771">
                  <v>58.4</v>
                </pt>
                <pt idx="772">
                  <v>58.5</v>
                </pt>
                <pt idx="773">
                  <v>58.6</v>
                </pt>
                <pt idx="774">
                  <v>58.5</v>
                </pt>
                <pt idx="775">
                  <v>58.4</v>
                </pt>
                <pt idx="776">
                  <v>58.7</v>
                </pt>
                <pt idx="777">
                  <v>58.8</v>
                </pt>
                <pt idx="778">
                  <v>58.7</v>
                </pt>
                <pt idx="779">
                  <v>58.7</v>
                </pt>
                <pt idx="780">
                  <v>58.6</v>
                </pt>
                <pt idx="781">
                  <v>58.6</v>
                </pt>
                <pt idx="782">
                  <v>58.5</v>
                </pt>
                <pt idx="783">
                  <v>58.6</v>
                </pt>
                <pt idx="784">
                  <v>58.6</v>
                </pt>
                <pt idx="785">
                  <v>58.6</v>
                </pt>
                <pt idx="786">
                  <v>58.7</v>
                </pt>
                <pt idx="787">
                  <v>58.7</v>
                </pt>
                <pt idx="788">
                  <v>58.7</v>
                </pt>
                <pt idx="789">
                  <v>58.3</v>
                </pt>
                <pt idx="790">
                  <v>58.6</v>
                </pt>
                <pt idx="791">
                  <v>58.7</v>
                </pt>
                <pt idx="792">
                  <v>58.8</v>
                </pt>
                <pt idx="793">
                  <v>58.7</v>
                </pt>
                <pt idx="794">
                  <v>58.9</v>
                </pt>
                <pt idx="795">
                  <v>58.9</v>
                </pt>
                <pt idx="796">
                  <v>58.9</v>
                </pt>
                <pt idx="797">
                  <v>59</v>
                </pt>
                <pt idx="798">
                  <v>59</v>
                </pt>
                <pt idx="799">
                  <v>59</v>
                </pt>
                <pt idx="800">
                  <v>59.1</v>
                </pt>
                <pt idx="801">
                  <v>59.3</v>
                </pt>
                <pt idx="802">
                  <v>59.2</v>
                </pt>
                <pt idx="803">
                  <v>59.3</v>
                </pt>
                <pt idx="804">
                  <v>59.3</v>
                </pt>
                <pt idx="805">
                  <v>59.2</v>
                </pt>
                <pt idx="806">
                  <v>59.2</v>
                </pt>
                <pt idx="807">
                  <v>59.3</v>
                </pt>
                <pt idx="808">
                  <v>59.4</v>
                </pt>
                <pt idx="809">
                  <v>59.4</v>
                </pt>
                <pt idx="810">
                  <v>59.3</v>
                </pt>
                <pt idx="811">
                  <v>59.4</v>
                </pt>
                <pt idx="812">
                  <v>59.2</v>
                </pt>
                <pt idx="813">
                  <v>59.3</v>
                </pt>
                <pt idx="814">
                  <v>59.4</v>
                </pt>
                <pt idx="815">
                  <v>59.6</v>
                </pt>
                <pt idx="816">
                  <v>59.7</v>
                </pt>
                <pt idx="817">
                  <v>59.7</v>
                </pt>
                <pt idx="818">
                  <v>59.8</v>
                </pt>
                <pt idx="819">
                  <v>59.7</v>
                </pt>
                <pt idx="820">
                  <v>59.7</v>
                </pt>
                <pt idx="821">
                  <v>59.7</v>
                </pt>
                <pt idx="822">
                  <v>59.7</v>
                </pt>
                <pt idx="823">
                  <v>59.8</v>
                </pt>
                <pt idx="824">
                  <v>59.8</v>
                </pt>
                <pt idx="825">
                  <v>59.7</v>
                </pt>
                <pt idx="826">
                  <v>59.7</v>
                </pt>
                <pt idx="827">
                  <v>59.8</v>
                </pt>
                <pt idx="828">
                  <v>59.9</v>
                </pt>
                <pt idx="829">
                  <v>59.9</v>
                </pt>
                <pt idx="830">
                  <v>60.1</v>
                </pt>
                <pt idx="831">
                  <v>60.2</v>
                </pt>
                <pt idx="832">
                  <v>60.1</v>
                </pt>
                <pt idx="833">
                  <v>60.1</v>
                </pt>
                <pt idx="834">
                  <v>60.1</v>
                </pt>
                <pt idx="835">
                  <v>60.1</v>
                </pt>
                <pt idx="836">
                  <v>60.4</v>
                </pt>
                <pt idx="837">
                  <v>60.1</v>
                </pt>
                <pt idx="838">
                  <v>60.1</v>
                </pt>
                <pt idx="839">
                  <v>60.1</v>
                </pt>
                <pt idx="840">
                  <v>60.2</v>
                </pt>
                <pt idx="841">
                  <v>60.4</v>
                </pt>
                <pt idx="842">
                  <v>60.4</v>
                </pt>
                <pt idx="843">
                  <v>60.4</v>
                </pt>
                <pt idx="844">
                  <v>60.5</v>
                </pt>
                <pt idx="845">
                  <v>60.5</v>
                </pt>
                <pt idx="846">
                  <v>60.5</v>
                </pt>
                <pt idx="847">
                  <v>60.3</v>
                </pt>
                <pt idx="848">
                  <v>60.4</v>
                </pt>
                <pt idx="849">
                  <v>60.5</v>
                </pt>
                <pt idx="850">
                  <v>60.5</v>
                </pt>
                <pt idx="851">
                  <v>60.6</v>
                </pt>
                <pt idx="852">
                  <v>60.7</v>
                </pt>
                <pt idx="853">
                  <v>60.7</v>
                </pt>
                <pt idx="854">
                  <v>60.6</v>
                </pt>
                <pt idx="855">
                  <v>60.6</v>
                </pt>
                <pt idx="856">
                  <v>60.6</v>
                </pt>
                <pt idx="857">
                  <v>60.7</v>
                </pt>
                <pt idx="858">
                  <v>60.7</v>
                </pt>
                <pt idx="859">
                  <v>60.9</v>
                </pt>
                <pt idx="860">
                  <v>61</v>
                </pt>
                <pt idx="861">
                  <v>61</v>
                </pt>
                <pt idx="862">
                  <v>61</v>
                </pt>
                <pt idx="863">
                  <v>61</v>
                </pt>
                <pt idx="864">
                  <v>61.2</v>
                </pt>
                <pt idx="865">
                  <v>61.1</v>
                </pt>
                <pt idx="866">
                  <v>60</v>
                </pt>
                <pt idx="867">
                  <v>51.3</v>
                </pt>
                <pt idx="868">
                  <v>52.8</v>
                </pt>
                <pt idx="869">
                  <v>54.6</v>
                </pt>
              </numCache>
            </numRef>
          </yVal>
          <smooth val="0"/>
        </ser>
        <dLbls>
          <showLegendKey val="0"/>
          <showVal val="0"/>
          <showCatName val="0"/>
          <showSerName val="0"/>
          <showPercent val="0"/>
          <showBubbleSize val="0"/>
        </dLbls>
        <axId val="712390991"/>
        <axId val="617317519"/>
      </scatterChart>
      <valAx>
        <axId val="712390991"/>
        <scaling>
          <orientation val="minMax"/>
          <max val="43983"/>
          <min val="17533"/>
        </scaling>
        <delete val="0"/>
        <axPos val="b"/>
        <majorGridlines>
          <spPr>
            <a:ln xmlns:a="http://schemas.openxmlformats.org/drawingml/2006/main"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numFmt formatCode="yyyy" sourceLinked="0"/>
        <majorTickMark val="none"/>
        <minorTickMark val="none"/>
        <tickLblPos val="nextTo"/>
        <spPr>
          <a:noFill xmlns:a="http://schemas.openxmlformats.org/drawingml/2006/main"/>
          <a:ln xmlns:a="http://schemas.openxmlformats.org/drawingml/2006/main" w="9525" cap="flat" cmpd="sng" algn="ctr">
            <a:solidFill>
              <a:schemeClr val="tx1">
                <a:lumMod val="25000"/>
                <a:lumOff val="75000"/>
              </a:schemeClr>
            </a:solidFill>
            <a:prstDash val="solid"/>
            <a:round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>None</a:t>
            </a:r>
            <a:endParaRPr lang="en-US"/>
          </a:p>
        </txPr>
        <crossAx val="617317519"/>
        <crosses val="autoZero"/>
        <crossBetween val="midCat"/>
      </valAx>
      <valAx>
        <axId val="617317519"/>
        <scaling>
          <orientation val="minMax"/>
          <max val="66"/>
          <min val="50"/>
        </scaling>
        <delete val="0"/>
        <axPos val="l"/>
        <majorGridlines>
          <spPr>
            <a:ln xmlns:a="http://schemas.openxmlformats.org/drawingml/2006/main"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numFmt formatCode="0" sourceLinked="0"/>
        <majorTickMark val="none"/>
        <minorTickMark val="none"/>
        <tickLblPos val="nextTo"/>
        <spPr>
          <a:noFill xmlns:a="http://schemas.openxmlformats.org/drawingml/2006/main"/>
          <a:ln xmlns:a="http://schemas.openxmlformats.org/drawingml/2006/main" w="9525" cap="flat" cmpd="sng" algn="ctr">
            <a:solidFill>
              <a:schemeClr val="tx1">
                <a:lumMod val="25000"/>
                <a:lumOff val="75000"/>
              </a:schemeClr>
            </a:solidFill>
            <a:prstDash val="solid"/>
            <a:round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>None</a:t>
            </a:r>
            <a:endParaRPr lang="en-US"/>
          </a:p>
        </txPr>
        <crossAx val="712390991"/>
        <crosses val="autoZero"/>
        <crossBetween val="midCat"/>
      </valAx>
    </plotArea>
    <plotVisOnly val="1"/>
    <dispBlanksAs val="gap"/>
  </chart>
</chartSpace>
</file>

<file path=xl/comments/comment1.xml><?xml version="1.0" encoding="utf-8"?>
<comments xmlns="http://schemas.openxmlformats.org/spreadsheetml/2006/main">
  <authors>
    <author>None</author>
  </authors>
  <commentList>
    <comment ref="B4" authorId="0" shapeId="0">
      <text>
        <t xml:space="preserve">*  See https://www.bls.govhttp://www.bls.gov/ncs/ect/mapnote.htm#C for the definition of civilian workers.
</t>
      </text>
    </comment>
    <comment ref="D16" authorId="0" shapeId="0">
      <text>
        <t xml:space="preserve">*  The relative standard error for this estimate is not currently available.
</t>
      </text>
    </comment>
    <comment ref="D17" authorId="0" shapeId="0">
      <text>
        <t xml:space="preserve">*  The relative standard error for this estimate is not currently available.
</t>
      </text>
    </comment>
    <comment ref="D18" authorId="0" shapeId="0">
      <text>
        <t xml:space="preserve">*  The relative standard error for this estimate is not currently available.
</t>
      </text>
    </comment>
    <comment ref="D19" authorId="0" shapeId="0">
      <text>
        <t xml:space="preserve">*  The relative standard error for this estimate is not currently available.
</t>
      </text>
    </comment>
    <comment ref="D20" authorId="0" shapeId="0">
      <text>
        <t xml:space="preserve">*  The relative standard error for this estimate is not currently available.
</t>
      </text>
    </comment>
    <comment ref="D21" authorId="0" shapeId="0">
      <text>
        <t xml:space="preserve">*  The relative standard error for this estimate is not currently available.
</t>
      </text>
    </comment>
    <comment ref="D22" authorId="0" shapeId="0">
      <text>
        <t xml:space="preserve">*  The relative standard error for this estimate is not currently available.
</t>
      </text>
    </comment>
    <comment ref="D23" authorId="0" shapeId="0">
      <text>
        <t xml:space="preserve">*  The relative standard error for this estimate is not currently available.
</t>
      </text>
    </comment>
    <comment ref="D24" authorId="0" shapeId="0">
      <text>
        <t xml:space="preserve">*  The relative standard error for this estimate is not currently available.
</t>
      </text>
    </comment>
    <comment ref="D25" authorId="0" shapeId="0">
      <text>
        <t xml:space="preserve">*  The relative standard error for this estimate is not currently available.
</t>
      </text>
    </comment>
    <comment ref="D26" authorId="0" shapeId="0">
      <text>
        <t xml:space="preserve">*  The relative standard error for this estimate is not currently available.
</t>
      </text>
    </comment>
    <comment ref="D27" authorId="0" shapeId="0">
      <text>
        <t xml:space="preserve">*  The relative standard error for this estimate is not currently available.
</t>
      </text>
    </comment>
    <comment ref="D28" authorId="0" shapeId="0">
      <text>
        <t xml:space="preserve">*  The relative standard error for this estimate is not currently available.
</t>
      </text>
    </comment>
    <comment ref="D29" authorId="0" shapeId="0">
      <text>
        <t xml:space="preserve">*  The relative standard error for this estimate is not currently available.
</t>
      </text>
    </comment>
    <comment ref="D30" authorId="0" shapeId="0">
      <text>
        <t xml:space="preserve">*  The relative standard error for this estimate is not currently available.
</t>
      </text>
    </comment>
    <comment ref="D31" authorId="0" shapeId="0">
      <text>
        <t xml:space="preserve">*  The relative standard error for this estimate is not currently available.
</t>
      </text>
    </comment>
    <comment ref="D32" authorId="0" shapeId="0">
      <text>
        <t xml:space="preserve">*  The relative standard error for this estimate is not currently available.
</t>
      </text>
    </comment>
    <comment ref="D33" authorId="0" shapeId="0">
      <text>
        <t xml:space="preserve">*  The relative standard error for this estimate is not currently available.
</t>
      </text>
    </comment>
    <comment ref="D34" authorId="0" shapeId="0">
      <text>
        <t xml:space="preserve">*  The relative standard error for this estimate is not currently available.
</t>
      </text>
    </comment>
    <comment ref="D35" authorId="0" shapeId="0">
      <text>
        <t xml:space="preserve">*  The relative standard error for this estimate is not currently available.
</t>
      </text>
    </comment>
    <comment ref="D36" authorId="0" shapeId="0">
      <text>
        <t xml:space="preserve">*  The relative standard error for this estimate is not currently available.
</t>
      </text>
    </comment>
    <comment ref="D37" authorId="0" shapeId="0">
      <text>
        <t xml:space="preserve">*  The relative standard error for this estimate is not currently available.
</t>
      </text>
    </comment>
    <comment ref="D38" authorId="0" shapeId="0">
      <text>
        <t xml:space="preserve">*  The relative standard error for this estimate is not currently available.
</t>
      </text>
    </comment>
    <comment ref="D39" authorId="0" shapeId="0">
      <text>
        <t xml:space="preserve">*  The relative standard error for this estimate is not currently available.
</t>
      </text>
    </comment>
    <comment ref="D40" authorId="0" shapeId="0">
      <text>
        <t xml:space="preserve">*  The relative standard error for this estimate is not currently available.
</t>
      </text>
    </comment>
    <comment ref="D41" authorId="0" shapeId="0">
      <text>
        <t xml:space="preserve">*  The relative standard error for this estimate is not currently available.
</t>
      </text>
    </comment>
    <comment ref="D42" authorId="0" shapeId="0">
      <text>
        <t xml:space="preserve">*  The relative standard error for this estimate is not currently available.
</t>
      </text>
    </comment>
    <comment ref="D43" authorId="0" shapeId="0">
      <text>
        <t xml:space="preserve">*  The relative standard error for this estimate is not currently available.
</t>
      </text>
    </comment>
    <comment ref="D44" authorId="0" shapeId="0">
      <text>
        <t xml:space="preserve">*  The relative standard error for this estimate is not currently available.
</t>
      </text>
    </comment>
    <comment ref="D45" authorId="0" shapeId="0">
      <text>
        <t xml:space="preserve">*  The relative standard error for this estimate is not currently available.
</t>
      </text>
    </comment>
    <comment ref="D46" authorId="0" shapeId="0">
      <text>
        <t xml:space="preserve">*  The relative standard error for this estimate is not currently available.
</t>
      </text>
    </comment>
    <comment ref="D47" authorId="0" shapeId="0">
      <text>
        <t xml:space="preserve">*  The relative standard error for this estimate is not currently available.
</t>
      </text>
    </comment>
    <comment ref="D48" authorId="0" shapeId="0">
      <text>
        <t xml:space="preserve">*  The relative standard error for this estimate is not currently available.
</t>
      </text>
    </comment>
    <comment ref="D49" authorId="0" shapeId="0">
      <text>
        <t xml:space="preserve">*  The relative standard error for this estimate is not currently available.
</t>
      </text>
    </comment>
    <comment ref="D50" authorId="0" shapeId="0">
      <text>
        <t xml:space="preserve">*  The relative standard error for this estimate is not currently available.
</t>
      </text>
    </comment>
    <comment ref="D51" authorId="0" shapeId="0">
      <text>
        <t xml:space="preserve">*  The relative standard error for this estimate is not currently available.
</t>
      </text>
    </comment>
    <comment ref="D52" authorId="0" shapeId="0">
      <text>
        <t xml:space="preserve">*  The relative standard error for this estimate is not currently available.
</t>
      </text>
    </comment>
    <comment ref="D53" authorId="0" shapeId="0">
      <text>
        <t xml:space="preserve">*  The relative standard error for this estimate is not currently available.
</t>
      </text>
    </comment>
    <comment ref="D54" authorId="0" shapeId="0">
      <text>
        <t xml:space="preserve">*  The relative standard error for this estimate is not currently available.
</t>
      </text>
    </comment>
    <comment ref="D55" authorId="0" shapeId="0">
      <text>
        <t xml:space="preserve">*  The relative standard error for this estimate is not currently available.
</t>
      </text>
    </comment>
    <comment ref="D56" authorId="0" shapeId="0">
      <text>
        <t xml:space="preserve">*  The relative standard error for this estimate is not currently available.
</t>
      </text>
    </comment>
    <comment ref="D57" authorId="0" shapeId="0">
      <text>
        <t xml:space="preserve">*  The relative standard error for this estimate is not currently available.
</t>
      </text>
    </comment>
    <comment ref="D58" authorId="0" shapeId="0">
      <text>
        <t xml:space="preserve">*  The relative standard error for this estimate is not currently available.
</t>
      </text>
    </comment>
    <comment ref="D59" authorId="0" shapeId="0">
      <text>
        <t xml:space="preserve">*  The relative standard error for this estimate is not currently available.
</t>
      </text>
    </comment>
    <comment ref="D60" authorId="0" shapeId="0">
      <text>
        <t xml:space="preserve">*  The relative standard error for this estimate is not currently available.
</t>
      </text>
    </comment>
    <comment ref="D61" authorId="0" shapeId="0">
      <text>
        <t xml:space="preserve">*  The relative standard error for this estimate is not currently available.
</t>
      </text>
    </comment>
    <comment ref="D62" authorId="0" shapeId="0">
      <text>
        <t xml:space="preserve">*  The relative standard error for this estimate is not currently available.
</t>
      </text>
    </comment>
    <comment ref="D63" authorId="0" shapeId="0">
      <text>
        <t xml:space="preserve">*  The relative standard error for this estimate is not currently available.
</t>
      </text>
    </comment>
    <comment ref="D64" authorId="0" shapeId="0">
      <text>
        <t xml:space="preserve">*  The relative standard error for this estimate is not currently available.
</t>
      </text>
    </comment>
    <comment ref="D65" authorId="0" shapeId="0">
      <text>
        <t xml:space="preserve">*  The relative standard error for this estimate is not currently available.
</t>
      </text>
    </comment>
    <comment ref="D66" authorId="0" shapeId="0">
      <text>
        <t xml:space="preserve">*  The relative standard error for this estimate is not currently available.
</t>
      </text>
    </comment>
    <comment ref="D67" authorId="0" shapeId="0">
      <text>
        <t xml:space="preserve">*  The relative standard error for this estimate is not currently available.
</t>
      </text>
    </comment>
    <comment ref="D68" authorId="0" shapeId="0">
      <text>
        <t xml:space="preserve">*  The relative standard error for this estimate is not currently available.
</t>
      </text>
    </comment>
    <comment ref="D69" authorId="0" shapeId="0">
      <text>
        <t xml:space="preserve">*  The relative standard error for this estimate is not currently available.
</t>
      </text>
    </comment>
    <comment ref="D70" authorId="0" shapeId="0">
      <text>
        <t xml:space="preserve">*  The relative standard error for this estimate is not currently available.
</t>
      </text>
    </comment>
    <comment ref="D71" authorId="0" shapeId="0">
      <text>
        <t xml:space="preserve">*  The relative standard error for this estimate is not currently available.
</t>
      </text>
    </comment>
    <comment ref="D72" authorId="0" shapeId="0">
      <text>
        <t xml:space="preserve">*  The relative standard error for this estimate is not currently available.
</t>
      </text>
    </comment>
    <comment ref="D73" authorId="0" shapeId="0">
      <text>
        <t xml:space="preserve">*  The relative standard error for this estimate is not currently available.
</t>
      </text>
    </comment>
  </commentList>
</comments>
</file>

<file path=xl/drawings/_rels/drawing1.xml.rels><Relationships xmlns="http://schemas.openxmlformats.org/package/2006/relationships"><Relationship Type="http://schemas.openxmlformats.org/officeDocument/2006/relationships/chart" Target="/xl/charts/chart1.xml" Id="rId1"/></Relationships>
</file>

<file path=xl/drawings/drawing1.xml><?xml version="1.0" encoding="utf-8"?>
<wsDr xmlns="http://schemas.openxmlformats.org/drawingml/2006/spreadsheetDrawing">
  <twoCellAnchor>
    <from>
      <col>3</col>
      <colOff>9524</colOff>
      <row>1</row>
      <rowOff>180974</rowOff>
    </from>
    <to>
      <col>14</col>
      <colOff>380999</colOff>
      <row>23</row>
      <rowOff>38099</rowOff>
    </to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two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hyperlink" Target="https://www.census.gov/data/datasets/2017/demo/popproj/2017-popproj.html" TargetMode="External" Id="rId1"/><Relationship Type="http://schemas.openxmlformats.org/officeDocument/2006/relationships/hyperlink" Target="https://demographics.coopercenter.org/national-population-projections" TargetMode="External" Id="rId2"/><Relationship Type="http://schemas.openxmlformats.org/officeDocument/2006/relationships/hyperlink" Target="https://fred.stlouisfed.org/series/EMRATIO" TargetMode="External" Id="rId3"/><Relationship Type="http://schemas.openxmlformats.org/officeDocument/2006/relationships/hyperlink" Target="https://stats.oecd.org/Index.aspx?DataSetCode=IOTS" TargetMode="External" Id="rId4"/><Relationship Type="http://schemas.openxmlformats.org/officeDocument/2006/relationships/hyperlink" Target="https://www.bls.gov/data/" TargetMode="External" Id="rId5"/></Relationships>
</file>

<file path=xl/worksheets/_rels/sheet5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6.xml.rels><Relationships xmlns="http://schemas.openxmlformats.org/package/2006/relationships"><Relationship Type="http://schemas.openxmlformats.org/officeDocument/2006/relationships/hyperlink" Target="http://localhost/OECDStat_Metadata/ShowMetadata.ashx?Dataset=IOTSI4_2018&amp;ShowOnWeb=true&amp;Lang=en" TargetMode="External" Id="rId1"/><Relationship Type="http://schemas.openxmlformats.org/officeDocument/2006/relationships/hyperlink" Target="http://localhost/OECDStat_Metadata/ShowMetadata.ashx?Dataset=IOTSI4_2018&amp;Coords=%5bVAR%5d.%5bVAL%5d&amp;ShowOnWeb=true&amp;Lang=en" TargetMode="External" Id="rId2"/><Relationship Type="http://schemas.openxmlformats.org/officeDocument/2006/relationships/hyperlink" Target="https://stats-3.oecd.org/index.aspx?DatasetCode=IOTSI4_2018" TargetMode="External" Id="rId3"/></Relationships>
</file>

<file path=xl/worksheets/_rels/sheet7.xml.rels><Relationships xmlns="http://schemas.openxmlformats.org/package/2006/relationships"><Relationship Type="http://schemas.openxmlformats.org/officeDocument/2006/relationships/comments" Target="/xl/comments/comment1.xml" Id="comments"/><Relationship Type="http://schemas.openxmlformats.org/officeDocument/2006/relationships/vmlDrawing" Target="/xl/drawings/commentsDrawing1.vml" Id="anysvml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3"/>
  <sheetViews>
    <sheetView workbookViewId="0">
      <selection activeCell="B2" sqref="B2"/>
    </sheetView>
  </sheetViews>
  <sheetFormatPr baseColWidth="10" defaultColWidth="8.83203125" defaultRowHeight="15"/>
  <cols>
    <col width="73.33203125" customWidth="1" style="53" min="2" max="2"/>
  </cols>
  <sheetData>
    <row r="1">
      <c r="A1" s="1" t="inlineStr">
        <is>
          <t>BPEaCP BAU Population Employment and Compensation Projections</t>
        </is>
      </c>
      <c r="B1" t="inlineStr">
        <is>
          <t>West Virginia</t>
        </is>
      </c>
      <c r="C1" s="34" t="n">
        <v>44312</v>
      </c>
    </row>
    <row r="3">
      <c r="A3" t="inlineStr">
        <is>
          <t>Sources:</t>
        </is>
      </c>
      <c r="B3" s="2" t="inlineStr">
        <is>
          <t>Population Projection</t>
        </is>
      </c>
    </row>
    <row r="4">
      <c r="B4" t="inlineStr">
        <is>
          <t>U.S. Census Bureau</t>
        </is>
      </c>
    </row>
    <row r="5">
      <c r="B5" s="3" t="n">
        <v>2017</v>
      </c>
    </row>
    <row r="6">
      <c r="B6" t="inlineStr">
        <is>
          <t>2017 National Population Projections Datasets</t>
        </is>
      </c>
    </row>
    <row r="7">
      <c r="B7" s="4" t="inlineStr">
        <is>
          <t>https://www.census.gov/data/datasets/2017/demo/popproj/2017-popproj.html</t>
        </is>
      </c>
    </row>
    <row r="8">
      <c r="B8" t="inlineStr">
        <is>
          <t>Table 1</t>
        </is>
      </c>
    </row>
    <row r="9">
      <c r="B9" s="31" t="inlineStr">
        <is>
          <t>Note that years 2014 and 2015 filled in using the 2014 version of this publication, as the 2017 version only provides data back through 2016.</t>
        </is>
      </c>
    </row>
    <row r="10">
      <c r="B10" s="2" t="inlineStr">
        <is>
          <t>State Populations</t>
        </is>
      </c>
    </row>
    <row r="11">
      <c r="B11" s="49" t="inlineStr">
        <is>
          <t>Demographics Research Group</t>
        </is>
      </c>
    </row>
    <row r="12">
      <c r="B12" s="50" t="n">
        <v>43435</v>
      </c>
    </row>
    <row r="13">
      <c r="B13" s="49" t="inlineStr">
        <is>
          <t>Projections for the 50 States and D.C.</t>
        </is>
      </c>
    </row>
    <row r="14">
      <c r="B14" s="51" t="inlineStr">
        <is>
          <t>https://demographics.coopercenter.org/national-population-projections</t>
        </is>
      </c>
    </row>
    <row r="16">
      <c r="B16" s="2" t="inlineStr">
        <is>
          <t>Employment-to-Population Ratio</t>
        </is>
      </c>
    </row>
    <row r="17">
      <c r="B17" t="inlineStr">
        <is>
          <t>St. Louis Federal Reserve Bank</t>
        </is>
      </c>
    </row>
    <row r="18">
      <c r="B18" s="3" t="n">
        <v>2020</v>
      </c>
    </row>
    <row r="19">
      <c r="B19" t="inlineStr">
        <is>
          <t>Employment-Population Ratio</t>
        </is>
      </c>
    </row>
    <row r="20">
      <c r="B20" s="4" t="inlineStr">
        <is>
          <t>https://fred.stlouisfed.org/series/EMRATIO</t>
        </is>
      </c>
    </row>
    <row r="22">
      <c r="B22" s="2" t="inlineStr">
        <is>
          <t>Total Employee Compensation (from IO tables, historical year)</t>
        </is>
      </c>
    </row>
    <row r="23">
      <c r="B23" t="inlineStr">
        <is>
          <t>OECD</t>
        </is>
      </c>
    </row>
    <row r="24">
      <c r="B24" s="3" t="n">
        <v>2018</v>
      </c>
    </row>
    <row r="25">
      <c r="B25" t="inlineStr">
        <is>
          <t>Input-Output Tables 2018 Edition (ISIC Rev. 4)</t>
        </is>
      </c>
    </row>
    <row r="26">
      <c r="B26" s="4" t="inlineStr">
        <is>
          <t>https://stats.oecd.org/Index.aspx?DataSetCode=IOTS#</t>
        </is>
      </c>
    </row>
    <row r="27">
      <c r="B27" t="inlineStr">
        <is>
          <t>Variable: VAL</t>
        </is>
      </c>
    </row>
    <row r="29">
      <c r="B29" s="2" t="inlineStr">
        <is>
          <t>Annual Change in Compensation per EE Hour Worked</t>
        </is>
      </c>
    </row>
    <row r="30">
      <c r="B30" t="inlineStr">
        <is>
          <t>U.S. Bureau of Labor Statistics</t>
        </is>
      </c>
    </row>
    <row r="31">
      <c r="B31" s="3" t="n">
        <v>2020</v>
      </c>
    </row>
    <row r="32">
      <c r="B32" t="inlineStr">
        <is>
          <t>Employer Costs for Employee Compensation</t>
        </is>
      </c>
    </row>
    <row r="33">
      <c r="B33" s="4" t="inlineStr">
        <is>
          <t>https://www.bls.gov/data/</t>
        </is>
      </c>
    </row>
    <row r="34">
      <c r="B34" t="inlineStr">
        <is>
          <t>Use data finder to create table for all civilian workers nationally</t>
        </is>
      </c>
    </row>
    <row r="36">
      <c r="A36" s="1" t="inlineStr">
        <is>
          <t>Notes</t>
        </is>
      </c>
    </row>
    <row r="38">
      <c r="A38" s="1" t="inlineStr">
        <is>
          <t>Population</t>
        </is>
      </c>
    </row>
    <row r="39">
      <c r="A39" t="inlineStr">
        <is>
          <t>Population projections are available directly from the U.S. Census department.</t>
        </is>
      </c>
    </row>
    <row r="41">
      <c r="A41" s="1" t="inlineStr">
        <is>
          <t>Number of Employees</t>
        </is>
      </c>
    </row>
    <row r="42">
      <c r="A42" t="inlineStr">
        <is>
          <t>To project future numbers of employees, we sample the share of the population that is</t>
        </is>
      </c>
    </row>
    <row r="43">
      <c r="A43" t="inlineStr">
        <is>
          <t>employed over a wide historical rage, and use that average going forward.  The share of</t>
        </is>
      </c>
    </row>
    <row r="44">
      <c r="A44" t="inlineStr">
        <is>
          <t>the population that is employed has remained relatively stable over time despite tremendous</t>
        </is>
      </c>
    </row>
    <row r="45">
      <c r="A45" t="inlineStr">
        <is>
          <t>increases in productivity (output per employee), so we believe this is likely to continue to</t>
        </is>
      </c>
    </row>
    <row r="46">
      <c r="A46" t="inlineStr">
        <is>
          <t>happen in the future, and we do not need to adjust for productivity increases.  (That is,</t>
        </is>
      </c>
    </row>
    <row r="47">
      <c r="A47" t="inlineStr">
        <is>
          <t>any displaced workers are integrated elsewhere in the economy.)</t>
        </is>
      </c>
    </row>
    <row r="49">
      <c r="A49" s="1" t="inlineStr">
        <is>
          <t>Total Compensation</t>
        </is>
      </c>
    </row>
    <row r="50">
      <c r="A50" t="inlineStr">
        <is>
          <t>We start with the total compensation number from the OECD input data we use in</t>
        </is>
      </c>
    </row>
    <row r="51">
      <c r="A51" t="inlineStr">
        <is>
          <t>the input-output segment of the model, to ensure our assumptions are aligned.</t>
        </is>
      </c>
    </row>
    <row r="52">
      <c r="A52" t="inlineStr">
        <is>
          <t>We project this forward by adjusting for (1) change in number of employees, from above,</t>
        </is>
      </c>
    </row>
    <row r="53">
      <c r="A53" t="inlineStr">
        <is>
          <t>and (2) change in inflation-adjusted compensation per hour worked.</t>
        </is>
      </c>
    </row>
  </sheetData>
  <hyperlinks>
    <hyperlink xmlns:r="http://schemas.openxmlformats.org/officeDocument/2006/relationships" ref="B7" r:id="rId1"/>
    <hyperlink xmlns:r="http://schemas.openxmlformats.org/officeDocument/2006/relationships" ref="B14" r:id="rId2"/>
    <hyperlink xmlns:r="http://schemas.openxmlformats.org/officeDocument/2006/relationships" ref="B20" r:id="rId3"/>
    <hyperlink xmlns:r="http://schemas.openxmlformats.org/officeDocument/2006/relationships" ref="B26" display="https://stats.oecd.org/Index.aspx?DataSetCode=IOTS" r:id="rId4"/>
    <hyperlink xmlns:r="http://schemas.openxmlformats.org/officeDocument/2006/relationships" ref="B33" r:id="rId5"/>
  </hyperlinks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57"/>
  <sheetViews>
    <sheetView workbookViewId="0">
      <selection activeCell="M13" sqref="M13"/>
    </sheetView>
  </sheetViews>
  <sheetFormatPr baseColWidth="10" defaultColWidth="12.6640625" defaultRowHeight="15"/>
  <sheetData>
    <row r="1" ht="15" customHeight="1" s="53">
      <c r="A1" s="52" t="inlineStr">
        <is>
          <t>Observed and Total Population for the U.S. and the States, 2010-2040</t>
        </is>
      </c>
    </row>
    <row r="2">
      <c r="A2" s="54" t="inlineStr">
        <is>
          <t>Updated on Dec 2018 by the Weldon Cooper Center for Public Service, Demographics Research Group, www.demographics.coopercenter.org</t>
        </is>
      </c>
      <c r="B2" s="55" t="n"/>
      <c r="C2" s="55" t="n"/>
      <c r="D2" s="55" t="n"/>
      <c r="E2" s="55" t="n"/>
      <c r="F2" s="55" t="n"/>
      <c r="G2" s="56" t="n"/>
      <c r="H2" s="56" t="n"/>
      <c r="I2" s="56" t="n"/>
      <c r="J2" s="56" t="n"/>
    </row>
    <row r="3">
      <c r="A3" s="57" t="inlineStr">
        <is>
          <t>FIPS</t>
        </is>
      </c>
      <c r="B3" s="58" t="inlineStr">
        <is>
          <t>Geography Name</t>
        </is>
      </c>
      <c r="C3" s="59" t="inlineStr">
        <is>
          <t>Total Population</t>
        </is>
      </c>
      <c r="D3" s="60" t="n"/>
      <c r="E3" s="60" t="n"/>
      <c r="F3" s="61" t="n"/>
      <c r="G3" s="62" t="n"/>
      <c r="H3" s="62" t="n"/>
      <c r="I3" s="62" t="n"/>
      <c r="J3" s="62" t="n"/>
    </row>
    <row r="4">
      <c r="A4" s="63" t="n"/>
      <c r="B4" s="55" t="n"/>
      <c r="C4" s="64" t="n">
        <v>2010</v>
      </c>
      <c r="D4" s="65" t="n">
        <v>2020</v>
      </c>
      <c r="E4" s="65" t="n">
        <v>2030</v>
      </c>
      <c r="F4" s="66" t="n">
        <v>2040</v>
      </c>
      <c r="G4" s="62" t="n"/>
      <c r="H4" s="62" t="n"/>
      <c r="I4" s="62" t="n"/>
      <c r="J4" s="62" t="n"/>
    </row>
    <row r="5">
      <c r="A5" s="67" t="n"/>
      <c r="B5" s="68" t="inlineStr">
        <is>
          <t>United States</t>
        </is>
      </c>
      <c r="C5" s="69" t="n">
        <v>308745538</v>
      </c>
      <c r="D5" s="70" t="n">
        <v>332527548</v>
      </c>
      <c r="E5" s="70" t="n">
        <v>357975719</v>
      </c>
      <c r="F5" s="71" t="n">
        <v>379392779</v>
      </c>
      <c r="G5" s="72" t="n"/>
      <c r="H5" s="72" t="n"/>
      <c r="I5" s="72" t="n"/>
      <c r="J5" s="72" t="n"/>
    </row>
    <row r="6">
      <c r="A6" s="73" t="n">
        <v>1</v>
      </c>
      <c r="B6" s="62" t="inlineStr">
        <is>
          <t>Alabama</t>
        </is>
      </c>
      <c r="C6" s="74" t="n">
        <v>4779736</v>
      </c>
      <c r="D6" s="75" t="n">
        <v>4911278</v>
      </c>
      <c r="E6" s="75" t="n">
        <v>5029833</v>
      </c>
      <c r="F6" s="76" t="n">
        <v>5056796</v>
      </c>
      <c r="G6" s="62" t="n"/>
      <c r="H6" s="62" t="n"/>
      <c r="I6" s="62" t="n"/>
      <c r="J6" s="62" t="n"/>
    </row>
    <row r="7">
      <c r="A7" s="77" t="n">
        <v>2</v>
      </c>
      <c r="B7" s="78" t="inlineStr">
        <is>
          <t>Alaska</t>
        </is>
      </c>
      <c r="C7" s="79" t="n">
        <v>710231</v>
      </c>
      <c r="D7" s="80" t="n">
        <v>751328</v>
      </c>
      <c r="E7" s="80" t="n">
        <v>792188</v>
      </c>
      <c r="F7" s="81" t="n">
        <v>819954</v>
      </c>
      <c r="G7" s="62" t="n"/>
      <c r="H7" s="62" t="n"/>
      <c r="I7" s="62" t="n"/>
      <c r="J7" s="62" t="n"/>
    </row>
    <row r="8">
      <c r="A8" s="73" t="n">
        <v>4</v>
      </c>
      <c r="B8" s="62" t="inlineStr">
        <is>
          <t>Arizona</t>
        </is>
      </c>
      <c r="C8" s="74" t="n">
        <v>6392017</v>
      </c>
      <c r="D8" s="75" t="n">
        <v>7268694</v>
      </c>
      <c r="E8" s="75" t="n">
        <v>8238407</v>
      </c>
      <c r="F8" s="76" t="n">
        <v>9166279</v>
      </c>
      <c r="G8" s="62" t="n"/>
      <c r="H8" s="62" t="n"/>
      <c r="I8" s="62" t="n"/>
      <c r="J8" s="62" t="n"/>
    </row>
    <row r="9">
      <c r="A9" s="77" t="n">
        <v>5</v>
      </c>
      <c r="B9" s="78" t="inlineStr">
        <is>
          <t>Arkansas</t>
        </is>
      </c>
      <c r="C9" s="79" t="n">
        <v>2915918</v>
      </c>
      <c r="D9" s="80" t="n">
        <v>3038491</v>
      </c>
      <c r="E9" s="80" t="n">
        <v>3155798</v>
      </c>
      <c r="F9" s="81" t="n">
        <v>3217535</v>
      </c>
      <c r="G9" s="62" t="n"/>
      <c r="H9" s="62" t="n"/>
      <c r="I9" s="62" t="n"/>
      <c r="J9" s="62" t="n"/>
    </row>
    <row r="10">
      <c r="A10" s="73" t="n">
        <v>6</v>
      </c>
      <c r="B10" s="62" t="inlineStr">
        <is>
          <t>California</t>
        </is>
      </c>
      <c r="C10" s="74" t="n">
        <v>37253956</v>
      </c>
      <c r="D10" s="75" t="n">
        <v>40438640</v>
      </c>
      <c r="E10" s="75" t="n">
        <v>43751116</v>
      </c>
      <c r="F10" s="76" t="n">
        <v>46467001</v>
      </c>
      <c r="G10" s="62" t="n"/>
      <c r="H10" s="62" t="n"/>
      <c r="I10" s="62" t="n"/>
      <c r="J10" s="62" t="n"/>
    </row>
    <row r="11">
      <c r="A11" s="77" t="n">
        <v>8</v>
      </c>
      <c r="B11" s="78" t="inlineStr">
        <is>
          <t>Colorado</t>
        </is>
      </c>
      <c r="C11" s="79" t="n">
        <v>5029196</v>
      </c>
      <c r="D11" s="80" t="n">
        <v>5843359</v>
      </c>
      <c r="E11" s="80" t="n">
        <v>6766983</v>
      </c>
      <c r="F11" s="81" t="n">
        <v>7692907</v>
      </c>
      <c r="G11" s="62" t="n"/>
      <c r="H11" s="62" t="n"/>
      <c r="I11" s="62" t="n"/>
      <c r="J11" s="62" t="n"/>
    </row>
    <row r="12">
      <c r="A12" s="73" t="n">
        <v>9</v>
      </c>
      <c r="B12" s="62" t="inlineStr">
        <is>
          <t>Connecticut</t>
        </is>
      </c>
      <c r="C12" s="74" t="n">
        <v>3574097</v>
      </c>
      <c r="D12" s="75" t="n">
        <v>3593542</v>
      </c>
      <c r="E12" s="75" t="n">
        <v>3601202</v>
      </c>
      <c r="F12" s="76" t="n">
        <v>3542707</v>
      </c>
      <c r="G12" s="62" t="n"/>
      <c r="H12" s="62" t="n"/>
      <c r="I12" s="62" t="n"/>
      <c r="J12" s="62" t="n"/>
    </row>
    <row r="13">
      <c r="A13" s="77" t="n">
        <v>10</v>
      </c>
      <c r="B13" s="78" t="inlineStr">
        <is>
          <t>Delaware</t>
        </is>
      </c>
      <c r="C13" s="79" t="n">
        <v>897934</v>
      </c>
      <c r="D13" s="80" t="n">
        <v>987393</v>
      </c>
      <c r="E13" s="80" t="n">
        <v>1082192</v>
      </c>
      <c r="F13" s="81" t="n">
        <v>1164344</v>
      </c>
      <c r="G13" s="62" t="n"/>
      <c r="H13" s="62" t="n"/>
      <c r="I13" s="62" t="n"/>
      <c r="J13" s="62" t="n"/>
    </row>
    <row r="14">
      <c r="A14" s="73" t="n">
        <v>11</v>
      </c>
      <c r="B14" s="62" t="inlineStr">
        <is>
          <t>District of Columbia</t>
        </is>
      </c>
      <c r="C14" s="74" t="n">
        <v>601723</v>
      </c>
      <c r="D14" s="75" t="n">
        <v>732552</v>
      </c>
      <c r="E14" s="75" t="n">
        <v>888891</v>
      </c>
      <c r="F14" s="76" t="n">
        <v>1058820</v>
      </c>
      <c r="G14" s="62" t="n"/>
      <c r="H14" s="62" t="n"/>
      <c r="I14" s="62" t="n"/>
      <c r="J14" s="62" t="n"/>
    </row>
    <row r="15">
      <c r="A15" s="77" t="n">
        <v>12</v>
      </c>
      <c r="B15" s="78" t="inlineStr">
        <is>
          <t>Florida</t>
        </is>
      </c>
      <c r="C15" s="79" t="n">
        <v>18801310</v>
      </c>
      <c r="D15" s="80" t="n">
        <v>21877257</v>
      </c>
      <c r="E15" s="80" t="n">
        <v>25372664</v>
      </c>
      <c r="F15" s="81" t="n">
        <v>28886983</v>
      </c>
      <c r="G15" s="62" t="n"/>
      <c r="H15" s="62" t="n"/>
      <c r="I15" s="62" t="n"/>
      <c r="J15" s="62" t="n"/>
    </row>
    <row r="16">
      <c r="A16" s="73" t="n">
        <v>13</v>
      </c>
      <c r="B16" s="62" t="inlineStr">
        <is>
          <t>Georgia</t>
        </is>
      </c>
      <c r="C16" s="74" t="n">
        <v>9687653</v>
      </c>
      <c r="D16" s="75" t="n">
        <v>10725351</v>
      </c>
      <c r="E16" s="75" t="n">
        <v>11835126</v>
      </c>
      <c r="F16" s="76" t="n">
        <v>12820271</v>
      </c>
      <c r="G16" s="62" t="n"/>
      <c r="H16" s="62" t="n"/>
      <c r="I16" s="62" t="n"/>
      <c r="J16" s="62" t="n"/>
    </row>
    <row r="17">
      <c r="A17" s="77" t="n">
        <v>15</v>
      </c>
      <c r="B17" s="78" t="inlineStr">
        <is>
          <t>Hawaii</t>
        </is>
      </c>
      <c r="C17" s="79" t="n">
        <v>1360301</v>
      </c>
      <c r="D17" s="80" t="n">
        <v>1453902</v>
      </c>
      <c r="E17" s="80" t="n">
        <v>1548831</v>
      </c>
      <c r="F17" s="81" t="n">
        <v>1619703</v>
      </c>
      <c r="G17" s="62" t="n"/>
      <c r="H17" s="62" t="n"/>
      <c r="I17" s="62" t="n"/>
      <c r="J17" s="62" t="n"/>
    </row>
    <row r="18">
      <c r="A18" s="73" t="n">
        <v>16</v>
      </c>
      <c r="B18" s="62" t="inlineStr">
        <is>
          <t>Idaho</t>
        </is>
      </c>
      <c r="C18" s="74" t="n">
        <v>1567582</v>
      </c>
      <c r="D18" s="75" t="n">
        <v>1777249</v>
      </c>
      <c r="E18" s="75" t="n">
        <v>2008329</v>
      </c>
      <c r="F18" s="76" t="n">
        <v>2227842</v>
      </c>
      <c r="G18" s="62" t="n"/>
      <c r="H18" s="62" t="n"/>
      <c r="I18" s="62" t="n"/>
      <c r="J18" s="62" t="n"/>
    </row>
    <row r="19">
      <c r="A19" s="77" t="n">
        <v>17</v>
      </c>
      <c r="B19" s="78" t="inlineStr">
        <is>
          <t>Illinois</t>
        </is>
      </c>
      <c r="C19" s="79" t="n">
        <v>12830632</v>
      </c>
      <c r="D19" s="80" t="n">
        <v>12791188</v>
      </c>
      <c r="E19" s="80" t="n">
        <v>12709901</v>
      </c>
      <c r="F19" s="81" t="n">
        <v>12397564</v>
      </c>
      <c r="G19" s="62" t="n"/>
      <c r="H19" s="62" t="n"/>
      <c r="I19" s="62" t="n"/>
      <c r="J19" s="62" t="n"/>
    </row>
    <row r="20">
      <c r="A20" s="73" t="n">
        <v>18</v>
      </c>
      <c r="B20" s="62" t="inlineStr">
        <is>
          <t>Indiana</t>
        </is>
      </c>
      <c r="C20" s="74" t="n">
        <v>6483802</v>
      </c>
      <c r="D20" s="75" t="n">
        <v>6737581</v>
      </c>
      <c r="E20" s="75" t="n">
        <v>6978254</v>
      </c>
      <c r="F20" s="76" t="n">
        <v>7095000</v>
      </c>
      <c r="G20" s="62" t="n"/>
      <c r="H20" s="62" t="n"/>
      <c r="I20" s="62" t="n"/>
      <c r="J20" s="62" t="n"/>
    </row>
    <row r="21">
      <c r="A21" s="77" t="n">
        <v>19</v>
      </c>
      <c r="B21" s="78" t="inlineStr">
        <is>
          <t>Iowa</t>
        </is>
      </c>
      <c r="C21" s="79" t="n">
        <v>3046355</v>
      </c>
      <c r="D21" s="80" t="n">
        <v>3184240</v>
      </c>
      <c r="E21" s="80" t="n">
        <v>3317412</v>
      </c>
      <c r="F21" s="81" t="n">
        <v>3392783</v>
      </c>
      <c r="G21" s="62" t="n"/>
      <c r="H21" s="62" t="n"/>
      <c r="I21" s="62" t="n"/>
      <c r="J21" s="62" t="n"/>
    </row>
    <row r="22">
      <c r="A22" s="73" t="n">
        <v>20</v>
      </c>
      <c r="B22" s="62" t="inlineStr">
        <is>
          <t>Kansas</t>
        </is>
      </c>
      <c r="C22" s="74" t="n">
        <v>2853118</v>
      </c>
      <c r="D22" s="75" t="n">
        <v>2936212</v>
      </c>
      <c r="E22" s="75" t="n">
        <v>3011782</v>
      </c>
      <c r="F22" s="76" t="n">
        <v>3032653</v>
      </c>
      <c r="G22" s="62" t="n"/>
      <c r="H22" s="62" t="n"/>
      <c r="I22" s="62" t="n"/>
      <c r="J22" s="62" t="n"/>
    </row>
    <row r="23">
      <c r="A23" s="77" t="n">
        <v>21</v>
      </c>
      <c r="B23" s="78" t="inlineStr">
        <is>
          <t>Kentucky</t>
        </is>
      </c>
      <c r="C23" s="79" t="n">
        <v>4339367</v>
      </c>
      <c r="D23" s="80" t="n">
        <v>4498533</v>
      </c>
      <c r="E23" s="80" t="n">
        <v>4648190</v>
      </c>
      <c r="F23" s="81" t="n">
        <v>4714761</v>
      </c>
      <c r="G23" s="62" t="n"/>
      <c r="H23" s="62" t="n"/>
      <c r="I23" s="62" t="n"/>
      <c r="J23" s="62" t="n"/>
    </row>
    <row r="24">
      <c r="A24" s="73" t="n">
        <v>22</v>
      </c>
      <c r="B24" s="62" t="inlineStr">
        <is>
          <t>Louisiana</t>
        </is>
      </c>
      <c r="C24" s="74" t="n">
        <v>4533372</v>
      </c>
      <c r="D24" s="75" t="n">
        <v>4742900</v>
      </c>
      <c r="E24" s="75" t="n">
        <v>4945783</v>
      </c>
      <c r="F24" s="76" t="n">
        <v>5062780</v>
      </c>
      <c r="G24" s="62" t="n"/>
      <c r="H24" s="62" t="n"/>
      <c r="I24" s="62" t="n"/>
      <c r="J24" s="62" t="n"/>
    </row>
    <row r="25">
      <c r="A25" s="77" t="n">
        <v>23</v>
      </c>
      <c r="B25" s="78" t="inlineStr">
        <is>
          <t>Maine</t>
        </is>
      </c>
      <c r="C25" s="79" t="n">
        <v>1328361</v>
      </c>
      <c r="D25" s="80" t="n">
        <v>1338780</v>
      </c>
      <c r="E25" s="80" t="n">
        <v>1344841</v>
      </c>
      <c r="F25" s="81" t="n">
        <v>1326159</v>
      </c>
      <c r="G25" s="62" t="n"/>
      <c r="H25" s="62" t="n"/>
      <c r="I25" s="62" t="n"/>
      <c r="J25" s="62" t="n"/>
    </row>
    <row r="26">
      <c r="A26" s="73" t="n">
        <v>24</v>
      </c>
      <c r="B26" s="62" t="inlineStr">
        <is>
          <t>Maryland</t>
        </is>
      </c>
      <c r="C26" s="74" t="n">
        <v>5773552</v>
      </c>
      <c r="D26" s="75" t="n">
        <v>6161345</v>
      </c>
      <c r="E26" s="75" t="n">
        <v>6553548</v>
      </c>
      <c r="F26" s="76" t="n">
        <v>6842902</v>
      </c>
      <c r="G26" s="62" t="n"/>
      <c r="H26" s="62" t="n"/>
      <c r="I26" s="62" t="n"/>
      <c r="J26" s="62" t="n"/>
    </row>
    <row r="27">
      <c r="A27" s="77" t="n">
        <v>25</v>
      </c>
      <c r="B27" s="78" t="inlineStr">
        <is>
          <t>Massachusetts</t>
        </is>
      </c>
      <c r="C27" s="79" t="n">
        <v>6547629</v>
      </c>
      <c r="D27" s="80" t="n">
        <v>6982092</v>
      </c>
      <c r="E27" s="80" t="n">
        <v>7420882</v>
      </c>
      <c r="F27" s="81" t="n">
        <v>7742628</v>
      </c>
      <c r="G27" s="62" t="n"/>
      <c r="H27" s="62" t="n"/>
      <c r="I27" s="62" t="n"/>
      <c r="J27" s="62" t="n"/>
    </row>
    <row r="28">
      <c r="A28" s="73" t="n">
        <v>26</v>
      </c>
      <c r="B28" s="62" t="inlineStr">
        <is>
          <t>Michigan</t>
        </is>
      </c>
      <c r="C28" s="74" t="n">
        <v>9883640</v>
      </c>
      <c r="D28" s="75" t="n">
        <v>9992315</v>
      </c>
      <c r="E28" s="75" t="n">
        <v>10068941</v>
      </c>
      <c r="F28" s="76" t="n">
        <v>9960115</v>
      </c>
      <c r="G28" s="62" t="n"/>
      <c r="H28" s="62" t="n"/>
      <c r="I28" s="62" t="n"/>
      <c r="J28" s="62" t="n"/>
    </row>
    <row r="29">
      <c r="A29" s="77" t="n">
        <v>27</v>
      </c>
      <c r="B29" s="78" t="inlineStr">
        <is>
          <t>Minnesota</t>
        </is>
      </c>
      <c r="C29" s="79" t="n">
        <v>5303925</v>
      </c>
      <c r="D29" s="80" t="n">
        <v>5683666</v>
      </c>
      <c r="E29" s="80" t="n">
        <v>6070551</v>
      </c>
      <c r="F29" s="81" t="n">
        <v>6364886</v>
      </c>
      <c r="G29" s="62" t="n"/>
      <c r="H29" s="62" t="n"/>
      <c r="I29" s="62" t="n"/>
      <c r="J29" s="62" t="n"/>
    </row>
    <row r="30">
      <c r="A30" s="73" t="n">
        <v>28</v>
      </c>
      <c r="B30" s="62" t="inlineStr">
        <is>
          <t>Mississippi</t>
        </is>
      </c>
      <c r="C30" s="74" t="n">
        <v>2967297</v>
      </c>
      <c r="D30" s="75" t="n">
        <v>2990498</v>
      </c>
      <c r="E30" s="75" t="n">
        <v>3003963</v>
      </c>
      <c r="F30" s="76" t="n">
        <v>2962160</v>
      </c>
      <c r="G30" s="62" t="n"/>
      <c r="H30" s="62" t="n"/>
      <c r="I30" s="62" t="n"/>
      <c r="J30" s="62" t="n"/>
    </row>
    <row r="31">
      <c r="A31" s="77" t="n">
        <v>29</v>
      </c>
      <c r="B31" s="78" t="inlineStr">
        <is>
          <t>Missouri</t>
        </is>
      </c>
      <c r="C31" s="79" t="n">
        <v>5988927</v>
      </c>
      <c r="D31" s="80" t="n">
        <v>6161471</v>
      </c>
      <c r="E31" s="80" t="n">
        <v>6318126</v>
      </c>
      <c r="F31" s="81" t="n">
        <v>6359970</v>
      </c>
      <c r="G31" s="62" t="n"/>
      <c r="H31" s="62" t="n"/>
      <c r="I31" s="62" t="n"/>
      <c r="J31" s="62" t="n"/>
    </row>
    <row r="32">
      <c r="A32" s="73" t="n">
        <v>30</v>
      </c>
      <c r="B32" s="62" t="inlineStr">
        <is>
          <t>Montana</t>
        </is>
      </c>
      <c r="C32" s="74" t="n">
        <v>989415</v>
      </c>
      <c r="D32" s="75" t="n">
        <v>1074635</v>
      </c>
      <c r="E32" s="75" t="n">
        <v>1163353</v>
      </c>
      <c r="F32" s="76" t="n">
        <v>1236304</v>
      </c>
      <c r="G32" s="62" t="n"/>
      <c r="H32" s="62" t="n"/>
      <c r="I32" s="62" t="n"/>
      <c r="J32" s="62" t="n"/>
    </row>
    <row r="33">
      <c r="A33" s="77" t="n">
        <v>31</v>
      </c>
      <c r="B33" s="78" t="inlineStr">
        <is>
          <t>Nebraska</t>
        </is>
      </c>
      <c r="C33" s="79" t="n">
        <v>1826341</v>
      </c>
      <c r="D33" s="80" t="n">
        <v>1956876</v>
      </c>
      <c r="E33" s="80" t="n">
        <v>2089841</v>
      </c>
      <c r="F33" s="81" t="n">
        <v>2190918</v>
      </c>
      <c r="G33" s="62" t="n"/>
      <c r="H33" s="62" t="n"/>
      <c r="I33" s="62" t="n"/>
      <c r="J33" s="62" t="n"/>
    </row>
    <row r="34">
      <c r="A34" s="73" t="n">
        <v>32</v>
      </c>
      <c r="B34" s="62" t="inlineStr">
        <is>
          <t>Nevada</t>
        </is>
      </c>
      <c r="C34" s="74" t="n">
        <v>2700551</v>
      </c>
      <c r="D34" s="75" t="n">
        <v>3119265</v>
      </c>
      <c r="E34" s="75" t="n">
        <v>3591043</v>
      </c>
      <c r="F34" s="76" t="n">
        <v>4058371</v>
      </c>
      <c r="G34" s="62" t="n"/>
      <c r="H34" s="62" t="n"/>
      <c r="I34" s="62" t="n"/>
      <c r="J34" s="62" t="n"/>
    </row>
    <row r="35">
      <c r="A35" s="77" t="n">
        <v>33</v>
      </c>
      <c r="B35" s="78" t="inlineStr">
        <is>
          <t>New Hampshire</t>
        </is>
      </c>
      <c r="C35" s="79" t="n">
        <v>1316470</v>
      </c>
      <c r="D35" s="80" t="n">
        <v>1352917</v>
      </c>
      <c r="E35" s="80" t="n">
        <v>1385799</v>
      </c>
      <c r="F35" s="81" t="n">
        <v>1393451</v>
      </c>
      <c r="G35" s="62" t="n"/>
      <c r="H35" s="62" t="n"/>
      <c r="I35" s="62" t="n"/>
      <c r="J35" s="62" t="n"/>
    </row>
    <row r="36">
      <c r="A36" s="73" t="n">
        <v>34</v>
      </c>
      <c r="B36" s="62" t="inlineStr">
        <is>
          <t>New Jersey</t>
        </is>
      </c>
      <c r="C36" s="74" t="n">
        <v>8791894</v>
      </c>
      <c r="D36" s="75" t="n">
        <v>9088074</v>
      </c>
      <c r="E36" s="75" t="n">
        <v>9363317</v>
      </c>
      <c r="F36" s="76" t="n">
        <v>9470012</v>
      </c>
      <c r="G36" s="62" t="n"/>
      <c r="H36" s="62" t="n"/>
      <c r="I36" s="62" t="n"/>
      <c r="J36" s="62" t="n"/>
    </row>
    <row r="37">
      <c r="A37" s="77" t="n">
        <v>35</v>
      </c>
      <c r="B37" s="78" t="inlineStr">
        <is>
          <t>New Mexico</t>
        </is>
      </c>
      <c r="C37" s="79" t="n">
        <v>2059179</v>
      </c>
      <c r="D37" s="80" t="n">
        <v>2099134</v>
      </c>
      <c r="E37" s="80" t="n">
        <v>2132823</v>
      </c>
      <c r="F37" s="81" t="n">
        <v>2127318</v>
      </c>
      <c r="G37" s="62" t="n"/>
      <c r="H37" s="62" t="n"/>
      <c r="I37" s="62" t="n"/>
      <c r="J37" s="62" t="n"/>
    </row>
    <row r="38">
      <c r="A38" s="73" t="n">
        <v>36</v>
      </c>
      <c r="B38" s="62" t="inlineStr">
        <is>
          <t>New York</t>
        </is>
      </c>
      <c r="C38" s="74" t="n">
        <v>19378102</v>
      </c>
      <c r="D38" s="75" t="n">
        <v>20031150</v>
      </c>
      <c r="E38" s="75" t="n">
        <v>20638066</v>
      </c>
      <c r="F38" s="76" t="n">
        <v>20873488</v>
      </c>
      <c r="G38" s="62" t="n"/>
      <c r="H38" s="62" t="n"/>
      <c r="I38" s="62" t="n"/>
      <c r="J38" s="62" t="n"/>
    </row>
    <row r="39">
      <c r="A39" s="77" t="n">
        <v>37</v>
      </c>
      <c r="B39" s="78" t="inlineStr">
        <is>
          <t>North Carolina</t>
        </is>
      </c>
      <c r="C39" s="79" t="n">
        <v>9535483</v>
      </c>
      <c r="D39" s="80" t="n">
        <v>10568033</v>
      </c>
      <c r="E39" s="80" t="n">
        <v>11673849</v>
      </c>
      <c r="F39" s="81" t="n">
        <v>12658927</v>
      </c>
      <c r="G39" s="62" t="n"/>
      <c r="H39" s="62" t="n"/>
      <c r="I39" s="62" t="n"/>
      <c r="J39" s="62" t="n"/>
    </row>
    <row r="40">
      <c r="A40" s="73" t="n">
        <v>38</v>
      </c>
      <c r="B40" s="62" t="inlineStr">
        <is>
          <t>North Dakota</t>
        </is>
      </c>
      <c r="C40" s="74" t="n">
        <v>672591</v>
      </c>
      <c r="D40" s="75" t="n">
        <v>789403</v>
      </c>
      <c r="E40" s="75" t="n">
        <v>923452</v>
      </c>
      <c r="F40" s="76" t="n">
        <v>1060457</v>
      </c>
      <c r="G40" s="62" t="n"/>
      <c r="H40" s="62" t="n"/>
      <c r="I40" s="62" t="n"/>
      <c r="J40" s="62" t="n"/>
    </row>
    <row r="41">
      <c r="A41" s="77" t="n">
        <v>39</v>
      </c>
      <c r="B41" s="78" t="inlineStr">
        <is>
          <t>Ohio</t>
        </is>
      </c>
      <c r="C41" s="79" t="n">
        <v>11536504</v>
      </c>
      <c r="D41" s="80" t="n">
        <v>11705262</v>
      </c>
      <c r="E41" s="80" t="n">
        <v>11837405</v>
      </c>
      <c r="F41" s="81" t="n">
        <v>11751540</v>
      </c>
      <c r="G41" s="62" t="n"/>
      <c r="H41" s="62" t="n"/>
      <c r="I41" s="62" t="n"/>
      <c r="J41" s="62" t="n"/>
    </row>
    <row r="42">
      <c r="A42" s="73" t="n">
        <v>40</v>
      </c>
      <c r="B42" s="62" t="inlineStr">
        <is>
          <t>Oklahoma</t>
        </is>
      </c>
      <c r="C42" s="74" t="n">
        <v>3751351</v>
      </c>
      <c r="D42" s="75" t="n">
        <v>4001180</v>
      </c>
      <c r="E42" s="75" t="n">
        <v>4253604</v>
      </c>
      <c r="F42" s="76" t="n">
        <v>4439038</v>
      </c>
      <c r="G42" s="62" t="n"/>
      <c r="H42" s="62" t="n"/>
      <c r="I42" s="62" t="n"/>
      <c r="J42" s="62" t="n"/>
    </row>
    <row r="43">
      <c r="A43" s="77" t="n">
        <v>41</v>
      </c>
      <c r="B43" s="78" t="inlineStr">
        <is>
          <t>Oregon</t>
        </is>
      </c>
      <c r="C43" s="79" t="n">
        <v>3831074</v>
      </c>
      <c r="D43" s="80" t="n">
        <v>4267534</v>
      </c>
      <c r="E43" s="80" t="n">
        <v>4738074</v>
      </c>
      <c r="F43" s="81" t="n">
        <v>5164041</v>
      </c>
      <c r="G43" s="62" t="n"/>
      <c r="H43" s="62" t="n"/>
      <c r="I43" s="62" t="n"/>
      <c r="J43" s="62" t="n"/>
    </row>
    <row r="44">
      <c r="A44" s="73" t="n">
        <v>42</v>
      </c>
      <c r="B44" s="62" t="inlineStr">
        <is>
          <t>Pennsylvania</t>
        </is>
      </c>
      <c r="C44" s="74" t="n">
        <v>12702379</v>
      </c>
      <c r="D44" s="75" t="n">
        <v>12844885</v>
      </c>
      <c r="E44" s="75" t="n">
        <v>12946245</v>
      </c>
      <c r="F44" s="76" t="n">
        <v>12809150</v>
      </c>
      <c r="G44" s="62" t="n"/>
      <c r="H44" s="62" t="n"/>
      <c r="I44" s="62" t="n"/>
      <c r="J44" s="62" t="n"/>
    </row>
    <row r="45">
      <c r="A45" s="77" t="n">
        <v>44</v>
      </c>
      <c r="B45" s="78" t="inlineStr">
        <is>
          <t>Rhode Island</t>
        </is>
      </c>
      <c r="C45" s="79" t="n">
        <v>1052567</v>
      </c>
      <c r="D45" s="80" t="n">
        <v>1062334</v>
      </c>
      <c r="E45" s="80" t="n">
        <v>1068663</v>
      </c>
      <c r="F45" s="81" t="n">
        <v>1055318</v>
      </c>
      <c r="G45" s="62" t="n"/>
      <c r="H45" s="62" t="n"/>
      <c r="I45" s="62" t="n"/>
      <c r="J45" s="62" t="n"/>
    </row>
    <row r="46">
      <c r="A46" s="73" t="n">
        <v>45</v>
      </c>
      <c r="B46" s="62" t="inlineStr">
        <is>
          <t>South Carolina</t>
        </is>
      </c>
      <c r="C46" s="74" t="n">
        <v>4625364</v>
      </c>
      <c r="D46" s="75" t="n">
        <v>5184564</v>
      </c>
      <c r="E46" s="75" t="n">
        <v>5792247</v>
      </c>
      <c r="F46" s="76" t="n">
        <v>6352502</v>
      </c>
      <c r="G46" s="62" t="n"/>
      <c r="H46" s="62" t="n"/>
      <c r="I46" s="62" t="n"/>
      <c r="J46" s="62" t="n"/>
    </row>
    <row r="47">
      <c r="A47" s="77" t="n">
        <v>46</v>
      </c>
      <c r="B47" s="78" t="inlineStr">
        <is>
          <t>South Dakota</t>
        </is>
      </c>
      <c r="C47" s="79" t="n">
        <v>814180</v>
      </c>
      <c r="D47" s="80" t="n">
        <v>891688</v>
      </c>
      <c r="E47" s="80" t="n">
        <v>973361</v>
      </c>
      <c r="F47" s="81" t="n">
        <v>1043032</v>
      </c>
      <c r="G47" s="62" t="n"/>
      <c r="H47" s="62" t="n"/>
      <c r="I47" s="62" t="n"/>
      <c r="J47" s="62" t="n"/>
    </row>
    <row r="48">
      <c r="A48" s="73" t="n">
        <v>47</v>
      </c>
      <c r="B48" s="62" t="inlineStr">
        <is>
          <t>Tennessee</t>
        </is>
      </c>
      <c r="C48" s="74" t="n">
        <v>6346105</v>
      </c>
      <c r="D48" s="75" t="n">
        <v>6861856</v>
      </c>
      <c r="E48" s="75" t="n">
        <v>7395106</v>
      </c>
      <c r="F48" s="76" t="n">
        <v>7823662</v>
      </c>
      <c r="G48" s="62" t="n"/>
      <c r="H48" s="62" t="n"/>
      <c r="I48" s="62" t="n"/>
      <c r="J48" s="62" t="n"/>
    </row>
    <row r="49">
      <c r="A49" s="77" t="n">
        <v>48</v>
      </c>
      <c r="B49" s="78" t="inlineStr">
        <is>
          <t>Texas</t>
        </is>
      </c>
      <c r="C49" s="79" t="n">
        <v>25145561</v>
      </c>
      <c r="D49" s="80" t="n">
        <v>29604099</v>
      </c>
      <c r="E49" s="80" t="n">
        <v>34738482</v>
      </c>
      <c r="F49" s="81" t="n">
        <v>40015913</v>
      </c>
      <c r="G49" s="62" t="n"/>
      <c r="H49" s="62" t="n"/>
      <c r="I49" s="62" t="n"/>
      <c r="J49" s="62" t="n"/>
    </row>
    <row r="50">
      <c r="A50" s="73" t="n">
        <v>49</v>
      </c>
      <c r="B50" s="62" t="inlineStr">
        <is>
          <t>Utah</t>
        </is>
      </c>
      <c r="C50" s="74" t="n">
        <v>2763885</v>
      </c>
      <c r="D50" s="75" t="n">
        <v>3240569</v>
      </c>
      <c r="E50" s="75" t="n">
        <v>3786963</v>
      </c>
      <c r="F50" s="76" t="n">
        <v>4344339</v>
      </c>
      <c r="G50" s="62" t="n"/>
      <c r="H50" s="62" t="n"/>
      <c r="I50" s="62" t="n"/>
      <c r="J50" s="62" t="n"/>
    </row>
    <row r="51">
      <c r="A51" s="77" t="n">
        <v>50</v>
      </c>
      <c r="B51" s="78" t="inlineStr">
        <is>
          <t>Vermont</t>
        </is>
      </c>
      <c r="C51" s="79" t="n">
        <v>625741</v>
      </c>
      <c r="D51" s="80" t="n">
        <v>622868</v>
      </c>
      <c r="E51" s="80" t="n">
        <v>617969</v>
      </c>
      <c r="F51" s="81" t="n">
        <v>601865</v>
      </c>
      <c r="G51" s="62" t="n"/>
      <c r="H51" s="62" t="n"/>
      <c r="I51" s="62" t="n"/>
      <c r="J51" s="62" t="n"/>
    </row>
    <row r="52">
      <c r="A52" s="73" t="n">
        <v>51</v>
      </c>
      <c r="B52" s="62" t="inlineStr">
        <is>
          <t>Virginia</t>
        </is>
      </c>
      <c r="C52" s="74" t="n">
        <v>8001024</v>
      </c>
      <c r="D52" s="75" t="n">
        <v>8655021</v>
      </c>
      <c r="E52" s="75" t="n">
        <v>9331666</v>
      </c>
      <c r="F52" s="76" t="n">
        <v>9876728</v>
      </c>
      <c r="G52" s="62" t="n"/>
      <c r="H52" s="62" t="n"/>
      <c r="I52" s="62" t="n"/>
      <c r="J52" s="62" t="n"/>
    </row>
    <row r="53">
      <c r="A53" s="77" t="n">
        <v>53</v>
      </c>
      <c r="B53" s="78" t="inlineStr">
        <is>
          <t>Washington</t>
        </is>
      </c>
      <c r="C53" s="79" t="n">
        <v>6724540</v>
      </c>
      <c r="D53" s="80" t="n">
        <v>7681818</v>
      </c>
      <c r="E53" s="80" t="n">
        <v>8746493</v>
      </c>
      <c r="F53" s="81" t="n">
        <v>9776126</v>
      </c>
      <c r="G53" s="62" t="n"/>
      <c r="H53" s="62" t="n"/>
      <c r="I53" s="62" t="n"/>
      <c r="J53" s="62" t="n"/>
    </row>
    <row r="54">
      <c r="A54" s="73" t="n">
        <v>54</v>
      </c>
      <c r="B54" s="62" t="inlineStr">
        <is>
          <t>West Virginia</t>
        </is>
      </c>
      <c r="C54" s="74" t="n">
        <v>1852994</v>
      </c>
      <c r="D54" s="75" t="n">
        <v>1801966</v>
      </c>
      <c r="E54" s="75" t="n">
        <v>1746577</v>
      </c>
      <c r="F54" s="76" t="n">
        <v>1661849</v>
      </c>
      <c r="G54" s="62" t="n"/>
      <c r="H54" s="62" t="n"/>
      <c r="I54" s="62" t="n"/>
      <c r="J54" s="62" t="n"/>
    </row>
    <row r="55">
      <c r="A55" s="77" t="n">
        <v>55</v>
      </c>
      <c r="B55" s="78" t="inlineStr">
        <is>
          <t>Wisconsin</t>
        </is>
      </c>
      <c r="C55" s="79" t="n">
        <v>5686986</v>
      </c>
      <c r="D55" s="80" t="n">
        <v>5837176</v>
      </c>
      <c r="E55" s="80" t="n">
        <v>5971617</v>
      </c>
      <c r="F55" s="81" t="n">
        <v>5997137</v>
      </c>
      <c r="G55" s="62" t="n"/>
      <c r="H55" s="62" t="n"/>
      <c r="I55" s="62" t="n"/>
      <c r="J55" s="62" t="n"/>
    </row>
    <row r="56">
      <c r="A56" s="82" t="n">
        <v>56</v>
      </c>
      <c r="B56" s="83" t="inlineStr">
        <is>
          <t>Wyoming</t>
        </is>
      </c>
      <c r="C56" s="84" t="n">
        <v>563626</v>
      </c>
      <c r="D56" s="85" t="n">
        <v>585380</v>
      </c>
      <c r="E56" s="85" t="n">
        <v>605972</v>
      </c>
      <c r="F56" s="86" t="n">
        <v>615787</v>
      </c>
      <c r="G56" s="62" t="n"/>
      <c r="H56" s="62" t="n"/>
      <c r="I56" s="62" t="n"/>
      <c r="J56" s="62" t="n"/>
    </row>
    <row r="57">
      <c r="A57" s="87" t="inlineStr">
        <is>
          <t>Subgroups may not sum to total due to rounding</t>
        </is>
      </c>
      <c r="D57" s="62" t="n"/>
      <c r="E57" s="62" t="n"/>
      <c r="F57" s="62" t="n"/>
      <c r="G57" s="62" t="n"/>
      <c r="H57" s="62" t="n"/>
      <c r="I57" s="62" t="n"/>
      <c r="J57" s="62" t="n"/>
    </row>
  </sheetData>
  <mergeCells count="6">
    <mergeCell ref="A1:J1"/>
    <mergeCell ref="A2:F2"/>
    <mergeCell ref="A3:A4"/>
    <mergeCell ref="B3:B4"/>
    <mergeCell ref="C3:F3"/>
    <mergeCell ref="A57:C57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C48"/>
  <sheetViews>
    <sheetView topLeftCell="A7" workbookViewId="0">
      <selection activeCell="H42" sqref="H42"/>
    </sheetView>
  </sheetViews>
  <sheetFormatPr baseColWidth="10" defaultColWidth="8.83203125" defaultRowHeight="15"/>
  <cols>
    <col width="15.5" customWidth="1" style="53" min="5" max="5"/>
    <col width="23.33203125" bestFit="1" customWidth="1" style="89" min="6" max="6"/>
  </cols>
  <sheetData>
    <row r="1">
      <c r="A1" t="inlineStr">
        <is>
          <t>SEX</t>
        </is>
      </c>
      <c r="B1" t="inlineStr">
        <is>
          <t>ORIGIN</t>
        </is>
      </c>
      <c r="C1" t="inlineStr">
        <is>
          <t>RACE</t>
        </is>
      </c>
      <c r="D1" t="inlineStr">
        <is>
          <t>YEAR</t>
        </is>
      </c>
      <c r="E1" t="inlineStr">
        <is>
          <t>TOTAL_POP</t>
        </is>
      </c>
      <c r="F1" s="88" t="inlineStr">
        <is>
          <t>State Population (Estimated)</t>
        </is>
      </c>
      <c r="G1" t="inlineStr">
        <is>
          <t>POP_0</t>
        </is>
      </c>
      <c r="H1" t="inlineStr">
        <is>
          <t>POP_1</t>
        </is>
      </c>
      <c r="I1" t="inlineStr">
        <is>
          <t>POP_2</t>
        </is>
      </c>
      <c r="J1" t="inlineStr">
        <is>
          <t>POP_3</t>
        </is>
      </c>
      <c r="K1" t="inlineStr">
        <is>
          <t>POP_4</t>
        </is>
      </c>
      <c r="L1" t="inlineStr">
        <is>
          <t>POP_5</t>
        </is>
      </c>
      <c r="M1" t="inlineStr">
        <is>
          <t>POP_6</t>
        </is>
      </c>
      <c r="N1" t="inlineStr">
        <is>
          <t>POP_7</t>
        </is>
      </c>
      <c r="O1" t="inlineStr">
        <is>
          <t>POP_8</t>
        </is>
      </c>
      <c r="P1" t="inlineStr">
        <is>
          <t>POP_9</t>
        </is>
      </c>
      <c r="Q1" t="inlineStr">
        <is>
          <t>POP_10</t>
        </is>
      </c>
      <c r="R1" t="inlineStr">
        <is>
          <t>POP_11</t>
        </is>
      </c>
      <c r="S1" t="inlineStr">
        <is>
          <t>POP_12</t>
        </is>
      </c>
      <c r="T1" t="inlineStr">
        <is>
          <t>POP_13</t>
        </is>
      </c>
      <c r="U1" t="inlineStr">
        <is>
          <t>POP_14</t>
        </is>
      </c>
      <c r="V1" t="inlineStr">
        <is>
          <t>POP_15</t>
        </is>
      </c>
      <c r="W1" t="inlineStr">
        <is>
          <t>POP_16</t>
        </is>
      </c>
      <c r="X1" t="inlineStr">
        <is>
          <t>POP_17</t>
        </is>
      </c>
      <c r="Y1" t="inlineStr">
        <is>
          <t>POP_18</t>
        </is>
      </c>
      <c r="Z1" t="inlineStr">
        <is>
          <t>POP_19</t>
        </is>
      </c>
      <c r="AA1" t="inlineStr">
        <is>
          <t>POP_20</t>
        </is>
      </c>
      <c r="AB1" t="inlineStr">
        <is>
          <t>POP_21</t>
        </is>
      </c>
      <c r="AC1" t="inlineStr">
        <is>
          <t>POP_22</t>
        </is>
      </c>
      <c r="AD1" t="inlineStr">
        <is>
          <t>POP_23</t>
        </is>
      </c>
      <c r="AE1" t="inlineStr">
        <is>
          <t>POP_24</t>
        </is>
      </c>
      <c r="AF1" t="inlineStr">
        <is>
          <t>POP_25</t>
        </is>
      </c>
      <c r="AG1" t="inlineStr">
        <is>
          <t>POP_26</t>
        </is>
      </c>
      <c r="AH1" t="inlineStr">
        <is>
          <t>POP_27</t>
        </is>
      </c>
      <c r="AI1" t="inlineStr">
        <is>
          <t>POP_28</t>
        </is>
      </c>
      <c r="AJ1" t="inlineStr">
        <is>
          <t>POP_29</t>
        </is>
      </c>
      <c r="AK1" t="inlineStr">
        <is>
          <t>POP_30</t>
        </is>
      </c>
      <c r="AL1" t="inlineStr">
        <is>
          <t>POP_31</t>
        </is>
      </c>
      <c r="AM1" t="inlineStr">
        <is>
          <t>POP_32</t>
        </is>
      </c>
      <c r="AN1" t="inlineStr">
        <is>
          <t>POP_33</t>
        </is>
      </c>
      <c r="AO1" t="inlineStr">
        <is>
          <t>POP_34</t>
        </is>
      </c>
      <c r="AP1" t="inlineStr">
        <is>
          <t>POP_35</t>
        </is>
      </c>
      <c r="AQ1" t="inlineStr">
        <is>
          <t>POP_36</t>
        </is>
      </c>
      <c r="AR1" t="inlineStr">
        <is>
          <t>POP_37</t>
        </is>
      </c>
      <c r="AS1" t="inlineStr">
        <is>
          <t>POP_38</t>
        </is>
      </c>
      <c r="AT1" t="inlineStr">
        <is>
          <t>POP_39</t>
        </is>
      </c>
      <c r="AU1" t="inlineStr">
        <is>
          <t>POP_40</t>
        </is>
      </c>
      <c r="AV1" t="inlineStr">
        <is>
          <t>POP_41</t>
        </is>
      </c>
      <c r="AW1" t="inlineStr">
        <is>
          <t>POP_42</t>
        </is>
      </c>
      <c r="AX1" t="inlineStr">
        <is>
          <t>POP_43</t>
        </is>
      </c>
      <c r="AY1" t="inlineStr">
        <is>
          <t>POP_44</t>
        </is>
      </c>
      <c r="AZ1" t="inlineStr">
        <is>
          <t>POP_45</t>
        </is>
      </c>
      <c r="BA1" t="inlineStr">
        <is>
          <t>POP_46</t>
        </is>
      </c>
      <c r="BB1" t="inlineStr">
        <is>
          <t>POP_47</t>
        </is>
      </c>
      <c r="BC1" t="inlineStr">
        <is>
          <t>POP_48</t>
        </is>
      </c>
      <c r="BD1" t="inlineStr">
        <is>
          <t>POP_49</t>
        </is>
      </c>
      <c r="BE1" t="inlineStr">
        <is>
          <t>POP_50</t>
        </is>
      </c>
      <c r="BF1" t="inlineStr">
        <is>
          <t>POP_51</t>
        </is>
      </c>
      <c r="BG1" t="inlineStr">
        <is>
          <t>POP_52</t>
        </is>
      </c>
      <c r="BH1" t="inlineStr">
        <is>
          <t>POP_53</t>
        </is>
      </c>
      <c r="BI1" t="inlineStr">
        <is>
          <t>POP_54</t>
        </is>
      </c>
      <c r="BJ1" t="inlineStr">
        <is>
          <t>POP_55</t>
        </is>
      </c>
      <c r="BK1" t="inlineStr">
        <is>
          <t>POP_56</t>
        </is>
      </c>
      <c r="BL1" t="inlineStr">
        <is>
          <t>POP_57</t>
        </is>
      </c>
      <c r="BM1" t="inlineStr">
        <is>
          <t>POP_58</t>
        </is>
      </c>
      <c r="BN1" t="inlineStr">
        <is>
          <t>POP_59</t>
        </is>
      </c>
      <c r="BO1" t="inlineStr">
        <is>
          <t>POP_60</t>
        </is>
      </c>
      <c r="BP1" t="inlineStr">
        <is>
          <t>POP_61</t>
        </is>
      </c>
      <c r="BQ1" t="inlineStr">
        <is>
          <t>POP_62</t>
        </is>
      </c>
      <c r="BR1" t="inlineStr">
        <is>
          <t>POP_63</t>
        </is>
      </c>
      <c r="BS1" t="inlineStr">
        <is>
          <t>POP_64</t>
        </is>
      </c>
      <c r="BT1" t="inlineStr">
        <is>
          <t>POP_65</t>
        </is>
      </c>
      <c r="BU1" t="inlineStr">
        <is>
          <t>POP_66</t>
        </is>
      </c>
      <c r="BV1" t="inlineStr">
        <is>
          <t>POP_67</t>
        </is>
      </c>
      <c r="BW1" t="inlineStr">
        <is>
          <t>POP_68</t>
        </is>
      </c>
      <c r="BX1" t="inlineStr">
        <is>
          <t>POP_69</t>
        </is>
      </c>
      <c r="BY1" t="inlineStr">
        <is>
          <t>POP_70</t>
        </is>
      </c>
      <c r="BZ1" t="inlineStr">
        <is>
          <t>POP_71</t>
        </is>
      </c>
      <c r="CA1" t="inlineStr">
        <is>
          <t>POP_72</t>
        </is>
      </c>
      <c r="CB1" t="inlineStr">
        <is>
          <t>POP_73</t>
        </is>
      </c>
      <c r="CC1" t="inlineStr">
        <is>
          <t>POP_74</t>
        </is>
      </c>
      <c r="CD1" t="inlineStr">
        <is>
          <t>POP_75</t>
        </is>
      </c>
      <c r="CE1" t="inlineStr">
        <is>
          <t>POP_76</t>
        </is>
      </c>
      <c r="CF1" t="inlineStr">
        <is>
          <t>POP_77</t>
        </is>
      </c>
      <c r="CG1" t="inlineStr">
        <is>
          <t>POP_78</t>
        </is>
      </c>
      <c r="CH1" t="inlineStr">
        <is>
          <t>POP_79</t>
        </is>
      </c>
      <c r="CI1" t="inlineStr">
        <is>
          <t>POP_80</t>
        </is>
      </c>
      <c r="CJ1" t="inlineStr">
        <is>
          <t>POP_81</t>
        </is>
      </c>
      <c r="CK1" t="inlineStr">
        <is>
          <t>POP_82</t>
        </is>
      </c>
      <c r="CL1" t="inlineStr">
        <is>
          <t>POP_83</t>
        </is>
      </c>
      <c r="CM1" t="inlineStr">
        <is>
          <t>POP_84</t>
        </is>
      </c>
      <c r="CN1" t="inlineStr">
        <is>
          <t>POP_85</t>
        </is>
      </c>
      <c r="CO1" t="inlineStr">
        <is>
          <t>POP_86</t>
        </is>
      </c>
      <c r="CP1" t="inlineStr">
        <is>
          <t>POP_87</t>
        </is>
      </c>
      <c r="CQ1" t="inlineStr">
        <is>
          <t>POP_88</t>
        </is>
      </c>
      <c r="CR1" t="inlineStr">
        <is>
          <t>POP_89</t>
        </is>
      </c>
      <c r="CS1" t="inlineStr">
        <is>
          <t>POP_90</t>
        </is>
      </c>
      <c r="CT1" t="inlineStr">
        <is>
          <t>POP_91</t>
        </is>
      </c>
      <c r="CU1" t="inlineStr">
        <is>
          <t>POP_92</t>
        </is>
      </c>
      <c r="CV1" t="inlineStr">
        <is>
          <t>POP_93</t>
        </is>
      </c>
      <c r="CW1" t="inlineStr">
        <is>
          <t>POP_94</t>
        </is>
      </c>
      <c r="CX1" t="inlineStr">
        <is>
          <t>POP_95</t>
        </is>
      </c>
      <c r="CY1" t="inlineStr">
        <is>
          <t>POP_96</t>
        </is>
      </c>
      <c r="CZ1" t="inlineStr">
        <is>
          <t>POP_97</t>
        </is>
      </c>
      <c r="DA1" t="inlineStr">
        <is>
          <t>POP_98</t>
        </is>
      </c>
      <c r="DB1" t="inlineStr">
        <is>
          <t>POP_99</t>
        </is>
      </c>
      <c r="DC1" t="inlineStr">
        <is>
          <t>POP_100</t>
        </is>
      </c>
    </row>
    <row r="2">
      <c r="A2" t="n">
        <v>0</v>
      </c>
      <c r="B2" t="n">
        <v>0</v>
      </c>
      <c r="C2" t="n">
        <v>0</v>
      </c>
      <c r="D2" t="n">
        <v>2014</v>
      </c>
      <c r="E2" t="n">
        <v>318748017</v>
      </c>
      <c r="F2" s="89">
        <f>SUMIFS('State Populations'!C6:C56,'State Populations'!B6:B56,About!B1)</f>
        <v/>
      </c>
      <c r="G2" t="n">
        <v>3971847</v>
      </c>
      <c r="H2" t="n">
        <v>3957864</v>
      </c>
      <c r="I2" t="n">
        <v>3972081</v>
      </c>
      <c r="J2" t="n">
        <v>4003272</v>
      </c>
      <c r="K2" t="n">
        <v>4001929</v>
      </c>
      <c r="L2" t="n">
        <v>4002977</v>
      </c>
      <c r="M2" t="n">
        <v>4132455</v>
      </c>
      <c r="N2" t="n">
        <v>4152653</v>
      </c>
      <c r="O2" t="n">
        <v>4118628</v>
      </c>
      <c r="P2" t="n">
        <v>4105776</v>
      </c>
      <c r="Q2" t="n">
        <v>4113824</v>
      </c>
      <c r="R2" t="n">
        <v>4083474</v>
      </c>
      <c r="S2" t="n">
        <v>4066054</v>
      </c>
      <c r="T2" t="n">
        <v>4166320</v>
      </c>
      <c r="U2" t="n">
        <v>4229659</v>
      </c>
      <c r="V2" t="n">
        <v>4162124</v>
      </c>
      <c r="W2" t="n">
        <v>4166629</v>
      </c>
      <c r="X2" t="n">
        <v>4183163</v>
      </c>
      <c r="Y2" t="n">
        <v>4222436</v>
      </c>
      <c r="Z2" t="n">
        <v>4322037</v>
      </c>
      <c r="AA2" t="n">
        <v>4416453</v>
      </c>
      <c r="AB2" t="n">
        <v>4487463</v>
      </c>
      <c r="AC2" t="n">
        <v>4610463</v>
      </c>
      <c r="AD2" t="n">
        <v>4696846</v>
      </c>
      <c r="AE2" t="n">
        <v>4692440</v>
      </c>
      <c r="AF2" t="n">
        <v>4510702</v>
      </c>
      <c r="AG2" t="n">
        <v>4408412</v>
      </c>
      <c r="AH2" t="n">
        <v>4334890</v>
      </c>
      <c r="AI2" t="n">
        <v>4354323</v>
      </c>
      <c r="AJ2" t="n">
        <v>4389704</v>
      </c>
      <c r="AK2" t="n">
        <v>4252230</v>
      </c>
      <c r="AL2" t="n">
        <v>4318575</v>
      </c>
      <c r="AM2" t="n">
        <v>4318366</v>
      </c>
      <c r="AN2" t="n">
        <v>4272544</v>
      </c>
      <c r="AO2" t="n">
        <v>4358493</v>
      </c>
      <c r="AP2" t="n">
        <v>4090127</v>
      </c>
      <c r="AQ2" t="n">
        <v>4010218</v>
      </c>
      <c r="AR2" t="n">
        <v>3970081</v>
      </c>
      <c r="AS2" t="n">
        <v>3854355</v>
      </c>
      <c r="AT2" t="n">
        <v>3974444</v>
      </c>
      <c r="AU2" t="n">
        <v>3851401</v>
      </c>
      <c r="AV2" t="n">
        <v>3911379</v>
      </c>
      <c r="AW2" t="n">
        <v>4089495</v>
      </c>
      <c r="AX2" t="n">
        <v>4326021</v>
      </c>
      <c r="AY2" t="n">
        <v>4381655</v>
      </c>
      <c r="AZ2" t="n">
        <v>4154848</v>
      </c>
      <c r="BA2" t="n">
        <v>4069099</v>
      </c>
      <c r="BB2" t="n">
        <v>4074304</v>
      </c>
      <c r="BC2" t="n">
        <v>4151453</v>
      </c>
      <c r="BD2" t="n">
        <v>4402094</v>
      </c>
      <c r="BE2" t="n">
        <v>4485065</v>
      </c>
      <c r="BF2" t="n">
        <v>4482625</v>
      </c>
      <c r="BG2" t="n">
        <v>4475720</v>
      </c>
      <c r="BH2" t="n">
        <v>4532166</v>
      </c>
      <c r="BI2" t="n">
        <v>4571112</v>
      </c>
      <c r="BJ2" t="n">
        <v>4419271</v>
      </c>
      <c r="BK2" t="n">
        <v>4394194</v>
      </c>
      <c r="BL2" t="n">
        <v>4346785</v>
      </c>
      <c r="BM2" t="n">
        <v>4191782</v>
      </c>
      <c r="BN2" t="n">
        <v>4155788</v>
      </c>
      <c r="BO2" t="n">
        <v>3986465</v>
      </c>
      <c r="BP2" t="n">
        <v>3835472</v>
      </c>
      <c r="BQ2" t="n">
        <v>3687663</v>
      </c>
      <c r="BR2" t="n">
        <v>3573492</v>
      </c>
      <c r="BS2" t="n">
        <v>3487116</v>
      </c>
      <c r="BT2" t="n">
        <v>3386367</v>
      </c>
      <c r="BU2" t="n">
        <v>3353662</v>
      </c>
      <c r="BV2" t="n">
        <v>3491158</v>
      </c>
      <c r="BW2" t="n">
        <v>2570754</v>
      </c>
      <c r="BX2" t="n">
        <v>2532956</v>
      </c>
      <c r="BY2" t="n">
        <v>2468980</v>
      </c>
      <c r="BZ2" t="n">
        <v>2524389</v>
      </c>
      <c r="CA2" t="n">
        <v>2195492</v>
      </c>
      <c r="CB2" t="n">
        <v>2001582</v>
      </c>
      <c r="CC2" t="n">
        <v>1889215</v>
      </c>
      <c r="CD2" t="n">
        <v>1773421</v>
      </c>
      <c r="CE2" t="n">
        <v>1693253</v>
      </c>
      <c r="CF2" t="n">
        <v>1556002</v>
      </c>
      <c r="CG2" t="n">
        <v>1480267</v>
      </c>
      <c r="CH2" t="n">
        <v>1413154</v>
      </c>
      <c r="CI2" t="n">
        <v>1263394</v>
      </c>
      <c r="CJ2" t="n">
        <v>1215284</v>
      </c>
      <c r="CK2" t="n">
        <v>1153333</v>
      </c>
      <c r="CL2" t="n">
        <v>1090418</v>
      </c>
      <c r="CM2" t="n">
        <v>1036315</v>
      </c>
      <c r="CN2" t="n">
        <v>925381</v>
      </c>
      <c r="CO2" t="n">
        <v>856136</v>
      </c>
      <c r="CP2" t="n">
        <v>771029</v>
      </c>
      <c r="CQ2" t="n">
        <v>676079</v>
      </c>
      <c r="CR2" t="n">
        <v>600259</v>
      </c>
      <c r="CS2" t="n">
        <v>513331</v>
      </c>
      <c r="CT2" t="n">
        <v>427331</v>
      </c>
      <c r="CU2" t="n">
        <v>355279</v>
      </c>
      <c r="CV2" t="n">
        <v>286604</v>
      </c>
      <c r="CW2" t="n">
        <v>219260</v>
      </c>
      <c r="CX2" t="n">
        <v>157054</v>
      </c>
      <c r="CY2" t="n">
        <v>121336</v>
      </c>
      <c r="CZ2" t="n">
        <v>84101</v>
      </c>
      <c r="DA2" t="n">
        <v>60314</v>
      </c>
      <c r="DB2" t="n">
        <v>41987</v>
      </c>
      <c r="DC2" t="n">
        <v>70344</v>
      </c>
    </row>
    <row r="3">
      <c r="A3" t="n">
        <v>0</v>
      </c>
      <c r="B3" t="n">
        <v>0</v>
      </c>
      <c r="C3" t="n">
        <v>0</v>
      </c>
      <c r="D3" t="n">
        <v>2015</v>
      </c>
      <c r="E3" t="n">
        <v>321368864</v>
      </c>
      <c r="F3" s="89">
        <f>ROUND(F2*(E3/E2),0)</f>
        <v/>
      </c>
      <c r="G3" t="n">
        <v>4000831</v>
      </c>
      <c r="H3" t="n">
        <v>3988161</v>
      </c>
      <c r="I3" t="n">
        <v>3974109</v>
      </c>
      <c r="J3" t="n">
        <v>3986357</v>
      </c>
      <c r="K3" t="n">
        <v>4015656</v>
      </c>
      <c r="L3" t="n">
        <v>4013264</v>
      </c>
      <c r="M3" t="n">
        <v>4013790</v>
      </c>
      <c r="N3" t="n">
        <v>4142998</v>
      </c>
      <c r="O3" t="n">
        <v>4163270</v>
      </c>
      <c r="P3" t="n">
        <v>4129322</v>
      </c>
      <c r="Q3" t="n">
        <v>4116403</v>
      </c>
      <c r="R3" t="n">
        <v>4124332</v>
      </c>
      <c r="S3" t="n">
        <v>4093774</v>
      </c>
      <c r="T3" t="n">
        <v>4076731</v>
      </c>
      <c r="U3" t="n">
        <v>4178338</v>
      </c>
      <c r="V3" t="n">
        <v>4244458</v>
      </c>
      <c r="W3" t="n">
        <v>4181583</v>
      </c>
      <c r="X3" t="n">
        <v>4191978</v>
      </c>
      <c r="Y3" t="n">
        <v>4214789</v>
      </c>
      <c r="Z3" t="n">
        <v>4259365</v>
      </c>
      <c r="AA3" t="n">
        <v>4362335</v>
      </c>
      <c r="AB3" t="n">
        <v>4458636</v>
      </c>
      <c r="AC3" t="n">
        <v>4529888</v>
      </c>
      <c r="AD3" t="n">
        <v>4652042</v>
      </c>
      <c r="AE3" t="n">
        <v>4737222</v>
      </c>
      <c r="AF3" t="n">
        <v>4730816</v>
      </c>
      <c r="AG3" t="n">
        <v>4547569</v>
      </c>
      <c r="AH3" t="n">
        <v>4443015</v>
      </c>
      <c r="AI3" t="n">
        <v>4367581</v>
      </c>
      <c r="AJ3" t="n">
        <v>4384373</v>
      </c>
      <c r="AK3" t="n">
        <v>4416896</v>
      </c>
      <c r="AL3" t="n">
        <v>4276717</v>
      </c>
      <c r="AM3" t="n">
        <v>4339486</v>
      </c>
      <c r="AN3" t="n">
        <v>4336956</v>
      </c>
      <c r="AO3" t="n">
        <v>4289091</v>
      </c>
      <c r="AP3" t="n">
        <v>4372984</v>
      </c>
      <c r="AQ3" t="n">
        <v>4103961</v>
      </c>
      <c r="AR3" t="n">
        <v>4022709</v>
      </c>
      <c r="AS3" t="n">
        <v>3981690</v>
      </c>
      <c r="AT3" t="n">
        <v>3865068</v>
      </c>
      <c r="AU3" t="n">
        <v>3983251</v>
      </c>
      <c r="AV3" t="n">
        <v>3858627</v>
      </c>
      <c r="AW3" t="n">
        <v>3916268</v>
      </c>
      <c r="AX3" t="n">
        <v>4092606</v>
      </c>
      <c r="AY3" t="n">
        <v>4327261</v>
      </c>
      <c r="AZ3" t="n">
        <v>4381254</v>
      </c>
      <c r="BA3" t="n">
        <v>4153768</v>
      </c>
      <c r="BB3" t="n">
        <v>4066359</v>
      </c>
      <c r="BC3" t="n">
        <v>4070170</v>
      </c>
      <c r="BD3" t="n">
        <v>4145136</v>
      </c>
      <c r="BE3" t="n">
        <v>4392871</v>
      </c>
      <c r="BF3" t="n">
        <v>4473620</v>
      </c>
      <c r="BG3" t="n">
        <v>4469245</v>
      </c>
      <c r="BH3" t="n">
        <v>4460772</v>
      </c>
      <c r="BI3" t="n">
        <v>4515002</v>
      </c>
      <c r="BJ3" t="n">
        <v>4551557</v>
      </c>
      <c r="BK3" t="n">
        <v>4398728</v>
      </c>
      <c r="BL3" t="n">
        <v>4371736</v>
      </c>
      <c r="BM3" t="n">
        <v>4322549</v>
      </c>
      <c r="BN3" t="n">
        <v>4166575</v>
      </c>
      <c r="BO3" t="n">
        <v>4128691</v>
      </c>
      <c r="BP3" t="n">
        <v>3958655</v>
      </c>
      <c r="BQ3" t="n">
        <v>3806448</v>
      </c>
      <c r="BR3" t="n">
        <v>3657448</v>
      </c>
      <c r="BS3" t="n">
        <v>3541478</v>
      </c>
      <c r="BT3" t="n">
        <v>3452626</v>
      </c>
      <c r="BU3" t="n">
        <v>3349536</v>
      </c>
      <c r="BV3" t="n">
        <v>3313296</v>
      </c>
      <c r="BW3" t="n">
        <v>3444612</v>
      </c>
      <c r="BX3" t="n">
        <v>2534265</v>
      </c>
      <c r="BY3" t="n">
        <v>2493204</v>
      </c>
      <c r="BZ3" t="n">
        <v>2426285</v>
      </c>
      <c r="CA3" t="n">
        <v>2475932</v>
      </c>
      <c r="CB3" t="n">
        <v>2149257</v>
      </c>
      <c r="CC3" t="n">
        <v>1955068</v>
      </c>
      <c r="CD3" t="n">
        <v>1840533</v>
      </c>
      <c r="CE3" t="n">
        <v>1722783</v>
      </c>
      <c r="CF3" t="n">
        <v>1639501</v>
      </c>
      <c r="CG3" t="n">
        <v>1501182</v>
      </c>
      <c r="CH3" t="n">
        <v>1422273</v>
      </c>
      <c r="CI3" t="n">
        <v>1351639</v>
      </c>
      <c r="CJ3" t="n">
        <v>1202361</v>
      </c>
      <c r="CK3" t="n">
        <v>1149985</v>
      </c>
      <c r="CL3" t="n">
        <v>1084276</v>
      </c>
      <c r="CM3" t="n">
        <v>1017451</v>
      </c>
      <c r="CN3" t="n">
        <v>958787</v>
      </c>
      <c r="CO3" t="n">
        <v>848198</v>
      </c>
      <c r="CP3" t="n">
        <v>776788</v>
      </c>
      <c r="CQ3" t="n">
        <v>691754</v>
      </c>
      <c r="CR3" t="n">
        <v>599204</v>
      </c>
      <c r="CS3" t="n">
        <v>524832</v>
      </c>
      <c r="CT3" t="n">
        <v>442185</v>
      </c>
      <c r="CU3" t="n">
        <v>362183</v>
      </c>
      <c r="CV3" t="n">
        <v>295845</v>
      </c>
      <c r="CW3" t="n">
        <v>234146</v>
      </c>
      <c r="CX3" t="n">
        <v>175609</v>
      </c>
      <c r="CY3" t="n">
        <v>123059</v>
      </c>
      <c r="CZ3" t="n">
        <v>92909</v>
      </c>
      <c r="DA3" t="n">
        <v>62843</v>
      </c>
      <c r="DB3" t="n">
        <v>43941</v>
      </c>
      <c r="DC3" t="n">
        <v>71897</v>
      </c>
    </row>
    <row r="4">
      <c r="A4" t="n">
        <v>0</v>
      </c>
      <c r="B4" t="n">
        <v>0</v>
      </c>
      <c r="C4" t="n">
        <v>0</v>
      </c>
      <c r="D4" t="n">
        <v>2016</v>
      </c>
      <c r="E4" t="n">
        <v>323127513</v>
      </c>
      <c r="F4" s="89">
        <f>ROUND(F3*(E4/E3),0)</f>
        <v/>
      </c>
      <c r="G4" t="n">
        <v>3970145</v>
      </c>
      <c r="H4" t="n">
        <v>3995008</v>
      </c>
      <c r="I4" t="n">
        <v>3992154</v>
      </c>
      <c r="J4" t="n">
        <v>3982074</v>
      </c>
      <c r="K4" t="n">
        <v>3987656</v>
      </c>
      <c r="L4" t="n">
        <v>4032515</v>
      </c>
      <c r="M4" t="n">
        <v>4029655</v>
      </c>
      <c r="N4" t="n">
        <v>4029991</v>
      </c>
      <c r="O4" t="n">
        <v>4159114</v>
      </c>
      <c r="P4" t="n">
        <v>4178524</v>
      </c>
      <c r="Q4" t="n">
        <v>4144019</v>
      </c>
      <c r="R4" t="n">
        <v>4131222</v>
      </c>
      <c r="S4" t="n">
        <v>4139558</v>
      </c>
      <c r="T4" t="n">
        <v>4109703</v>
      </c>
      <c r="U4" t="n">
        <v>4093731</v>
      </c>
      <c r="V4" t="n">
        <v>4196991</v>
      </c>
      <c r="W4" t="n">
        <v>4265224</v>
      </c>
      <c r="X4" t="n">
        <v>4205001</v>
      </c>
      <c r="Y4" t="n">
        <v>4219303</v>
      </c>
      <c r="Z4" t="n">
        <v>4243480</v>
      </c>
      <c r="AA4" t="n">
        <v>4286221</v>
      </c>
      <c r="AB4" t="n">
        <v>4386854</v>
      </c>
      <c r="AC4" t="n">
        <v>4480904</v>
      </c>
      <c r="AD4" t="n">
        <v>4552952</v>
      </c>
      <c r="AE4" t="n">
        <v>4674097</v>
      </c>
      <c r="AF4" t="n">
        <v>4758352</v>
      </c>
      <c r="AG4" t="n">
        <v>4747254</v>
      </c>
      <c r="AH4" t="n">
        <v>4559206</v>
      </c>
      <c r="AI4" t="n">
        <v>4451507</v>
      </c>
      <c r="AJ4" t="n">
        <v>4374565</v>
      </c>
      <c r="AK4" t="n">
        <v>4392155</v>
      </c>
      <c r="AL4" t="n">
        <v>4423807</v>
      </c>
      <c r="AM4" t="n">
        <v>4283076</v>
      </c>
      <c r="AN4" t="n">
        <v>4345786</v>
      </c>
      <c r="AO4" t="n">
        <v>4341535</v>
      </c>
      <c r="AP4" t="n">
        <v>4293125</v>
      </c>
      <c r="AQ4" t="n">
        <v>4375562</v>
      </c>
      <c r="AR4" t="n">
        <v>4103498</v>
      </c>
      <c r="AS4" t="n">
        <v>4022119</v>
      </c>
      <c r="AT4" t="n">
        <v>3979601</v>
      </c>
      <c r="AU4" t="n">
        <v>3862150</v>
      </c>
      <c r="AV4" t="n">
        <v>3979596</v>
      </c>
      <c r="AW4" t="n">
        <v>3854553</v>
      </c>
      <c r="AX4" t="n">
        <v>3912307</v>
      </c>
      <c r="AY4" t="n">
        <v>4087645</v>
      </c>
      <c r="AZ4" t="n">
        <v>4319616</v>
      </c>
      <c r="BA4" t="n">
        <v>4371961</v>
      </c>
      <c r="BB4" t="n">
        <v>4142964</v>
      </c>
      <c r="BC4" t="n">
        <v>4055074</v>
      </c>
      <c r="BD4" t="n">
        <v>4058008</v>
      </c>
      <c r="BE4" t="n">
        <v>4131293</v>
      </c>
      <c r="BF4" t="n">
        <v>4375892</v>
      </c>
      <c r="BG4" t="n">
        <v>4452636</v>
      </c>
      <c r="BH4" t="n">
        <v>4445605</v>
      </c>
      <c r="BI4" t="n">
        <v>4433630</v>
      </c>
      <c r="BJ4" t="n">
        <v>4484565</v>
      </c>
      <c r="BK4" t="n">
        <v>4518758</v>
      </c>
      <c r="BL4" t="n">
        <v>4362807</v>
      </c>
      <c r="BM4" t="n">
        <v>4332953</v>
      </c>
      <c r="BN4" t="n">
        <v>4281025</v>
      </c>
      <c r="BO4" t="n">
        <v>4123968</v>
      </c>
      <c r="BP4" t="n">
        <v>4083962</v>
      </c>
      <c r="BQ4" t="n">
        <v>3911429</v>
      </c>
      <c r="BR4" t="n">
        <v>3757382</v>
      </c>
      <c r="BS4" t="n">
        <v>3606295</v>
      </c>
      <c r="BT4" t="n">
        <v>3490890</v>
      </c>
      <c r="BU4" t="n">
        <v>3403647</v>
      </c>
      <c r="BV4" t="n">
        <v>3295266</v>
      </c>
      <c r="BW4" t="n">
        <v>3251936</v>
      </c>
      <c r="BX4" t="n">
        <v>3378344</v>
      </c>
      <c r="BY4" t="n">
        <v>2487211</v>
      </c>
      <c r="BZ4" t="n">
        <v>2445650</v>
      </c>
      <c r="CA4" t="n">
        <v>2371252</v>
      </c>
      <c r="CB4" t="n">
        <v>2413647</v>
      </c>
      <c r="CC4" t="n">
        <v>2092487</v>
      </c>
      <c r="CD4" t="n">
        <v>1900211</v>
      </c>
      <c r="CE4" t="n">
        <v>1784266</v>
      </c>
      <c r="CF4" t="n">
        <v>1664566</v>
      </c>
      <c r="CG4" t="n">
        <v>1578915</v>
      </c>
      <c r="CH4" t="n">
        <v>1439937</v>
      </c>
      <c r="CI4" t="n">
        <v>1358260</v>
      </c>
      <c r="CJ4" t="n">
        <v>1284298</v>
      </c>
      <c r="CK4" t="n">
        <v>1135109</v>
      </c>
      <c r="CL4" t="n">
        <v>1079082</v>
      </c>
      <c r="CM4" t="n">
        <v>1008890</v>
      </c>
      <c r="CN4" t="n">
        <v>938333</v>
      </c>
      <c r="CO4" t="n">
        <v>876190</v>
      </c>
      <c r="CP4" t="n">
        <v>766479</v>
      </c>
      <c r="CQ4" t="n">
        <v>693882</v>
      </c>
      <c r="CR4" t="n">
        <v>610338</v>
      </c>
      <c r="CS4" t="n">
        <v>520906</v>
      </c>
      <c r="CT4" t="n">
        <v>449986</v>
      </c>
      <c r="CU4" t="n">
        <v>372625</v>
      </c>
      <c r="CV4" t="n">
        <v>300000</v>
      </c>
      <c r="CW4" t="n">
        <v>239313</v>
      </c>
      <c r="CX4" t="n">
        <v>186408</v>
      </c>
      <c r="CY4" t="n">
        <v>135797</v>
      </c>
      <c r="CZ4" t="n">
        <v>94311</v>
      </c>
      <c r="DA4" t="n">
        <v>68972</v>
      </c>
      <c r="DB4" t="n">
        <v>44895</v>
      </c>
      <c r="DC4" t="n">
        <v>81896</v>
      </c>
    </row>
    <row r="5">
      <c r="A5" t="n">
        <v>0</v>
      </c>
      <c r="B5" t="n">
        <v>0</v>
      </c>
      <c r="C5" t="n">
        <v>0</v>
      </c>
      <c r="D5" t="n">
        <v>2017</v>
      </c>
      <c r="E5" t="n">
        <v>325511184</v>
      </c>
      <c r="F5" s="89">
        <f>ROUND(F4*(E5/E4),0)</f>
        <v/>
      </c>
      <c r="G5" t="n">
        <v>4054035</v>
      </c>
      <c r="H5" t="n">
        <v>3982964</v>
      </c>
      <c r="I5" t="n">
        <v>4008116</v>
      </c>
      <c r="J5" t="n">
        <v>4003478</v>
      </c>
      <c r="K5" t="n">
        <v>3992207</v>
      </c>
      <c r="L5" t="n">
        <v>3997392</v>
      </c>
      <c r="M5" t="n">
        <v>4042440</v>
      </c>
      <c r="N5" t="n">
        <v>4040047</v>
      </c>
      <c r="O5" t="n">
        <v>4041063</v>
      </c>
      <c r="P5" t="n">
        <v>4170685</v>
      </c>
      <c r="Q5" t="n">
        <v>4190108</v>
      </c>
      <c r="R5" t="n">
        <v>4155219</v>
      </c>
      <c r="S5" t="n">
        <v>4142074</v>
      </c>
      <c r="T5" t="n">
        <v>4150730</v>
      </c>
      <c r="U5" t="n">
        <v>4121794</v>
      </c>
      <c r="V5" t="n">
        <v>4108277</v>
      </c>
      <c r="W5" t="n">
        <v>4215342</v>
      </c>
      <c r="X5" t="n">
        <v>4288196</v>
      </c>
      <c r="Y5" t="n">
        <v>4233261</v>
      </c>
      <c r="Z5" t="n">
        <v>4251108</v>
      </c>
      <c r="AA5" t="n">
        <v>4277774</v>
      </c>
      <c r="AB5" t="n">
        <v>4321626</v>
      </c>
      <c r="AC5" t="n">
        <v>4422467</v>
      </c>
      <c r="AD5" t="n">
        <v>4516236</v>
      </c>
      <c r="AE5" t="n">
        <v>4587291</v>
      </c>
      <c r="AF5" t="n">
        <v>4707566</v>
      </c>
      <c r="AG5" t="n">
        <v>4790058</v>
      </c>
      <c r="AH5" t="n">
        <v>4777149</v>
      </c>
      <c r="AI5" t="n">
        <v>4587850</v>
      </c>
      <c r="AJ5" t="n">
        <v>4477889</v>
      </c>
      <c r="AK5" t="n">
        <v>4398868</v>
      </c>
      <c r="AL5" t="n">
        <v>4413258</v>
      </c>
      <c r="AM5" t="n">
        <v>4442014</v>
      </c>
      <c r="AN5" t="n">
        <v>4298767</v>
      </c>
      <c r="AO5" t="n">
        <v>4359491</v>
      </c>
      <c r="AP5" t="n">
        <v>4353713</v>
      </c>
      <c r="AQ5" t="n">
        <v>4303531</v>
      </c>
      <c r="AR5" t="n">
        <v>4383641</v>
      </c>
      <c r="AS5" t="n">
        <v>4111179</v>
      </c>
      <c r="AT5" t="n">
        <v>4028537</v>
      </c>
      <c r="AU5" t="n">
        <v>3984541</v>
      </c>
      <c r="AV5" t="n">
        <v>3865650</v>
      </c>
      <c r="AW5" t="n">
        <v>3981593</v>
      </c>
      <c r="AX5" t="n">
        <v>3855725</v>
      </c>
      <c r="AY5" t="n">
        <v>3912585</v>
      </c>
      <c r="AZ5" t="n">
        <v>4086265</v>
      </c>
      <c r="BA5" t="n">
        <v>4315712</v>
      </c>
      <c r="BB5" t="n">
        <v>4365407</v>
      </c>
      <c r="BC5" t="n">
        <v>4134928</v>
      </c>
      <c r="BD5" t="n">
        <v>4045056</v>
      </c>
      <c r="BE5" t="n">
        <v>4046013</v>
      </c>
      <c r="BF5" t="n">
        <v>4116949</v>
      </c>
      <c r="BG5" t="n">
        <v>4358883</v>
      </c>
      <c r="BH5" t="n">
        <v>4433952</v>
      </c>
      <c r="BI5" t="n">
        <v>4425934</v>
      </c>
      <c r="BJ5" t="n">
        <v>4412773</v>
      </c>
      <c r="BK5" t="n">
        <v>4461817</v>
      </c>
      <c r="BL5" t="n">
        <v>4493975</v>
      </c>
      <c r="BM5" t="n">
        <v>4337169</v>
      </c>
      <c r="BN5" t="n">
        <v>4305372</v>
      </c>
      <c r="BO5" t="n">
        <v>4251447</v>
      </c>
      <c r="BP5" t="n">
        <v>4092912</v>
      </c>
      <c r="BQ5" t="n">
        <v>4050176</v>
      </c>
      <c r="BR5" t="n">
        <v>3876056</v>
      </c>
      <c r="BS5" t="n">
        <v>3720444</v>
      </c>
      <c r="BT5" t="n">
        <v>3567687</v>
      </c>
      <c r="BU5" t="n">
        <v>3449965</v>
      </c>
      <c r="BV5" t="n">
        <v>3359750</v>
      </c>
      <c r="BW5" t="n">
        <v>3249376</v>
      </c>
      <c r="BX5" t="n">
        <v>3202397</v>
      </c>
      <c r="BY5" t="n">
        <v>3322076</v>
      </c>
      <c r="BZ5" t="n">
        <v>2442787</v>
      </c>
      <c r="CA5" t="n">
        <v>2397598</v>
      </c>
      <c r="CB5" t="n">
        <v>2319958</v>
      </c>
      <c r="CC5" t="n">
        <v>2355941</v>
      </c>
      <c r="CD5" t="n">
        <v>2037902</v>
      </c>
      <c r="CE5" t="n">
        <v>1845534</v>
      </c>
      <c r="CF5" t="n">
        <v>1727722</v>
      </c>
      <c r="CG5" t="n">
        <v>1606350</v>
      </c>
      <c r="CH5" t="n">
        <v>1517812</v>
      </c>
      <c r="CI5" t="n">
        <v>1378128</v>
      </c>
      <c r="CJ5" t="n">
        <v>1293376</v>
      </c>
      <c r="CK5" t="n">
        <v>1215828</v>
      </c>
      <c r="CL5" t="n">
        <v>1067366</v>
      </c>
      <c r="CM5" t="n">
        <v>1006951</v>
      </c>
      <c r="CN5" t="n">
        <v>933492</v>
      </c>
      <c r="CO5" t="n">
        <v>860398</v>
      </c>
      <c r="CP5" t="n">
        <v>795555</v>
      </c>
      <c r="CQ5" t="n">
        <v>688525</v>
      </c>
      <c r="CR5" t="n">
        <v>616024</v>
      </c>
      <c r="CS5" t="n">
        <v>534781</v>
      </c>
      <c r="CT5" t="n">
        <v>449945</v>
      </c>
      <c r="CU5" t="n">
        <v>382669</v>
      </c>
      <c r="CV5" t="n">
        <v>311525</v>
      </c>
      <c r="CW5" t="n">
        <v>246219</v>
      </c>
      <c r="CX5" t="n">
        <v>192531</v>
      </c>
      <c r="CY5" t="n">
        <v>146801</v>
      </c>
      <c r="CZ5" t="n">
        <v>104540</v>
      </c>
      <c r="DA5" t="n">
        <v>70840</v>
      </c>
      <c r="DB5" t="n">
        <v>50486</v>
      </c>
      <c r="DC5" t="n">
        <v>83574</v>
      </c>
    </row>
    <row r="6">
      <c r="A6" t="n">
        <v>0</v>
      </c>
      <c r="B6" t="n">
        <v>0</v>
      </c>
      <c r="C6" t="n">
        <v>0</v>
      </c>
      <c r="D6" t="n">
        <v>2018</v>
      </c>
      <c r="E6" t="n">
        <v>327891911</v>
      </c>
      <c r="F6" s="89">
        <f>ROUND(F5*(E6/E5),0)</f>
        <v/>
      </c>
      <c r="G6" t="n">
        <v>4075563</v>
      </c>
      <c r="H6" t="n">
        <v>4068172</v>
      </c>
      <c r="I6" t="n">
        <v>3995888</v>
      </c>
      <c r="J6" t="n">
        <v>4019345</v>
      </c>
      <c r="K6" t="n">
        <v>4013649</v>
      </c>
      <c r="L6" t="n">
        <v>4001995</v>
      </c>
      <c r="M6" t="n">
        <v>4007421</v>
      </c>
      <c r="N6" t="n">
        <v>4052927</v>
      </c>
      <c r="O6" t="n">
        <v>4051175</v>
      </c>
      <c r="P6" t="n">
        <v>4052752</v>
      </c>
      <c r="Q6" t="n">
        <v>4182356</v>
      </c>
      <c r="R6" t="n">
        <v>4201452</v>
      </c>
      <c r="S6" t="n">
        <v>4166128</v>
      </c>
      <c r="T6" t="n">
        <v>4153355</v>
      </c>
      <c r="U6" t="n">
        <v>4163009</v>
      </c>
      <c r="V6" t="n">
        <v>4136524</v>
      </c>
      <c r="W6" t="n">
        <v>4127018</v>
      </c>
      <c r="X6" t="n">
        <v>4238674</v>
      </c>
      <c r="Y6" t="n">
        <v>4316526</v>
      </c>
      <c r="Z6" t="n">
        <v>4265709</v>
      </c>
      <c r="AA6" t="n">
        <v>4285871</v>
      </c>
      <c r="AB6" t="n">
        <v>4313525</v>
      </c>
      <c r="AC6" t="n">
        <v>4357896</v>
      </c>
      <c r="AD6" t="n">
        <v>4458227</v>
      </c>
      <c r="AE6" t="n">
        <v>4551400</v>
      </c>
      <c r="AF6" t="n">
        <v>4621327</v>
      </c>
      <c r="AG6" t="n">
        <v>4739992</v>
      </c>
      <c r="AH6" t="n">
        <v>4820454</v>
      </c>
      <c r="AI6" t="n">
        <v>4805708</v>
      </c>
      <c r="AJ6" t="n">
        <v>4614495</v>
      </c>
      <c r="AK6" t="n">
        <v>4502236</v>
      </c>
      <c r="AL6" t="n">
        <v>4420352</v>
      </c>
      <c r="AM6" t="n">
        <v>4431928</v>
      </c>
      <c r="AN6" t="n">
        <v>4457882</v>
      </c>
      <c r="AO6" t="n">
        <v>4312997</v>
      </c>
      <c r="AP6" t="n">
        <v>4371920</v>
      </c>
      <c r="AQ6" t="n">
        <v>4364340</v>
      </c>
      <c r="AR6" t="n">
        <v>4312313</v>
      </c>
      <c r="AS6" t="n">
        <v>4390538</v>
      </c>
      <c r="AT6" t="n">
        <v>4117661</v>
      </c>
      <c r="AU6" t="n">
        <v>4033632</v>
      </c>
      <c r="AV6" t="n">
        <v>3988017</v>
      </c>
      <c r="AW6" t="n">
        <v>3868194</v>
      </c>
      <c r="AX6" t="n">
        <v>3982657</v>
      </c>
      <c r="AY6" t="n">
        <v>3856316</v>
      </c>
      <c r="AZ6" t="n">
        <v>3911959</v>
      </c>
      <c r="BA6" t="n">
        <v>4083352</v>
      </c>
      <c r="BB6" t="n">
        <v>4309706</v>
      </c>
      <c r="BC6" t="n">
        <v>4356542</v>
      </c>
      <c r="BD6" t="n">
        <v>4124836</v>
      </c>
      <c r="BE6" t="n">
        <v>4033282</v>
      </c>
      <c r="BF6" t="n">
        <v>4032485</v>
      </c>
      <c r="BG6" t="n">
        <v>4101693</v>
      </c>
      <c r="BH6" t="n">
        <v>4341119</v>
      </c>
      <c r="BI6" t="n">
        <v>4414648</v>
      </c>
      <c r="BJ6" t="n">
        <v>4405551</v>
      </c>
      <c r="BK6" t="n">
        <v>4391051</v>
      </c>
      <c r="BL6" t="n">
        <v>4438175</v>
      </c>
      <c r="BM6" t="n">
        <v>4467892</v>
      </c>
      <c r="BN6" t="n">
        <v>4310232</v>
      </c>
      <c r="BO6" t="n">
        <v>4276279</v>
      </c>
      <c r="BP6" t="n">
        <v>4219953</v>
      </c>
      <c r="BQ6" t="n">
        <v>4059664</v>
      </c>
      <c r="BR6" t="n">
        <v>4013995</v>
      </c>
      <c r="BS6" t="n">
        <v>3838330</v>
      </c>
      <c r="BT6" t="n">
        <v>3681103</v>
      </c>
      <c r="BU6" t="n">
        <v>3526404</v>
      </c>
      <c r="BV6" t="n">
        <v>3406382</v>
      </c>
      <c r="BW6" t="n">
        <v>3313266</v>
      </c>
      <c r="BX6" t="n">
        <v>3200623</v>
      </c>
      <c r="BY6" t="n">
        <v>3149795</v>
      </c>
      <c r="BZ6" t="n">
        <v>3262161</v>
      </c>
      <c r="CA6" t="n">
        <v>2395309</v>
      </c>
      <c r="CB6" t="n">
        <v>2346213</v>
      </c>
      <c r="CC6" t="n">
        <v>2265372</v>
      </c>
      <c r="CD6" t="n">
        <v>2294638</v>
      </c>
      <c r="CE6" t="n">
        <v>1979846</v>
      </c>
      <c r="CF6" t="n">
        <v>1787596</v>
      </c>
      <c r="CG6" t="n">
        <v>1667825</v>
      </c>
      <c r="CH6" t="n">
        <v>1544687</v>
      </c>
      <c r="CI6" t="n">
        <v>1453127</v>
      </c>
      <c r="CJ6" t="n">
        <v>1312814</v>
      </c>
      <c r="CK6" t="n">
        <v>1224880</v>
      </c>
      <c r="CL6" t="n">
        <v>1143790</v>
      </c>
      <c r="CM6" t="n">
        <v>996514</v>
      </c>
      <c r="CN6" t="n">
        <v>932170</v>
      </c>
      <c r="CO6" t="n">
        <v>856482</v>
      </c>
      <c r="CP6" t="n">
        <v>781737</v>
      </c>
      <c r="CQ6" t="n">
        <v>715160</v>
      </c>
      <c r="CR6" t="n">
        <v>611713</v>
      </c>
      <c r="CS6" t="n">
        <v>540235</v>
      </c>
      <c r="CT6" t="n">
        <v>462335</v>
      </c>
      <c r="CU6" t="n">
        <v>382993</v>
      </c>
      <c r="CV6" t="n">
        <v>320285</v>
      </c>
      <c r="CW6" t="n">
        <v>256011</v>
      </c>
      <c r="CX6" t="n">
        <v>198354</v>
      </c>
      <c r="CY6" t="n">
        <v>151848</v>
      </c>
      <c r="CZ6" t="n">
        <v>113165</v>
      </c>
      <c r="DA6" t="n">
        <v>78659</v>
      </c>
      <c r="DB6" t="n">
        <v>51938</v>
      </c>
      <c r="DC6" t="n">
        <v>86221</v>
      </c>
    </row>
    <row r="7">
      <c r="A7" t="n">
        <v>0</v>
      </c>
      <c r="B7" t="n">
        <v>0</v>
      </c>
      <c r="C7" t="n">
        <v>0</v>
      </c>
      <c r="D7" t="n">
        <v>2019</v>
      </c>
      <c r="E7" t="n">
        <v>330268840</v>
      </c>
      <c r="F7" s="89">
        <f>ROUND(F6*(E7/E6),0)</f>
        <v/>
      </c>
      <c r="G7" t="n">
        <v>4095614</v>
      </c>
      <c r="H7" t="n">
        <v>4089881</v>
      </c>
      <c r="I7" t="n">
        <v>4082231</v>
      </c>
      <c r="J7" t="n">
        <v>4006967</v>
      </c>
      <c r="K7" t="n">
        <v>4029427</v>
      </c>
      <c r="L7" t="n">
        <v>4023461</v>
      </c>
      <c r="M7" t="n">
        <v>4012057</v>
      </c>
      <c r="N7" t="n">
        <v>4017972</v>
      </c>
      <c r="O7" t="n">
        <v>4064123</v>
      </c>
      <c r="P7" t="n">
        <v>4062890</v>
      </c>
      <c r="Q7" t="n">
        <v>4064631</v>
      </c>
      <c r="R7" t="n">
        <v>4193833</v>
      </c>
      <c r="S7" t="n">
        <v>4212469</v>
      </c>
      <c r="T7" t="n">
        <v>4177496</v>
      </c>
      <c r="U7" t="n">
        <v>4165769</v>
      </c>
      <c r="V7" t="n">
        <v>4177960</v>
      </c>
      <c r="W7" t="n">
        <v>4155502</v>
      </c>
      <c r="X7" t="n">
        <v>4150810</v>
      </c>
      <c r="Y7" t="n">
        <v>4267452</v>
      </c>
      <c r="Z7" t="n">
        <v>4349076</v>
      </c>
      <c r="AA7" t="n">
        <v>4301156</v>
      </c>
      <c r="AB7" t="n">
        <v>4322123</v>
      </c>
      <c r="AC7" t="n">
        <v>4350162</v>
      </c>
      <c r="AD7" t="n">
        <v>4394289</v>
      </c>
      <c r="AE7" t="n">
        <v>4493828</v>
      </c>
      <c r="AF7" t="n">
        <v>4586190</v>
      </c>
      <c r="AG7" t="n">
        <v>4654316</v>
      </c>
      <c r="AH7" t="n">
        <v>4771037</v>
      </c>
      <c r="AI7" t="n">
        <v>4849468</v>
      </c>
      <c r="AJ7" t="n">
        <v>4832291</v>
      </c>
      <c r="AK7" t="n">
        <v>4639056</v>
      </c>
      <c r="AL7" t="n">
        <v>4523767</v>
      </c>
      <c r="AM7" t="n">
        <v>4439360</v>
      </c>
      <c r="AN7" t="n">
        <v>4448246</v>
      </c>
      <c r="AO7" t="n">
        <v>4472242</v>
      </c>
      <c r="AP7" t="n">
        <v>4325927</v>
      </c>
      <c r="AQ7" t="n">
        <v>4382807</v>
      </c>
      <c r="AR7" t="n">
        <v>4373352</v>
      </c>
      <c r="AS7" t="n">
        <v>4319887</v>
      </c>
      <c r="AT7" t="n">
        <v>4396212</v>
      </c>
      <c r="AU7" t="n">
        <v>4122808</v>
      </c>
      <c r="AV7" t="n">
        <v>4037231</v>
      </c>
      <c r="AW7" t="n">
        <v>3990513</v>
      </c>
      <c r="AX7" t="n">
        <v>3869809</v>
      </c>
      <c r="AY7" t="n">
        <v>3983126</v>
      </c>
      <c r="AZ7" t="n">
        <v>3856029</v>
      </c>
      <c r="BA7" t="n">
        <v>3909826</v>
      </c>
      <c r="BB7" t="n">
        <v>4078377</v>
      </c>
      <c r="BC7" t="n">
        <v>4301376</v>
      </c>
      <c r="BD7" t="n">
        <v>4345510</v>
      </c>
      <c r="BE7" t="n">
        <v>4112985</v>
      </c>
      <c r="BF7" t="n">
        <v>4019996</v>
      </c>
      <c r="BG7" t="n">
        <v>4018048</v>
      </c>
      <c r="BH7" t="n">
        <v>4085765</v>
      </c>
      <c r="BI7" t="n">
        <v>4322783</v>
      </c>
      <c r="BJ7" t="n">
        <v>4394677</v>
      </c>
      <c r="BK7" t="n">
        <v>4384337</v>
      </c>
      <c r="BL7" t="n">
        <v>4368454</v>
      </c>
      <c r="BM7" t="n">
        <v>4413272</v>
      </c>
      <c r="BN7" t="n">
        <v>4440486</v>
      </c>
      <c r="BO7" t="n">
        <v>4281761</v>
      </c>
      <c r="BP7" t="n">
        <v>4245285</v>
      </c>
      <c r="BQ7" t="n">
        <v>4186210</v>
      </c>
      <c r="BR7" t="n">
        <v>4023983</v>
      </c>
      <c r="BS7" t="n">
        <v>3975371</v>
      </c>
      <c r="BT7" t="n">
        <v>3798127</v>
      </c>
      <c r="BU7" t="n">
        <v>3639026</v>
      </c>
      <c r="BV7" t="n">
        <v>3482418</v>
      </c>
      <c r="BW7" t="n">
        <v>3360142</v>
      </c>
      <c r="BX7" t="n">
        <v>3263891</v>
      </c>
      <c r="BY7" t="n">
        <v>3148763</v>
      </c>
      <c r="BZ7" t="n">
        <v>3093739</v>
      </c>
      <c r="CA7" t="n">
        <v>3198266</v>
      </c>
      <c r="CB7" t="n">
        <v>2344536</v>
      </c>
      <c r="CC7" t="n">
        <v>2291473</v>
      </c>
      <c r="CD7" t="n">
        <v>2207291</v>
      </c>
      <c r="CE7" t="n">
        <v>2229517</v>
      </c>
      <c r="CF7" t="n">
        <v>1918247</v>
      </c>
      <c r="CG7" t="n">
        <v>1726158</v>
      </c>
      <c r="CH7" t="n">
        <v>1604385</v>
      </c>
      <c r="CI7" t="n">
        <v>1479385</v>
      </c>
      <c r="CJ7" t="n">
        <v>1384715</v>
      </c>
      <c r="CK7" t="n">
        <v>1243788</v>
      </c>
      <c r="CL7" t="n">
        <v>1152809</v>
      </c>
      <c r="CM7" t="n">
        <v>1068395</v>
      </c>
      <c r="CN7" t="n">
        <v>923012</v>
      </c>
      <c r="CO7" t="n">
        <v>855747</v>
      </c>
      <c r="CP7" t="n">
        <v>778704</v>
      </c>
      <c r="CQ7" t="n">
        <v>703240</v>
      </c>
      <c r="CR7" t="n">
        <v>635873</v>
      </c>
      <c r="CS7" t="n">
        <v>536880</v>
      </c>
      <c r="CT7" t="n">
        <v>467488</v>
      </c>
      <c r="CU7" t="n">
        <v>393919</v>
      </c>
      <c r="CV7" t="n">
        <v>320884</v>
      </c>
      <c r="CW7" t="n">
        <v>263533</v>
      </c>
      <c r="CX7" t="n">
        <v>206526</v>
      </c>
      <c r="CY7" t="n">
        <v>156654</v>
      </c>
      <c r="CZ7" t="n">
        <v>117240</v>
      </c>
      <c r="DA7" t="n">
        <v>85265</v>
      </c>
      <c r="DB7" t="n">
        <v>57778</v>
      </c>
      <c r="DC7" t="n">
        <v>87671</v>
      </c>
    </row>
    <row r="8">
      <c r="A8" t="n">
        <v>0</v>
      </c>
      <c r="B8" t="n">
        <v>0</v>
      </c>
      <c r="C8" t="n">
        <v>0</v>
      </c>
      <c r="D8" t="n">
        <v>2020</v>
      </c>
      <c r="E8" t="n">
        <v>332639102</v>
      </c>
      <c r="F8" s="89">
        <f>ROUND(F7*(E8/E7),0)</f>
        <v/>
      </c>
      <c r="G8" t="n">
        <v>4113164</v>
      </c>
      <c r="H8" t="n">
        <v>4110117</v>
      </c>
      <c r="I8" t="n">
        <v>4104058</v>
      </c>
      <c r="J8" t="n">
        <v>4094281</v>
      </c>
      <c r="K8" t="n">
        <v>4016919</v>
      </c>
      <c r="L8" t="n">
        <v>4039164</v>
      </c>
      <c r="M8" t="n">
        <v>4033531</v>
      </c>
      <c r="N8" t="n">
        <v>4022626</v>
      </c>
      <c r="O8" t="n">
        <v>4029209</v>
      </c>
      <c r="P8" t="n">
        <v>4075879</v>
      </c>
      <c r="Q8" t="n">
        <v>4074733</v>
      </c>
      <c r="R8" t="n">
        <v>4076315</v>
      </c>
      <c r="S8" t="n">
        <v>4205008</v>
      </c>
      <c r="T8" t="n">
        <v>4223909</v>
      </c>
      <c r="U8" t="n">
        <v>4190013</v>
      </c>
      <c r="V8" t="n">
        <v>4180890</v>
      </c>
      <c r="W8" t="n">
        <v>4197186</v>
      </c>
      <c r="X8" t="n">
        <v>4179617</v>
      </c>
      <c r="Y8" t="n">
        <v>4180135</v>
      </c>
      <c r="Z8" t="n">
        <v>4300527</v>
      </c>
      <c r="AA8" t="n">
        <v>4384632</v>
      </c>
      <c r="AB8" t="n">
        <v>4338146</v>
      </c>
      <c r="AC8" t="n">
        <v>4359234</v>
      </c>
      <c r="AD8" t="n">
        <v>4386967</v>
      </c>
      <c r="AE8" t="n">
        <v>4430497</v>
      </c>
      <c r="AF8" t="n">
        <v>4529025</v>
      </c>
      <c r="AG8" t="n">
        <v>4619893</v>
      </c>
      <c r="AH8" t="n">
        <v>4685941</v>
      </c>
      <c r="AI8" t="n">
        <v>4800614</v>
      </c>
      <c r="AJ8" t="n">
        <v>4876514</v>
      </c>
      <c r="AK8" t="n">
        <v>4856771</v>
      </c>
      <c r="AL8" t="n">
        <v>4660832</v>
      </c>
      <c r="AM8" t="n">
        <v>4542808</v>
      </c>
      <c r="AN8" t="n">
        <v>4455998</v>
      </c>
      <c r="AO8" t="n">
        <v>4463007</v>
      </c>
      <c r="AP8" t="n">
        <v>4485228</v>
      </c>
      <c r="AQ8" t="n">
        <v>4337294</v>
      </c>
      <c r="AR8" t="n">
        <v>4392096</v>
      </c>
      <c r="AS8" t="n">
        <v>4381171</v>
      </c>
      <c r="AT8" t="n">
        <v>4326220</v>
      </c>
      <c r="AU8" t="n">
        <v>4400565</v>
      </c>
      <c r="AV8" t="n">
        <v>4126454</v>
      </c>
      <c r="AW8" t="n">
        <v>4039827</v>
      </c>
      <c r="AX8" t="n">
        <v>3992089</v>
      </c>
      <c r="AY8" t="n">
        <v>3870851</v>
      </c>
      <c r="AZ8" t="n">
        <v>3982690</v>
      </c>
      <c r="BA8" t="n">
        <v>3854262</v>
      </c>
      <c r="BB8" t="n">
        <v>3905661</v>
      </c>
      <c r="BC8" t="n">
        <v>4071128</v>
      </c>
      <c r="BD8" t="n">
        <v>4290890</v>
      </c>
      <c r="BE8" t="n">
        <v>4332660</v>
      </c>
      <c r="BF8" t="n">
        <v>4099623</v>
      </c>
      <c r="BG8" t="n">
        <v>4005824</v>
      </c>
      <c r="BH8" t="n">
        <v>4002980</v>
      </c>
      <c r="BI8" t="n">
        <v>4069319</v>
      </c>
      <c r="BJ8" t="n">
        <v>4303838</v>
      </c>
      <c r="BK8" t="n">
        <v>4373935</v>
      </c>
      <c r="BL8" t="n">
        <v>4362272</v>
      </c>
      <c r="BM8" t="n">
        <v>4344637</v>
      </c>
      <c r="BN8" t="n">
        <v>4387070</v>
      </c>
      <c r="BO8" t="n">
        <v>4411539</v>
      </c>
      <c r="BP8" t="n">
        <v>4251390</v>
      </c>
      <c r="BQ8" t="n">
        <v>4212048</v>
      </c>
      <c r="BR8" t="n">
        <v>4149974</v>
      </c>
      <c r="BS8" t="n">
        <v>3985841</v>
      </c>
      <c r="BT8" t="n">
        <v>3934139</v>
      </c>
      <c r="BU8" t="n">
        <v>3755158</v>
      </c>
      <c r="BV8" t="n">
        <v>3594166</v>
      </c>
      <c r="BW8" t="n">
        <v>3435726</v>
      </c>
      <c r="BX8" t="n">
        <v>3310982</v>
      </c>
      <c r="BY8" t="n">
        <v>3211395</v>
      </c>
      <c r="BZ8" t="n">
        <v>3093441</v>
      </c>
      <c r="CA8" t="n">
        <v>3033884</v>
      </c>
      <c r="CB8" t="n">
        <v>3130130</v>
      </c>
      <c r="CC8" t="n">
        <v>2290416</v>
      </c>
      <c r="CD8" t="n">
        <v>2233196</v>
      </c>
      <c r="CE8" t="n">
        <v>2145506</v>
      </c>
      <c r="CF8" t="n">
        <v>2160437</v>
      </c>
      <c r="CG8" t="n">
        <v>1852886</v>
      </c>
      <c r="CH8" t="n">
        <v>1661013</v>
      </c>
      <c r="CI8" t="n">
        <v>1537134</v>
      </c>
      <c r="CJ8" t="n">
        <v>1410262</v>
      </c>
      <c r="CK8" t="n">
        <v>1312397</v>
      </c>
      <c r="CL8" t="n">
        <v>1171078</v>
      </c>
      <c r="CM8" t="n">
        <v>1077340</v>
      </c>
      <c r="CN8" t="n">
        <v>990131</v>
      </c>
      <c r="CO8" t="n">
        <v>847852</v>
      </c>
      <c r="CP8" t="n">
        <v>778518</v>
      </c>
      <c r="CQ8" t="n">
        <v>701025</v>
      </c>
      <c r="CR8" t="n">
        <v>625755</v>
      </c>
      <c r="CS8" t="n">
        <v>558560</v>
      </c>
      <c r="CT8" t="n">
        <v>464985</v>
      </c>
      <c r="CU8" t="n">
        <v>398712</v>
      </c>
      <c r="CV8" t="n">
        <v>330389</v>
      </c>
      <c r="CW8" t="n">
        <v>264318</v>
      </c>
      <c r="CX8" t="n">
        <v>212880</v>
      </c>
      <c r="CY8" t="n">
        <v>163348</v>
      </c>
      <c r="CZ8" t="n">
        <v>121128</v>
      </c>
      <c r="DA8" t="n">
        <v>88491</v>
      </c>
      <c r="DB8" t="n">
        <v>62724</v>
      </c>
      <c r="DC8" t="n">
        <v>92064</v>
      </c>
    </row>
    <row r="9">
      <c r="A9" t="n">
        <v>0</v>
      </c>
      <c r="B9" t="n">
        <v>0</v>
      </c>
      <c r="C9" t="n">
        <v>0</v>
      </c>
      <c r="D9" t="n">
        <v>2021</v>
      </c>
      <c r="E9" t="n">
        <v>334998398</v>
      </c>
      <c r="F9" s="89">
        <f>ROUND(F8*(E9/E8),0)</f>
        <v/>
      </c>
      <c r="G9" t="n">
        <v>4127525</v>
      </c>
      <c r="H9" t="n">
        <v>4127842</v>
      </c>
      <c r="I9" t="n">
        <v>4124416</v>
      </c>
      <c r="J9" t="n">
        <v>4116205</v>
      </c>
      <c r="K9" t="n">
        <v>4105035</v>
      </c>
      <c r="L9" t="n">
        <v>4026556</v>
      </c>
      <c r="M9" t="n">
        <v>4049172</v>
      </c>
      <c r="N9" t="n">
        <v>4044099</v>
      </c>
      <c r="O9" t="n">
        <v>4033860</v>
      </c>
      <c r="P9" t="n">
        <v>4040982</v>
      </c>
      <c r="Q9" t="n">
        <v>4087777</v>
      </c>
      <c r="R9" t="n">
        <v>4086372</v>
      </c>
      <c r="S9" t="n">
        <v>4087676</v>
      </c>
      <c r="T9" t="n">
        <v>4216581</v>
      </c>
      <c r="U9" t="n">
        <v>4236505</v>
      </c>
      <c r="V9" t="n">
        <v>4205270</v>
      </c>
      <c r="W9" t="n">
        <v>4200326</v>
      </c>
      <c r="X9" t="n">
        <v>4221634</v>
      </c>
      <c r="Y9" t="n">
        <v>4209336</v>
      </c>
      <c r="Z9" t="n">
        <v>4213861</v>
      </c>
      <c r="AA9" t="n">
        <v>4336645</v>
      </c>
      <c r="AB9" t="n">
        <v>4421766</v>
      </c>
      <c r="AC9" t="n">
        <v>4375952</v>
      </c>
      <c r="AD9" t="n">
        <v>4396486</v>
      </c>
      <c r="AE9" t="n">
        <v>4423591</v>
      </c>
      <c r="AF9" t="n">
        <v>4466248</v>
      </c>
      <c r="AG9" t="n">
        <v>4563143</v>
      </c>
      <c r="AH9" t="n">
        <v>4652142</v>
      </c>
      <c r="AI9" t="n">
        <v>4716116</v>
      </c>
      <c r="AJ9" t="n">
        <v>4828163</v>
      </c>
      <c r="AK9" t="n">
        <v>4901434</v>
      </c>
      <c r="AL9" t="n">
        <v>4878458</v>
      </c>
      <c r="AM9" t="n">
        <v>4680107</v>
      </c>
      <c r="AN9" t="n">
        <v>4559497</v>
      </c>
      <c r="AO9" t="n">
        <v>4471082</v>
      </c>
      <c r="AP9" t="n">
        <v>4476392</v>
      </c>
      <c r="AQ9" t="n">
        <v>4496649</v>
      </c>
      <c r="AR9" t="n">
        <v>4347057</v>
      </c>
      <c r="AS9" t="n">
        <v>4400186</v>
      </c>
      <c r="AT9" t="n">
        <v>4387763</v>
      </c>
      <c r="AU9" t="n">
        <v>4331231</v>
      </c>
      <c r="AV9" t="n">
        <v>4403495</v>
      </c>
      <c r="AW9" t="n">
        <v>4129067</v>
      </c>
      <c r="AX9" t="n">
        <v>4041520</v>
      </c>
      <c r="AY9" t="n">
        <v>3993077</v>
      </c>
      <c r="AZ9" t="n">
        <v>3871017</v>
      </c>
      <c r="BA9" t="n">
        <v>3980747</v>
      </c>
      <c r="BB9" t="n">
        <v>3850472</v>
      </c>
      <c r="BC9" t="n">
        <v>3899258</v>
      </c>
      <c r="BD9" t="n">
        <v>4061770</v>
      </c>
      <c r="BE9" t="n">
        <v>4278602</v>
      </c>
      <c r="BF9" t="n">
        <v>4318286</v>
      </c>
      <c r="BG9" t="n">
        <v>4085369</v>
      </c>
      <c r="BH9" t="n">
        <v>3991050</v>
      </c>
      <c r="BI9" t="n">
        <v>3987451</v>
      </c>
      <c r="BJ9" t="n">
        <v>4052319</v>
      </c>
      <c r="BK9" t="n">
        <v>4284151</v>
      </c>
      <c r="BL9" t="n">
        <v>4352403</v>
      </c>
      <c r="BM9" t="n">
        <v>4339037</v>
      </c>
      <c r="BN9" t="n">
        <v>4319573</v>
      </c>
      <c r="BO9" t="n">
        <v>4359325</v>
      </c>
      <c r="BP9" t="n">
        <v>4380641</v>
      </c>
      <c r="BQ9" t="n">
        <v>4218754</v>
      </c>
      <c r="BR9" t="n">
        <v>4176281</v>
      </c>
      <c r="BS9" t="n">
        <v>4111173</v>
      </c>
      <c r="BT9" t="n">
        <v>3945080</v>
      </c>
      <c r="BU9" t="n">
        <v>3890017</v>
      </c>
      <c r="BV9" t="n">
        <v>3709353</v>
      </c>
      <c r="BW9" t="n">
        <v>3546511</v>
      </c>
      <c r="BX9" t="n">
        <v>3386045</v>
      </c>
      <c r="BY9" t="n">
        <v>3258649</v>
      </c>
      <c r="BZ9" t="n">
        <v>3155415</v>
      </c>
      <c r="CA9" t="n">
        <v>3034348</v>
      </c>
      <c r="CB9" t="n">
        <v>2969998</v>
      </c>
      <c r="CC9" t="n">
        <v>3057634</v>
      </c>
      <c r="CD9" t="n">
        <v>2232771</v>
      </c>
      <c r="CE9" t="n">
        <v>2171178</v>
      </c>
      <c r="CF9" t="n">
        <v>2079886</v>
      </c>
      <c r="CG9" t="n">
        <v>2087150</v>
      </c>
      <c r="CH9" t="n">
        <v>1783547</v>
      </c>
      <c r="CI9" t="n">
        <v>1591883</v>
      </c>
      <c r="CJ9" t="n">
        <v>1465872</v>
      </c>
      <c r="CK9" t="n">
        <v>1337153</v>
      </c>
      <c r="CL9" t="n">
        <v>1236193</v>
      </c>
      <c r="CM9" t="n">
        <v>1094889</v>
      </c>
      <c r="CN9" t="n">
        <v>998939</v>
      </c>
      <c r="CO9" t="n">
        <v>910054</v>
      </c>
      <c r="CP9" t="n">
        <v>771847</v>
      </c>
      <c r="CQ9" t="n">
        <v>701346</v>
      </c>
      <c r="CR9" t="n">
        <v>624288</v>
      </c>
      <c r="CS9" t="n">
        <v>550142</v>
      </c>
      <c r="CT9" t="n">
        <v>484225</v>
      </c>
      <c r="CU9" t="n">
        <v>396958</v>
      </c>
      <c r="CV9" t="n">
        <v>334771</v>
      </c>
      <c r="CW9" t="n">
        <v>272457</v>
      </c>
      <c r="CX9" t="n">
        <v>213764</v>
      </c>
      <c r="CY9" t="n">
        <v>168612</v>
      </c>
      <c r="CZ9" t="n">
        <v>126502</v>
      </c>
      <c r="DA9" t="n">
        <v>91564</v>
      </c>
      <c r="DB9" t="n">
        <v>65221</v>
      </c>
      <c r="DC9" t="n">
        <v>98160</v>
      </c>
    </row>
    <row r="10">
      <c r="A10" t="n">
        <v>0</v>
      </c>
      <c r="B10" t="n">
        <v>0</v>
      </c>
      <c r="C10" t="n">
        <v>0</v>
      </c>
      <c r="D10" t="n">
        <v>2022</v>
      </c>
      <c r="E10" t="n">
        <v>337341954</v>
      </c>
      <c r="F10" s="89">
        <f>ROUND(F9*(E10/E9),0)</f>
        <v/>
      </c>
      <c r="G10" t="n">
        <v>4139039</v>
      </c>
      <c r="H10" t="n">
        <v>4142382</v>
      </c>
      <c r="I10" t="n">
        <v>4142254</v>
      </c>
      <c r="J10" t="n">
        <v>4136660</v>
      </c>
      <c r="K10" t="n">
        <v>4127020</v>
      </c>
      <c r="L10" t="n">
        <v>4115321</v>
      </c>
      <c r="M10" t="n">
        <v>4036489</v>
      </c>
      <c r="N10" t="n">
        <v>4059689</v>
      </c>
      <c r="O10" t="n">
        <v>4055322</v>
      </c>
      <c r="P10" t="n">
        <v>4045609</v>
      </c>
      <c r="Q10" t="n">
        <v>4052883</v>
      </c>
      <c r="R10" t="n">
        <v>4099479</v>
      </c>
      <c r="S10" t="n">
        <v>4097721</v>
      </c>
      <c r="T10" t="n">
        <v>4099405</v>
      </c>
      <c r="U10" t="n">
        <v>4229339</v>
      </c>
      <c r="V10" t="n">
        <v>4251870</v>
      </c>
      <c r="W10" t="n">
        <v>4224895</v>
      </c>
      <c r="X10" t="n">
        <v>4225046</v>
      </c>
      <c r="Y10" t="n">
        <v>4251751</v>
      </c>
      <c r="Z10" t="n">
        <v>4243518</v>
      </c>
      <c r="AA10" t="n">
        <v>4250687</v>
      </c>
      <c r="AB10" t="n">
        <v>4374374</v>
      </c>
      <c r="AC10" t="n">
        <v>4459740</v>
      </c>
      <c r="AD10" t="n">
        <v>4413867</v>
      </c>
      <c r="AE10" t="n">
        <v>4433548</v>
      </c>
      <c r="AF10" t="n">
        <v>4459696</v>
      </c>
      <c r="AG10" t="n">
        <v>4500899</v>
      </c>
      <c r="AH10" t="n">
        <v>4595831</v>
      </c>
      <c r="AI10" t="n">
        <v>4682865</v>
      </c>
      <c r="AJ10" t="n">
        <v>4744241</v>
      </c>
      <c r="AK10" t="n">
        <v>4853502</v>
      </c>
      <c r="AL10" t="n">
        <v>4923497</v>
      </c>
      <c r="AM10" t="n">
        <v>4897614</v>
      </c>
      <c r="AN10" t="n">
        <v>4697027</v>
      </c>
      <c r="AO10" t="n">
        <v>4574642</v>
      </c>
      <c r="AP10" t="n">
        <v>4484789</v>
      </c>
      <c r="AQ10" t="n">
        <v>4488229</v>
      </c>
      <c r="AR10" t="n">
        <v>4506489</v>
      </c>
      <c r="AS10" t="n">
        <v>4355605</v>
      </c>
      <c r="AT10" t="n">
        <v>4407052</v>
      </c>
      <c r="AU10" t="n">
        <v>4393007</v>
      </c>
      <c r="AV10" t="n">
        <v>4334803</v>
      </c>
      <c r="AW10" t="n">
        <v>4405446</v>
      </c>
      <c r="AX10" t="n">
        <v>4130784</v>
      </c>
      <c r="AY10" t="n">
        <v>4042621</v>
      </c>
      <c r="AZ10" t="n">
        <v>3993170</v>
      </c>
      <c r="BA10" t="n">
        <v>3869712</v>
      </c>
      <c r="BB10" t="n">
        <v>3976745</v>
      </c>
      <c r="BC10" t="n">
        <v>3844444</v>
      </c>
      <c r="BD10" t="n">
        <v>3890778</v>
      </c>
      <c r="BE10" t="n">
        <v>4050655</v>
      </c>
      <c r="BF10" t="n">
        <v>4264820</v>
      </c>
      <c r="BG10" t="n">
        <v>4303009</v>
      </c>
      <c r="BH10" t="n">
        <v>4070530</v>
      </c>
      <c r="BI10" t="n">
        <v>3975842</v>
      </c>
      <c r="BJ10" t="n">
        <v>3971415</v>
      </c>
      <c r="BK10" t="n">
        <v>4034644</v>
      </c>
      <c r="BL10" t="n">
        <v>4263691</v>
      </c>
      <c r="BM10" t="n">
        <v>4329741</v>
      </c>
      <c r="BN10" t="n">
        <v>4314560</v>
      </c>
      <c r="BO10" t="n">
        <v>4292988</v>
      </c>
      <c r="BP10" t="n">
        <v>4329627</v>
      </c>
      <c r="BQ10" t="n">
        <v>4347377</v>
      </c>
      <c r="BR10" t="n">
        <v>4183553</v>
      </c>
      <c r="BS10" t="n">
        <v>4137923</v>
      </c>
      <c r="BT10" t="n">
        <v>4069658</v>
      </c>
      <c r="BU10" t="n">
        <v>3901421</v>
      </c>
      <c r="BV10" t="n">
        <v>3842987</v>
      </c>
      <c r="BW10" t="n">
        <v>3660676</v>
      </c>
      <c r="BX10" t="n">
        <v>3495790</v>
      </c>
      <c r="BY10" t="n">
        <v>3333103</v>
      </c>
      <c r="BZ10" t="n">
        <v>3202742</v>
      </c>
      <c r="CA10" t="n">
        <v>3095605</v>
      </c>
      <c r="CB10" t="n">
        <v>2971226</v>
      </c>
      <c r="CC10" t="n">
        <v>2901984</v>
      </c>
      <c r="CD10" t="n">
        <v>2980548</v>
      </c>
      <c r="CE10" t="n">
        <v>2171394</v>
      </c>
      <c r="CF10" t="n">
        <v>2105272</v>
      </c>
      <c r="CG10" t="n">
        <v>2010177</v>
      </c>
      <c r="CH10" t="n">
        <v>2009409</v>
      </c>
      <c r="CI10" t="n">
        <v>1709864</v>
      </c>
      <c r="CJ10" t="n">
        <v>1518571</v>
      </c>
      <c r="CK10" t="n">
        <v>1390458</v>
      </c>
      <c r="CL10" t="n">
        <v>1260063</v>
      </c>
      <c r="CM10" t="n">
        <v>1156314</v>
      </c>
      <c r="CN10" t="n">
        <v>1015712</v>
      </c>
      <c r="CO10" t="n">
        <v>918670</v>
      </c>
      <c r="CP10" t="n">
        <v>829014</v>
      </c>
      <c r="CQ10" t="n">
        <v>695831</v>
      </c>
      <c r="CR10" t="n">
        <v>625049</v>
      </c>
      <c r="CS10" t="n">
        <v>549331</v>
      </c>
      <c r="CT10" t="n">
        <v>477362</v>
      </c>
      <c r="CU10" t="n">
        <v>413808</v>
      </c>
      <c r="CV10" t="n">
        <v>333649</v>
      </c>
      <c r="CW10" t="n">
        <v>276396</v>
      </c>
      <c r="CX10" t="n">
        <v>220621</v>
      </c>
      <c r="CY10" t="n">
        <v>169538</v>
      </c>
      <c r="CZ10" t="n">
        <v>130778</v>
      </c>
      <c r="DA10" t="n">
        <v>95792</v>
      </c>
      <c r="DB10" t="n">
        <v>67596</v>
      </c>
      <c r="DC10" t="n">
        <v>103774</v>
      </c>
    </row>
    <row r="11">
      <c r="A11" t="n">
        <v>0</v>
      </c>
      <c r="B11" t="n">
        <v>0</v>
      </c>
      <c r="C11" t="n">
        <v>0</v>
      </c>
      <c r="D11" t="n">
        <v>2023</v>
      </c>
      <c r="E11" t="n">
        <v>339665118</v>
      </c>
      <c r="F11" s="89">
        <f>ROUND(F10*(E11/E10),0)</f>
        <v/>
      </c>
      <c r="G11" t="n">
        <v>4147758</v>
      </c>
      <c r="H11" t="n">
        <v>4154076</v>
      </c>
      <c r="I11" t="n">
        <v>4156909</v>
      </c>
      <c r="J11" t="n">
        <v>4154588</v>
      </c>
      <c r="K11" t="n">
        <v>4147538</v>
      </c>
      <c r="L11" t="n">
        <v>4137347</v>
      </c>
      <c r="M11" t="n">
        <v>4125778</v>
      </c>
      <c r="N11" t="n">
        <v>4046953</v>
      </c>
      <c r="O11" t="n">
        <v>4070870</v>
      </c>
      <c r="P11" t="n">
        <v>4067066</v>
      </c>
      <c r="Q11" t="n">
        <v>4057473</v>
      </c>
      <c r="R11" t="n">
        <v>4064559</v>
      </c>
      <c r="S11" t="n">
        <v>4110900</v>
      </c>
      <c r="T11" t="n">
        <v>4109449</v>
      </c>
      <c r="U11" t="n">
        <v>4112330</v>
      </c>
      <c r="V11" t="n">
        <v>4244861</v>
      </c>
      <c r="W11" t="n">
        <v>4271643</v>
      </c>
      <c r="X11" t="n">
        <v>4249886</v>
      </c>
      <c r="Y11" t="n">
        <v>4255496</v>
      </c>
      <c r="Z11" t="n">
        <v>4286407</v>
      </c>
      <c r="AA11" t="n">
        <v>4280796</v>
      </c>
      <c r="AB11" t="n">
        <v>4289176</v>
      </c>
      <c r="AC11" t="n">
        <v>4412927</v>
      </c>
      <c r="AD11" t="n">
        <v>4497857</v>
      </c>
      <c r="AE11" t="n">
        <v>4451532</v>
      </c>
      <c r="AF11" t="n">
        <v>4470058</v>
      </c>
      <c r="AG11" t="n">
        <v>4494674</v>
      </c>
      <c r="AH11" t="n">
        <v>4534059</v>
      </c>
      <c r="AI11" t="n">
        <v>4627012</v>
      </c>
      <c r="AJ11" t="n">
        <v>4711511</v>
      </c>
      <c r="AK11" t="n">
        <v>4770116</v>
      </c>
      <c r="AL11" t="n">
        <v>4875956</v>
      </c>
      <c r="AM11" t="n">
        <v>4942955</v>
      </c>
      <c r="AN11" t="n">
        <v>4914448</v>
      </c>
      <c r="AO11" t="n">
        <v>4712336</v>
      </c>
      <c r="AP11" t="n">
        <v>4588430</v>
      </c>
      <c r="AQ11" t="n">
        <v>4496972</v>
      </c>
      <c r="AR11" t="n">
        <v>4498515</v>
      </c>
      <c r="AS11" t="n">
        <v>4515109</v>
      </c>
      <c r="AT11" t="n">
        <v>4362938</v>
      </c>
      <c r="AU11" t="n">
        <v>4412597</v>
      </c>
      <c r="AV11" t="n">
        <v>4396784</v>
      </c>
      <c r="AW11" t="n">
        <v>4337365</v>
      </c>
      <c r="AX11" t="n">
        <v>4406569</v>
      </c>
      <c r="AY11" t="n">
        <v>4131905</v>
      </c>
      <c r="AZ11" t="n">
        <v>4042832</v>
      </c>
      <c r="BA11" t="n">
        <v>3991794</v>
      </c>
      <c r="BB11" t="n">
        <v>3866390</v>
      </c>
      <c r="BC11" t="n">
        <v>3970470</v>
      </c>
      <c r="BD11" t="n">
        <v>3836358</v>
      </c>
      <c r="BE11" t="n">
        <v>3880595</v>
      </c>
      <c r="BF11" t="n">
        <v>4038110</v>
      </c>
      <c r="BG11" t="n">
        <v>4250164</v>
      </c>
      <c r="BH11" t="n">
        <v>4287166</v>
      </c>
      <c r="BI11" t="n">
        <v>4055269</v>
      </c>
      <c r="BJ11" t="n">
        <v>3960176</v>
      </c>
      <c r="BK11" t="n">
        <v>3954766</v>
      </c>
      <c r="BL11" t="n">
        <v>4016261</v>
      </c>
      <c r="BM11" t="n">
        <v>4242150</v>
      </c>
      <c r="BN11" t="n">
        <v>4305875</v>
      </c>
      <c r="BO11" t="n">
        <v>4288580</v>
      </c>
      <c r="BP11" t="n">
        <v>4264484</v>
      </c>
      <c r="BQ11" t="n">
        <v>4297589</v>
      </c>
      <c r="BR11" t="n">
        <v>4311445</v>
      </c>
      <c r="BS11" t="n">
        <v>4145741</v>
      </c>
      <c r="BT11" t="n">
        <v>4096797</v>
      </c>
      <c r="BU11" t="n">
        <v>4025170</v>
      </c>
      <c r="BV11" t="n">
        <v>3854829</v>
      </c>
      <c r="BW11" t="n">
        <v>3792992</v>
      </c>
      <c r="BX11" t="n">
        <v>3608853</v>
      </c>
      <c r="BY11" t="n">
        <v>3441741</v>
      </c>
      <c r="BZ11" t="n">
        <v>3276541</v>
      </c>
      <c r="CA11" t="n">
        <v>3142936</v>
      </c>
      <c r="CB11" t="n">
        <v>3031719</v>
      </c>
      <c r="CC11" t="n">
        <v>2903967</v>
      </c>
      <c r="CD11" t="n">
        <v>2829608</v>
      </c>
      <c r="CE11" t="n">
        <v>2898630</v>
      </c>
      <c r="CF11" t="n">
        <v>2106139</v>
      </c>
      <c r="CG11" t="n">
        <v>2035239</v>
      </c>
      <c r="CH11" t="n">
        <v>1936117</v>
      </c>
      <c r="CI11" t="n">
        <v>1926807</v>
      </c>
      <c r="CJ11" t="n">
        <v>1631626</v>
      </c>
      <c r="CK11" t="n">
        <v>1440986</v>
      </c>
      <c r="CL11" t="n">
        <v>1310877</v>
      </c>
      <c r="CM11" t="n">
        <v>1179191</v>
      </c>
      <c r="CN11" t="n">
        <v>1073249</v>
      </c>
      <c r="CO11" t="n">
        <v>934614</v>
      </c>
      <c r="CP11" t="n">
        <v>837385</v>
      </c>
      <c r="CQ11" t="n">
        <v>747906</v>
      </c>
      <c r="CR11" t="n">
        <v>620615</v>
      </c>
      <c r="CS11" t="n">
        <v>550460</v>
      </c>
      <c r="CT11" t="n">
        <v>477110</v>
      </c>
      <c r="CU11" t="n">
        <v>408345</v>
      </c>
      <c r="CV11" t="n">
        <v>348195</v>
      </c>
      <c r="CW11" t="n">
        <v>275781</v>
      </c>
      <c r="CX11" t="n">
        <v>224099</v>
      </c>
      <c r="CY11" t="n">
        <v>175204</v>
      </c>
      <c r="CZ11" t="n">
        <v>131682</v>
      </c>
      <c r="DA11" t="n">
        <v>99192</v>
      </c>
      <c r="DB11" t="n">
        <v>70843</v>
      </c>
      <c r="DC11" t="n">
        <v>108974</v>
      </c>
    </row>
    <row r="12">
      <c r="A12" t="n">
        <v>0</v>
      </c>
      <c r="B12" t="n">
        <v>0</v>
      </c>
      <c r="C12" t="n">
        <v>0</v>
      </c>
      <c r="D12" t="n">
        <v>2024</v>
      </c>
      <c r="E12" t="n">
        <v>341963408</v>
      </c>
      <c r="F12" s="89">
        <f>ROUND(F11*(E12/E11),0)</f>
        <v/>
      </c>
      <c r="G12" t="n">
        <v>4154108</v>
      </c>
      <c r="H12" t="n">
        <v>4162971</v>
      </c>
      <c r="I12" t="n">
        <v>4168717</v>
      </c>
      <c r="J12" t="n">
        <v>4169332</v>
      </c>
      <c r="K12" t="n">
        <v>4165525</v>
      </c>
      <c r="L12" t="n">
        <v>4157904</v>
      </c>
      <c r="M12" t="n">
        <v>4147828</v>
      </c>
      <c r="N12" t="n">
        <v>4136675</v>
      </c>
      <c r="O12" t="n">
        <v>4058091</v>
      </c>
      <c r="P12" t="n">
        <v>4082553</v>
      </c>
      <c r="Q12" t="n">
        <v>4078894</v>
      </c>
      <c r="R12" t="n">
        <v>4069125</v>
      </c>
      <c r="S12" t="n">
        <v>4075946</v>
      </c>
      <c r="T12" t="n">
        <v>4122675</v>
      </c>
      <c r="U12" t="n">
        <v>4122411</v>
      </c>
      <c r="V12" t="n">
        <v>4128065</v>
      </c>
      <c r="W12" t="n">
        <v>4264799</v>
      </c>
      <c r="X12" t="n">
        <v>4296850</v>
      </c>
      <c r="Y12" t="n">
        <v>4280674</v>
      </c>
      <c r="Z12" t="n">
        <v>4290546</v>
      </c>
      <c r="AA12" t="n">
        <v>4324168</v>
      </c>
      <c r="AB12" t="n">
        <v>4319777</v>
      </c>
      <c r="AC12" t="n">
        <v>4328450</v>
      </c>
      <c r="AD12" t="n">
        <v>4451637</v>
      </c>
      <c r="AE12" t="n">
        <v>4535742</v>
      </c>
      <c r="AF12" t="n">
        <v>4488571</v>
      </c>
      <c r="AG12" t="n">
        <v>4505436</v>
      </c>
      <c r="AH12" t="n">
        <v>4528144</v>
      </c>
      <c r="AI12" t="n">
        <v>4565616</v>
      </c>
      <c r="AJ12" t="n">
        <v>4656110</v>
      </c>
      <c r="AK12" t="n">
        <v>4737870</v>
      </c>
      <c r="AL12" t="n">
        <v>4793097</v>
      </c>
      <c r="AM12" t="n">
        <v>4895790</v>
      </c>
      <c r="AN12" t="n">
        <v>4960104</v>
      </c>
      <c r="AO12" t="n">
        <v>4929680</v>
      </c>
      <c r="AP12" t="n">
        <v>4726249</v>
      </c>
      <c r="AQ12" t="n">
        <v>4600701</v>
      </c>
      <c r="AR12" t="n">
        <v>4507616</v>
      </c>
      <c r="AS12" t="n">
        <v>4507583</v>
      </c>
      <c r="AT12" t="n">
        <v>4522497</v>
      </c>
      <c r="AU12" t="n">
        <v>4368961</v>
      </c>
      <c r="AV12" t="n">
        <v>4416690</v>
      </c>
      <c r="AW12" t="n">
        <v>4399491</v>
      </c>
      <c r="AX12" t="n">
        <v>4339085</v>
      </c>
      <c r="AY12" t="n">
        <v>4407111</v>
      </c>
      <c r="AZ12" t="n">
        <v>4132111</v>
      </c>
      <c r="BA12" t="n">
        <v>4041569</v>
      </c>
      <c r="BB12" t="n">
        <v>3988376</v>
      </c>
      <c r="BC12" t="n">
        <v>3860835</v>
      </c>
      <c r="BD12" t="n">
        <v>3962111</v>
      </c>
      <c r="BE12" t="n">
        <v>3826613</v>
      </c>
      <c r="BF12" t="n">
        <v>3869048</v>
      </c>
      <c r="BG12" t="n">
        <v>4024750</v>
      </c>
      <c r="BH12" t="n">
        <v>4234977</v>
      </c>
      <c r="BI12" t="n">
        <v>4270925</v>
      </c>
      <c r="BJ12" t="n">
        <v>4039586</v>
      </c>
      <c r="BK12" t="n">
        <v>3943936</v>
      </c>
      <c r="BL12" t="n">
        <v>3937451</v>
      </c>
      <c r="BM12" t="n">
        <v>3996895</v>
      </c>
      <c r="BN12" t="n">
        <v>4219436</v>
      </c>
      <c r="BO12" t="n">
        <v>4280520</v>
      </c>
      <c r="BP12" t="n">
        <v>4260687</v>
      </c>
      <c r="BQ12" t="n">
        <v>4233662</v>
      </c>
      <c r="BR12" t="n">
        <v>4262903</v>
      </c>
      <c r="BS12" t="n">
        <v>4272812</v>
      </c>
      <c r="BT12" t="n">
        <v>4105154</v>
      </c>
      <c r="BU12" t="n">
        <v>4052671</v>
      </c>
      <c r="BV12" t="n">
        <v>3977712</v>
      </c>
      <c r="BW12" t="n">
        <v>3805296</v>
      </c>
      <c r="BX12" t="n">
        <v>3739770</v>
      </c>
      <c r="BY12" t="n">
        <v>3553602</v>
      </c>
      <c r="BZ12" t="n">
        <v>3383956</v>
      </c>
      <c r="CA12" t="n">
        <v>3215994</v>
      </c>
      <c r="CB12" t="n">
        <v>3078960</v>
      </c>
      <c r="CC12" t="n">
        <v>2963648</v>
      </c>
      <c r="CD12" t="n">
        <v>2832386</v>
      </c>
      <c r="CE12" t="n">
        <v>2752640</v>
      </c>
      <c r="CF12" t="n">
        <v>2811624</v>
      </c>
      <c r="CG12" t="n">
        <v>2036777</v>
      </c>
      <c r="CH12" t="n">
        <v>1960846</v>
      </c>
      <c r="CI12" t="n">
        <v>1857308</v>
      </c>
      <c r="CJ12" t="n">
        <v>1839087</v>
      </c>
      <c r="CK12" t="n">
        <v>1548770</v>
      </c>
      <c r="CL12" t="n">
        <v>1359088</v>
      </c>
      <c r="CM12" t="n">
        <v>1227344</v>
      </c>
      <c r="CN12" t="n">
        <v>1095024</v>
      </c>
      <c r="CO12" t="n">
        <v>988125</v>
      </c>
      <c r="CP12" t="n">
        <v>852450</v>
      </c>
      <c r="CQ12" t="n">
        <v>755964</v>
      </c>
      <c r="CR12" t="n">
        <v>667574</v>
      </c>
      <c r="CS12" t="n">
        <v>547019</v>
      </c>
      <c r="CT12" t="n">
        <v>478523</v>
      </c>
      <c r="CU12" t="n">
        <v>408546</v>
      </c>
      <c r="CV12" t="n">
        <v>343970</v>
      </c>
      <c r="CW12" t="n">
        <v>288149</v>
      </c>
      <c r="CX12" t="n">
        <v>223875</v>
      </c>
      <c r="CY12" t="n">
        <v>178209</v>
      </c>
      <c r="CZ12" t="n">
        <v>136274</v>
      </c>
      <c r="DA12" t="n">
        <v>100030</v>
      </c>
      <c r="DB12" t="n">
        <v>73482</v>
      </c>
      <c r="DC12" t="n">
        <v>114493</v>
      </c>
    </row>
    <row r="13">
      <c r="A13" t="n">
        <v>0</v>
      </c>
      <c r="B13" t="n">
        <v>0</v>
      </c>
      <c r="C13" t="n">
        <v>0</v>
      </c>
      <c r="D13" t="n">
        <v>2025</v>
      </c>
      <c r="E13" t="n">
        <v>344234377</v>
      </c>
      <c r="F13" s="89">
        <f>ROUND(F12*(E13/E12),0)</f>
        <v/>
      </c>
      <c r="G13" t="n">
        <v>4158795</v>
      </c>
      <c r="H13" t="n">
        <v>4169495</v>
      </c>
      <c r="I13" t="n">
        <v>4177722</v>
      </c>
      <c r="J13" t="n">
        <v>4181225</v>
      </c>
      <c r="K13" t="n">
        <v>4180328</v>
      </c>
      <c r="L13" t="n">
        <v>4175929</v>
      </c>
      <c r="M13" t="n">
        <v>4168415</v>
      </c>
      <c r="N13" t="n">
        <v>4158746</v>
      </c>
      <c r="O13" t="n">
        <v>4148184</v>
      </c>
      <c r="P13" t="n">
        <v>4069757</v>
      </c>
      <c r="Q13" t="n">
        <v>4094343</v>
      </c>
      <c r="R13" t="n">
        <v>4090541</v>
      </c>
      <c r="S13" t="n">
        <v>4080558</v>
      </c>
      <c r="T13" t="n">
        <v>4087738</v>
      </c>
      <c r="U13" t="n">
        <v>4135695</v>
      </c>
      <c r="V13" t="n">
        <v>4138216</v>
      </c>
      <c r="W13" t="n">
        <v>4148262</v>
      </c>
      <c r="X13" t="n">
        <v>4290235</v>
      </c>
      <c r="Y13" t="n">
        <v>4327918</v>
      </c>
      <c r="Z13" t="n">
        <v>4316130</v>
      </c>
      <c r="AA13" t="n">
        <v>4328721</v>
      </c>
      <c r="AB13" t="n">
        <v>4363627</v>
      </c>
      <c r="AC13" t="n">
        <v>4359531</v>
      </c>
      <c r="AD13" t="n">
        <v>4367839</v>
      </c>
      <c r="AE13" t="n">
        <v>4490127</v>
      </c>
      <c r="AF13" t="n">
        <v>4573003</v>
      </c>
      <c r="AG13" t="n">
        <v>4524491</v>
      </c>
      <c r="AH13" t="n">
        <v>4539331</v>
      </c>
      <c r="AI13" t="n">
        <v>4560049</v>
      </c>
      <c r="AJ13" t="n">
        <v>4595102</v>
      </c>
      <c r="AK13" t="n">
        <v>4682890</v>
      </c>
      <c r="AL13" t="n">
        <v>4761327</v>
      </c>
      <c r="AM13" t="n">
        <v>4813443</v>
      </c>
      <c r="AN13" t="n">
        <v>4913329</v>
      </c>
      <c r="AO13" t="n">
        <v>4975685</v>
      </c>
      <c r="AP13" t="n">
        <v>4943534</v>
      </c>
      <c r="AQ13" t="n">
        <v>4738710</v>
      </c>
      <c r="AR13" t="n">
        <v>4611463</v>
      </c>
      <c r="AS13" t="n">
        <v>4517058</v>
      </c>
      <c r="AT13" t="n">
        <v>4515429</v>
      </c>
      <c r="AU13" t="n">
        <v>4528559</v>
      </c>
      <c r="AV13" t="n">
        <v>4373560</v>
      </c>
      <c r="AW13" t="n">
        <v>4419693</v>
      </c>
      <c r="AX13" t="n">
        <v>4401339</v>
      </c>
      <c r="AY13" t="n">
        <v>4340209</v>
      </c>
      <c r="AZ13" t="n">
        <v>4406731</v>
      </c>
      <c r="BA13" t="n">
        <v>4130832</v>
      </c>
      <c r="BB13" t="n">
        <v>4038272</v>
      </c>
      <c r="BC13" t="n">
        <v>3982695</v>
      </c>
      <c r="BD13" t="n">
        <v>3853247</v>
      </c>
      <c r="BE13" t="n">
        <v>3952083</v>
      </c>
      <c r="BF13" t="n">
        <v>3815584</v>
      </c>
      <c r="BG13" t="n">
        <v>3856754</v>
      </c>
      <c r="BH13" t="n">
        <v>4010950</v>
      </c>
      <c r="BI13" t="n">
        <v>4219456</v>
      </c>
      <c r="BJ13" t="n">
        <v>4254301</v>
      </c>
      <c r="BK13" t="n">
        <v>4023338</v>
      </c>
      <c r="BL13" t="n">
        <v>3927059</v>
      </c>
      <c r="BM13" t="n">
        <v>3919194</v>
      </c>
      <c r="BN13" t="n">
        <v>3976467</v>
      </c>
      <c r="BO13" t="n">
        <v>4195280</v>
      </c>
      <c r="BP13" t="n">
        <v>4253262</v>
      </c>
      <c r="BQ13" t="n">
        <v>4230464</v>
      </c>
      <c r="BR13" t="n">
        <v>4200229</v>
      </c>
      <c r="BS13" t="n">
        <v>4225565</v>
      </c>
      <c r="BT13" t="n">
        <v>4231331</v>
      </c>
      <c r="BU13" t="n">
        <v>4061595</v>
      </c>
      <c r="BV13" t="n">
        <v>4005573</v>
      </c>
      <c r="BW13" t="n">
        <v>3927257</v>
      </c>
      <c r="BX13" t="n">
        <v>3752598</v>
      </c>
      <c r="BY13" t="n">
        <v>3683044</v>
      </c>
      <c r="BZ13" t="n">
        <v>3494529</v>
      </c>
      <c r="CA13" t="n">
        <v>3322098</v>
      </c>
      <c r="CB13" t="n">
        <v>3151232</v>
      </c>
      <c r="CC13" t="n">
        <v>3010697</v>
      </c>
      <c r="CD13" t="n">
        <v>2891244</v>
      </c>
      <c r="CE13" t="n">
        <v>2756258</v>
      </c>
      <c r="CF13" t="n">
        <v>2670909</v>
      </c>
      <c r="CG13" t="n">
        <v>2719250</v>
      </c>
      <c r="CH13" t="n">
        <v>1963082</v>
      </c>
      <c r="CI13" t="n">
        <v>1881659</v>
      </c>
      <c r="CJ13" t="n">
        <v>1773539</v>
      </c>
      <c r="CK13" t="n">
        <v>1746214</v>
      </c>
      <c r="CL13" t="n">
        <v>1461274</v>
      </c>
      <c r="CM13" t="n">
        <v>1273103</v>
      </c>
      <c r="CN13" t="n">
        <v>1140365</v>
      </c>
      <c r="CO13" t="n">
        <v>1008736</v>
      </c>
      <c r="CP13" t="n">
        <v>901822</v>
      </c>
      <c r="CQ13" t="n">
        <v>770102</v>
      </c>
      <c r="CR13" t="n">
        <v>675259</v>
      </c>
      <c r="CS13" t="n">
        <v>588914</v>
      </c>
      <c r="CT13" t="n">
        <v>475977</v>
      </c>
      <c r="CU13" t="n">
        <v>410170</v>
      </c>
      <c r="CV13" t="n">
        <v>344518</v>
      </c>
      <c r="CW13" t="n">
        <v>284978</v>
      </c>
      <c r="CX13" t="n">
        <v>234217</v>
      </c>
      <c r="CY13" t="n">
        <v>178269</v>
      </c>
      <c r="CZ13" t="n">
        <v>138820</v>
      </c>
      <c r="DA13" t="n">
        <v>103674</v>
      </c>
      <c r="DB13" t="n">
        <v>74220</v>
      </c>
      <c r="DC13" t="n">
        <v>119806</v>
      </c>
    </row>
    <row r="14">
      <c r="A14" t="n">
        <v>0</v>
      </c>
      <c r="B14" t="n">
        <v>0</v>
      </c>
      <c r="C14" t="n">
        <v>0</v>
      </c>
      <c r="D14" t="n">
        <v>2026</v>
      </c>
      <c r="E14" t="n">
        <v>346481182</v>
      </c>
      <c r="F14" s="89">
        <f>ROUND(F13*(E14/E13),0)</f>
        <v/>
      </c>
      <c r="G14" t="n">
        <v>4162506</v>
      </c>
      <c r="H14" t="n">
        <v>4174374</v>
      </c>
      <c r="I14" t="n">
        <v>4184383</v>
      </c>
      <c r="J14" t="n">
        <v>4190355</v>
      </c>
      <c r="K14" t="n">
        <v>4192326</v>
      </c>
      <c r="L14" t="n">
        <v>4190821</v>
      </c>
      <c r="M14" t="n">
        <v>4186520</v>
      </c>
      <c r="N14" t="n">
        <v>4179415</v>
      </c>
      <c r="O14" t="n">
        <v>4170335</v>
      </c>
      <c r="P14" t="n">
        <v>4160211</v>
      </c>
      <c r="Q14" t="n">
        <v>4081719</v>
      </c>
      <c r="R14" t="n">
        <v>4106132</v>
      </c>
      <c r="S14" t="n">
        <v>4102104</v>
      </c>
      <c r="T14" t="n">
        <v>4092488</v>
      </c>
      <c r="U14" t="n">
        <v>4100908</v>
      </c>
      <c r="V14" t="n">
        <v>4151654</v>
      </c>
      <c r="W14" t="n">
        <v>4158594</v>
      </c>
      <c r="X14" t="n">
        <v>4174066</v>
      </c>
      <c r="Y14" t="n">
        <v>4321655</v>
      </c>
      <c r="Z14" t="n">
        <v>4363774</v>
      </c>
      <c r="AA14" t="n">
        <v>4354821</v>
      </c>
      <c r="AB14" t="n">
        <v>4368722</v>
      </c>
      <c r="AC14" t="n">
        <v>4403902</v>
      </c>
      <c r="AD14" t="n">
        <v>4399453</v>
      </c>
      <c r="AE14" t="n">
        <v>4407024</v>
      </c>
      <c r="AF14" t="n">
        <v>4528013</v>
      </c>
      <c r="AG14" t="n">
        <v>4609267</v>
      </c>
      <c r="AH14" t="n">
        <v>4558937</v>
      </c>
      <c r="AI14" t="n">
        <v>4571769</v>
      </c>
      <c r="AJ14" t="n">
        <v>4590021</v>
      </c>
      <c r="AK14" t="n">
        <v>4622421</v>
      </c>
      <c r="AL14" t="n">
        <v>4706898</v>
      </c>
      <c r="AM14" t="n">
        <v>4782212</v>
      </c>
      <c r="AN14" t="n">
        <v>4831592</v>
      </c>
      <c r="AO14" t="n">
        <v>4929379</v>
      </c>
      <c r="AP14" t="n">
        <v>4989948</v>
      </c>
      <c r="AQ14" t="n">
        <v>4956030</v>
      </c>
      <c r="AR14" t="n">
        <v>4749765</v>
      </c>
      <c r="AS14" t="n">
        <v>4621154</v>
      </c>
      <c r="AT14" t="n">
        <v>4525374</v>
      </c>
      <c r="AU14" t="n">
        <v>4522008</v>
      </c>
      <c r="AV14" t="n">
        <v>4533243</v>
      </c>
      <c r="AW14" t="n">
        <v>4377134</v>
      </c>
      <c r="AX14" t="n">
        <v>4421893</v>
      </c>
      <c r="AY14" t="n">
        <v>4402609</v>
      </c>
      <c r="AZ14" t="n">
        <v>4340430</v>
      </c>
      <c r="BA14" t="n">
        <v>4404872</v>
      </c>
      <c r="BB14" t="n">
        <v>4127554</v>
      </c>
      <c r="BC14" t="n">
        <v>4032742</v>
      </c>
      <c r="BD14" t="n">
        <v>3974994</v>
      </c>
      <c r="BE14" t="n">
        <v>3844059</v>
      </c>
      <c r="BF14" t="n">
        <v>3940776</v>
      </c>
      <c r="BG14" t="n">
        <v>3803882</v>
      </c>
      <c r="BH14" t="n">
        <v>3844112</v>
      </c>
      <c r="BI14" t="n">
        <v>3996923</v>
      </c>
      <c r="BJ14" t="n">
        <v>4203626</v>
      </c>
      <c r="BK14" t="n">
        <v>4237206</v>
      </c>
      <c r="BL14" t="n">
        <v>4006488</v>
      </c>
      <c r="BM14" t="n">
        <v>3909309</v>
      </c>
      <c r="BN14" t="n">
        <v>3899915</v>
      </c>
      <c r="BO14" t="n">
        <v>3954724</v>
      </c>
      <c r="BP14" t="n">
        <v>4169311</v>
      </c>
      <c r="BQ14" t="n">
        <v>4223757</v>
      </c>
      <c r="BR14" t="n">
        <v>4197680</v>
      </c>
      <c r="BS14" t="n">
        <v>4164204</v>
      </c>
      <c r="BT14" t="n">
        <v>4185501</v>
      </c>
      <c r="BU14" t="n">
        <v>4186915</v>
      </c>
      <c r="BV14" t="n">
        <v>4015120</v>
      </c>
      <c r="BW14" t="n">
        <v>3955548</v>
      </c>
      <c r="BX14" t="n">
        <v>3873632</v>
      </c>
      <c r="BY14" t="n">
        <v>3696537</v>
      </c>
      <c r="BZ14" t="n">
        <v>3622529</v>
      </c>
      <c r="CA14" t="n">
        <v>3431406</v>
      </c>
      <c r="CB14" t="n">
        <v>3256022</v>
      </c>
      <c r="CC14" t="n">
        <v>3082242</v>
      </c>
      <c r="CD14" t="n">
        <v>2938091</v>
      </c>
      <c r="CE14" t="n">
        <v>2814389</v>
      </c>
      <c r="CF14" t="n">
        <v>2675423</v>
      </c>
      <c r="CG14" t="n">
        <v>2584234</v>
      </c>
      <c r="CH14" t="n">
        <v>2621255</v>
      </c>
      <c r="CI14" t="n">
        <v>1884602</v>
      </c>
      <c r="CJ14" t="n">
        <v>1797507</v>
      </c>
      <c r="CK14" t="n">
        <v>1684804</v>
      </c>
      <c r="CL14" t="n">
        <v>1648172</v>
      </c>
      <c r="CM14" t="n">
        <v>1369388</v>
      </c>
      <c r="CN14" t="n">
        <v>1183547</v>
      </c>
      <c r="CO14" t="n">
        <v>1051161</v>
      </c>
      <c r="CP14" t="n">
        <v>921204</v>
      </c>
      <c r="CQ14" t="n">
        <v>815258</v>
      </c>
      <c r="CR14" t="n">
        <v>688421</v>
      </c>
      <c r="CS14" t="n">
        <v>596178</v>
      </c>
      <c r="CT14" t="n">
        <v>512913</v>
      </c>
      <c r="CU14" t="n">
        <v>408405</v>
      </c>
      <c r="CV14" t="n">
        <v>346269</v>
      </c>
      <c r="CW14" t="n">
        <v>285776</v>
      </c>
      <c r="CX14" t="n">
        <v>231933</v>
      </c>
      <c r="CY14" t="n">
        <v>186762</v>
      </c>
      <c r="CZ14" t="n">
        <v>139061</v>
      </c>
      <c r="DA14" t="n">
        <v>105777</v>
      </c>
      <c r="DB14" t="n">
        <v>77053</v>
      </c>
      <c r="DC14" t="n">
        <v>123654</v>
      </c>
    </row>
    <row r="15">
      <c r="A15" t="n">
        <v>0</v>
      </c>
      <c r="B15" t="n">
        <v>0</v>
      </c>
      <c r="C15" t="n">
        <v>0</v>
      </c>
      <c r="D15" t="n">
        <v>2027</v>
      </c>
      <c r="E15" t="n">
        <v>348695115</v>
      </c>
      <c r="F15" s="89">
        <f>ROUND(F14*(E15/E14),0)</f>
        <v/>
      </c>
      <c r="G15" t="n">
        <v>4165252</v>
      </c>
      <c r="H15" t="n">
        <v>4178275</v>
      </c>
      <c r="I15" t="n">
        <v>4189406</v>
      </c>
      <c r="J15" t="n">
        <v>4197138</v>
      </c>
      <c r="K15" t="n">
        <v>4201555</v>
      </c>
      <c r="L15" t="n">
        <v>4202913</v>
      </c>
      <c r="M15" t="n">
        <v>4201498</v>
      </c>
      <c r="N15" t="n">
        <v>4197605</v>
      </c>
      <c r="O15" t="n">
        <v>4191091</v>
      </c>
      <c r="P15" t="n">
        <v>4182445</v>
      </c>
      <c r="Q15" t="n">
        <v>4172266</v>
      </c>
      <c r="R15" t="n">
        <v>4093533</v>
      </c>
      <c r="S15" t="n">
        <v>4117762</v>
      </c>
      <c r="T15" t="n">
        <v>4114131</v>
      </c>
      <c r="U15" t="n">
        <v>4105777</v>
      </c>
      <c r="V15" t="n">
        <v>4117041</v>
      </c>
      <c r="W15" t="n">
        <v>4172234</v>
      </c>
      <c r="X15" t="n">
        <v>4184660</v>
      </c>
      <c r="Y15" t="n">
        <v>4205922</v>
      </c>
      <c r="Z15" t="n">
        <v>4357910</v>
      </c>
      <c r="AA15" t="n">
        <v>4402865</v>
      </c>
      <c r="AB15" t="n">
        <v>4395310</v>
      </c>
      <c r="AC15" t="n">
        <v>4409514</v>
      </c>
      <c r="AD15" t="n">
        <v>4444303</v>
      </c>
      <c r="AE15" t="n">
        <v>4439106</v>
      </c>
      <c r="AF15" t="n">
        <v>4445522</v>
      </c>
      <c r="AG15" t="n">
        <v>4564799</v>
      </c>
      <c r="AH15" t="n">
        <v>4644026</v>
      </c>
      <c r="AI15" t="n">
        <v>4591742</v>
      </c>
      <c r="AJ15" t="n">
        <v>4602097</v>
      </c>
      <c r="AK15" t="n">
        <v>4617694</v>
      </c>
      <c r="AL15" t="n">
        <v>4646857</v>
      </c>
      <c r="AM15" t="n">
        <v>4728204</v>
      </c>
      <c r="AN15" t="n">
        <v>4800742</v>
      </c>
      <c r="AO15" t="n">
        <v>4848112</v>
      </c>
      <c r="AP15" t="n">
        <v>4944014</v>
      </c>
      <c r="AQ15" t="n">
        <v>5002700</v>
      </c>
      <c r="AR15" t="n">
        <v>4966991</v>
      </c>
      <c r="AS15" t="n">
        <v>4759573</v>
      </c>
      <c r="AT15" t="n">
        <v>4629612</v>
      </c>
      <c r="AU15" t="n">
        <v>4532326</v>
      </c>
      <c r="AV15" t="n">
        <v>4527081</v>
      </c>
      <c r="AW15" t="n">
        <v>4536765</v>
      </c>
      <c r="AX15" t="n">
        <v>4379789</v>
      </c>
      <c r="AY15" t="n">
        <v>4423450</v>
      </c>
      <c r="AZ15" t="n">
        <v>4402950</v>
      </c>
      <c r="BA15" t="n">
        <v>4339179</v>
      </c>
      <c r="BB15" t="n">
        <v>4400934</v>
      </c>
      <c r="BC15" t="n">
        <v>4122040</v>
      </c>
      <c r="BD15" t="n">
        <v>4025197</v>
      </c>
      <c r="BE15" t="n">
        <v>3965675</v>
      </c>
      <c r="BF15" t="n">
        <v>3833611</v>
      </c>
      <c r="BG15" t="n">
        <v>3928767</v>
      </c>
      <c r="BH15" t="n">
        <v>3791832</v>
      </c>
      <c r="BI15" t="n">
        <v>3831248</v>
      </c>
      <c r="BJ15" t="n">
        <v>3982618</v>
      </c>
      <c r="BK15" t="n">
        <v>4187293</v>
      </c>
      <c r="BL15" t="n">
        <v>4219486</v>
      </c>
      <c r="BM15" t="n">
        <v>3988760</v>
      </c>
      <c r="BN15" t="n">
        <v>3890553</v>
      </c>
      <c r="BO15" t="n">
        <v>3879317</v>
      </c>
      <c r="BP15" t="n">
        <v>3931220</v>
      </c>
      <c r="BQ15" t="n">
        <v>4141058</v>
      </c>
      <c r="BR15" t="n">
        <v>4191619</v>
      </c>
      <c r="BS15" t="n">
        <v>4162253</v>
      </c>
      <c r="BT15" t="n">
        <v>4125400</v>
      </c>
      <c r="BU15" t="n">
        <v>4142445</v>
      </c>
      <c r="BV15" t="n">
        <v>4139486</v>
      </c>
      <c r="BW15" t="n">
        <v>3965649</v>
      </c>
      <c r="BX15" t="n">
        <v>3902275</v>
      </c>
      <c r="BY15" t="n">
        <v>3816433</v>
      </c>
      <c r="BZ15" t="n">
        <v>3636577</v>
      </c>
      <c r="CA15" t="n">
        <v>3557722</v>
      </c>
      <c r="CB15" t="n">
        <v>3363839</v>
      </c>
      <c r="CC15" t="n">
        <v>3185477</v>
      </c>
      <c r="CD15" t="n">
        <v>3008715</v>
      </c>
      <c r="CE15" t="n">
        <v>2860798</v>
      </c>
      <c r="CF15" t="n">
        <v>2732642</v>
      </c>
      <c r="CG15" t="n">
        <v>2589467</v>
      </c>
      <c r="CH15" t="n">
        <v>2492083</v>
      </c>
      <c r="CI15" t="n">
        <v>2516776</v>
      </c>
      <c r="CJ15" t="n">
        <v>1801024</v>
      </c>
      <c r="CK15" t="n">
        <v>1708271</v>
      </c>
      <c r="CL15" t="n">
        <v>1590998</v>
      </c>
      <c r="CM15" t="n">
        <v>1545165</v>
      </c>
      <c r="CN15" t="n">
        <v>1273625</v>
      </c>
      <c r="CO15" t="n">
        <v>1091618</v>
      </c>
      <c r="CP15" t="n">
        <v>960609</v>
      </c>
      <c r="CQ15" t="n">
        <v>833331</v>
      </c>
      <c r="CR15" t="n">
        <v>729320</v>
      </c>
      <c r="CS15" t="n">
        <v>608304</v>
      </c>
      <c r="CT15" t="n">
        <v>519696</v>
      </c>
      <c r="CU15" t="n">
        <v>440546</v>
      </c>
      <c r="CV15" t="n">
        <v>345157</v>
      </c>
      <c r="CW15" t="n">
        <v>287573</v>
      </c>
      <c r="CX15" t="n">
        <v>232883</v>
      </c>
      <c r="CY15" t="n">
        <v>185193</v>
      </c>
      <c r="CZ15" t="n">
        <v>145904</v>
      </c>
      <c r="DA15" t="n">
        <v>106124</v>
      </c>
      <c r="DB15" t="n">
        <v>78746</v>
      </c>
      <c r="DC15" t="n">
        <v>128026</v>
      </c>
    </row>
    <row r="16">
      <c r="A16" t="n">
        <v>0</v>
      </c>
      <c r="B16" t="n">
        <v>0</v>
      </c>
      <c r="C16" t="n">
        <v>0</v>
      </c>
      <c r="D16" t="n">
        <v>2028</v>
      </c>
      <c r="E16" t="n">
        <v>350872007</v>
      </c>
      <c r="F16" s="89">
        <f>ROUND(F15*(E16/E15),0)</f>
        <v/>
      </c>
      <c r="G16" t="n">
        <v>4166643</v>
      </c>
      <c r="H16" t="n">
        <v>4181210</v>
      </c>
      <c r="I16" t="n">
        <v>4193447</v>
      </c>
      <c r="J16" t="n">
        <v>4202280</v>
      </c>
      <c r="K16" t="n">
        <v>4208440</v>
      </c>
      <c r="L16" t="n">
        <v>4212232</v>
      </c>
      <c r="M16" t="n">
        <v>4213676</v>
      </c>
      <c r="N16" t="n">
        <v>4212663</v>
      </c>
      <c r="O16" t="n">
        <v>4209367</v>
      </c>
      <c r="P16" t="n">
        <v>4203289</v>
      </c>
      <c r="Q16" t="n">
        <v>4194579</v>
      </c>
      <c r="R16" t="n">
        <v>4184170</v>
      </c>
      <c r="S16" t="n">
        <v>4105205</v>
      </c>
      <c r="T16" t="n">
        <v>4129854</v>
      </c>
      <c r="U16" t="n">
        <v>4127520</v>
      </c>
      <c r="V16" t="n">
        <v>4122039</v>
      </c>
      <c r="W16" t="n">
        <v>4137822</v>
      </c>
      <c r="X16" t="n">
        <v>4198546</v>
      </c>
      <c r="Y16" t="n">
        <v>4216826</v>
      </c>
      <c r="Z16" t="n">
        <v>4242669</v>
      </c>
      <c r="AA16" t="n">
        <v>4397429</v>
      </c>
      <c r="AB16" t="n">
        <v>4443776</v>
      </c>
      <c r="AC16" t="n">
        <v>4436589</v>
      </c>
      <c r="AD16" t="n">
        <v>4450421</v>
      </c>
      <c r="AE16" t="n">
        <v>4484418</v>
      </c>
      <c r="AF16" t="n">
        <v>4478052</v>
      </c>
      <c r="AG16" t="n">
        <v>4482884</v>
      </c>
      <c r="AH16" t="n">
        <v>4600054</v>
      </c>
      <c r="AI16" t="n">
        <v>4677121</v>
      </c>
      <c r="AJ16" t="n">
        <v>4622415</v>
      </c>
      <c r="AK16" t="n">
        <v>4630095</v>
      </c>
      <c r="AL16" t="n">
        <v>4642457</v>
      </c>
      <c r="AM16" t="n">
        <v>4668564</v>
      </c>
      <c r="AN16" t="n">
        <v>4747127</v>
      </c>
      <c r="AO16" t="n">
        <v>4817623</v>
      </c>
      <c r="AP16" t="n">
        <v>4863203</v>
      </c>
      <c r="AQ16" t="n">
        <v>4957122</v>
      </c>
      <c r="AR16" t="n">
        <v>5013906</v>
      </c>
      <c r="AS16" t="n">
        <v>4976685</v>
      </c>
      <c r="AT16" t="n">
        <v>4768124</v>
      </c>
      <c r="AU16" t="n">
        <v>4636682</v>
      </c>
      <c r="AV16" t="n">
        <v>4537745</v>
      </c>
      <c r="AW16" t="n">
        <v>4530970</v>
      </c>
      <c r="AX16" t="n">
        <v>4539355</v>
      </c>
      <c r="AY16" t="n">
        <v>4381783</v>
      </c>
      <c r="AZ16" t="n">
        <v>4424070</v>
      </c>
      <c r="BA16" t="n">
        <v>4401805</v>
      </c>
      <c r="BB16" t="n">
        <v>4335874</v>
      </c>
      <c r="BC16" t="n">
        <v>4394671</v>
      </c>
      <c r="BD16" t="n">
        <v>4114497</v>
      </c>
      <c r="BE16" t="n">
        <v>4016028</v>
      </c>
      <c r="BF16" t="n">
        <v>3955080</v>
      </c>
      <c r="BG16" t="n">
        <v>3822481</v>
      </c>
      <c r="BH16" t="n">
        <v>3916413</v>
      </c>
      <c r="BI16" t="n">
        <v>3779587</v>
      </c>
      <c r="BJ16" t="n">
        <v>3818166</v>
      </c>
      <c r="BK16" t="n">
        <v>3967879</v>
      </c>
      <c r="BL16" t="n">
        <v>4170361</v>
      </c>
      <c r="BM16" t="n">
        <v>4200857</v>
      </c>
      <c r="BN16" t="n">
        <v>3970011</v>
      </c>
      <c r="BO16" t="n">
        <v>3870495</v>
      </c>
      <c r="BP16" t="n">
        <v>3856994</v>
      </c>
      <c r="BQ16" t="n">
        <v>3905524</v>
      </c>
      <c r="BR16" t="n">
        <v>4110193</v>
      </c>
      <c r="BS16" t="n">
        <v>4156825</v>
      </c>
      <c r="BT16" t="n">
        <v>4124038</v>
      </c>
      <c r="BU16" t="n">
        <v>4083649</v>
      </c>
      <c r="BV16" t="n">
        <v>4096407</v>
      </c>
      <c r="BW16" t="n">
        <v>4089015</v>
      </c>
      <c r="BX16" t="n">
        <v>3912940</v>
      </c>
      <c r="BY16" t="n">
        <v>3845419</v>
      </c>
      <c r="BZ16" t="n">
        <v>3755217</v>
      </c>
      <c r="CA16" t="n">
        <v>3572307</v>
      </c>
      <c r="CB16" t="n">
        <v>3488312</v>
      </c>
      <c r="CC16" t="n">
        <v>3291655</v>
      </c>
      <c r="CD16" t="n">
        <v>3110251</v>
      </c>
      <c r="CE16" t="n">
        <v>2930386</v>
      </c>
      <c r="CF16" t="n">
        <v>2778535</v>
      </c>
      <c r="CG16" t="n">
        <v>2645676</v>
      </c>
      <c r="CH16" t="n">
        <v>2498010</v>
      </c>
      <c r="CI16" t="n">
        <v>2393727</v>
      </c>
      <c r="CJ16" t="n">
        <v>2405460</v>
      </c>
      <c r="CK16" t="n">
        <v>1712330</v>
      </c>
      <c r="CL16" t="n">
        <v>1613868</v>
      </c>
      <c r="CM16" t="n">
        <v>1492338</v>
      </c>
      <c r="CN16" t="n">
        <v>1437780</v>
      </c>
      <c r="CO16" t="n">
        <v>1175287</v>
      </c>
      <c r="CP16" t="n">
        <v>998223</v>
      </c>
      <c r="CQ16" t="n">
        <v>869628</v>
      </c>
      <c r="CR16" t="n">
        <v>746032</v>
      </c>
      <c r="CS16" t="n">
        <v>644961</v>
      </c>
      <c r="CT16" t="n">
        <v>530746</v>
      </c>
      <c r="CU16" t="n">
        <v>446796</v>
      </c>
      <c r="CV16" t="n">
        <v>372733</v>
      </c>
      <c r="CW16" t="n">
        <v>286984</v>
      </c>
      <c r="CX16" t="n">
        <v>234651</v>
      </c>
      <c r="CY16" t="n">
        <v>186207</v>
      </c>
      <c r="CZ16" t="n">
        <v>144887</v>
      </c>
      <c r="DA16" t="n">
        <v>111524</v>
      </c>
      <c r="DB16" t="n">
        <v>79131</v>
      </c>
      <c r="DC16" t="n">
        <v>132009</v>
      </c>
    </row>
    <row r="17">
      <c r="A17" t="n">
        <v>0</v>
      </c>
      <c r="B17" t="n">
        <v>0</v>
      </c>
      <c r="C17" t="n">
        <v>0</v>
      </c>
      <c r="D17" t="n">
        <v>2029</v>
      </c>
      <c r="E17" t="n">
        <v>353008224</v>
      </c>
      <c r="F17" s="89">
        <f>ROUND(F16*(E17/E16),0)</f>
        <v/>
      </c>
      <c r="G17" t="n">
        <v>4166916</v>
      </c>
      <c r="H17" t="n">
        <v>4182788</v>
      </c>
      <c r="I17" t="n">
        <v>4196520</v>
      </c>
      <c r="J17" t="n">
        <v>4206437</v>
      </c>
      <c r="K17" t="n">
        <v>4213681</v>
      </c>
      <c r="L17" t="n">
        <v>4219205</v>
      </c>
      <c r="M17" t="n">
        <v>4223078</v>
      </c>
      <c r="N17" t="n">
        <v>4224927</v>
      </c>
      <c r="O17" t="n">
        <v>4224510</v>
      </c>
      <c r="P17" t="n">
        <v>4221649</v>
      </c>
      <c r="Q17" t="n">
        <v>4215507</v>
      </c>
      <c r="R17" t="n">
        <v>4206563</v>
      </c>
      <c r="S17" t="n">
        <v>4195941</v>
      </c>
      <c r="T17" t="n">
        <v>4117347</v>
      </c>
      <c r="U17" t="n">
        <v>4143317</v>
      </c>
      <c r="V17" t="n">
        <v>4143897</v>
      </c>
      <c r="W17" t="n">
        <v>4142975</v>
      </c>
      <c r="X17" t="n">
        <v>4164384</v>
      </c>
      <c r="Y17" t="n">
        <v>4231014</v>
      </c>
      <c r="Z17" t="n">
        <v>4253925</v>
      </c>
      <c r="AA17" t="n">
        <v>4282712</v>
      </c>
      <c r="AB17" t="n">
        <v>4438780</v>
      </c>
      <c r="AC17" t="n">
        <v>4485475</v>
      </c>
      <c r="AD17" t="n">
        <v>4477965</v>
      </c>
      <c r="AE17" t="n">
        <v>4491016</v>
      </c>
      <c r="AF17" t="n">
        <v>4523797</v>
      </c>
      <c r="AG17" t="n">
        <v>4515837</v>
      </c>
      <c r="AH17" t="n">
        <v>4518679</v>
      </c>
      <c r="AI17" t="n">
        <v>4633613</v>
      </c>
      <c r="AJ17" t="n">
        <v>4708050</v>
      </c>
      <c r="AK17" t="n">
        <v>4650719</v>
      </c>
      <c r="AL17" t="n">
        <v>4655150</v>
      </c>
      <c r="AM17" t="n">
        <v>4664457</v>
      </c>
      <c r="AN17" t="n">
        <v>4687860</v>
      </c>
      <c r="AO17" t="n">
        <v>4764381</v>
      </c>
      <c r="AP17" t="n">
        <v>4833055</v>
      </c>
      <c r="AQ17" t="n">
        <v>4876756</v>
      </c>
      <c r="AR17" t="n">
        <v>4968677</v>
      </c>
      <c r="AS17" t="n">
        <v>5023831</v>
      </c>
      <c r="AT17" t="n">
        <v>4985099</v>
      </c>
      <c r="AU17" t="n">
        <v>4775266</v>
      </c>
      <c r="AV17" t="n">
        <v>4642201</v>
      </c>
      <c r="AW17" t="n">
        <v>4541953</v>
      </c>
      <c r="AX17" t="n">
        <v>4533906</v>
      </c>
      <c r="AY17" t="n">
        <v>4541268</v>
      </c>
      <c r="AZ17" t="n">
        <v>4382836</v>
      </c>
      <c r="BA17" t="n">
        <v>4423203</v>
      </c>
      <c r="BB17" t="n">
        <v>4398599</v>
      </c>
      <c r="BC17" t="n">
        <v>4330284</v>
      </c>
      <c r="BD17" t="n">
        <v>4386310</v>
      </c>
      <c r="BE17" t="n">
        <v>4105325</v>
      </c>
      <c r="BF17" t="n">
        <v>4005587</v>
      </c>
      <c r="BG17" t="n">
        <v>3943795</v>
      </c>
      <c r="BH17" t="n">
        <v>3811027</v>
      </c>
      <c r="BI17" t="n">
        <v>3903871</v>
      </c>
      <c r="BJ17" t="n">
        <v>3767145</v>
      </c>
      <c r="BK17" t="n">
        <v>3804696</v>
      </c>
      <c r="BL17" t="n">
        <v>3952604</v>
      </c>
      <c r="BM17" t="n">
        <v>4152548</v>
      </c>
      <c r="BN17" t="n">
        <v>4181174</v>
      </c>
      <c r="BO17" t="n">
        <v>3949948</v>
      </c>
      <c r="BP17" t="n">
        <v>3848708</v>
      </c>
      <c r="BQ17" t="n">
        <v>3832512</v>
      </c>
      <c r="BR17" t="n">
        <v>3877314</v>
      </c>
      <c r="BS17" t="n">
        <v>4076693</v>
      </c>
      <c r="BT17" t="n">
        <v>4119242</v>
      </c>
      <c r="BU17" t="n">
        <v>4082875</v>
      </c>
      <c r="BV17" t="n">
        <v>4038958</v>
      </c>
      <c r="BW17" t="n">
        <v>4047347</v>
      </c>
      <c r="BX17" t="n">
        <v>4035239</v>
      </c>
      <c r="BY17" t="n">
        <v>3856650</v>
      </c>
      <c r="BZ17" t="n">
        <v>3784517</v>
      </c>
      <c r="CA17" t="n">
        <v>3689555</v>
      </c>
      <c r="CB17" t="n">
        <v>3503411</v>
      </c>
      <c r="CC17" t="n">
        <v>3414133</v>
      </c>
      <c r="CD17" t="n">
        <v>3214654</v>
      </c>
      <c r="CE17" t="n">
        <v>3030082</v>
      </c>
      <c r="CF17" t="n">
        <v>2846963</v>
      </c>
      <c r="CG17" t="n">
        <v>2690952</v>
      </c>
      <c r="CH17" t="n">
        <v>2553099</v>
      </c>
      <c r="CI17" t="n">
        <v>2400304</v>
      </c>
      <c r="CJ17" t="n">
        <v>2288837</v>
      </c>
      <c r="CK17" t="n">
        <v>2287372</v>
      </c>
      <c r="CL17" t="n">
        <v>1618419</v>
      </c>
      <c r="CM17" t="n">
        <v>1514499</v>
      </c>
      <c r="CN17" t="n">
        <v>1389382</v>
      </c>
      <c r="CO17" t="n">
        <v>1327464</v>
      </c>
      <c r="CP17" t="n">
        <v>1075337</v>
      </c>
      <c r="CQ17" t="n">
        <v>904323</v>
      </c>
      <c r="CR17" t="n">
        <v>779159</v>
      </c>
      <c r="CS17" t="n">
        <v>660253</v>
      </c>
      <c r="CT17" t="n">
        <v>563222</v>
      </c>
      <c r="CU17" t="n">
        <v>456742</v>
      </c>
      <c r="CV17" t="n">
        <v>378411</v>
      </c>
      <c r="CW17" t="n">
        <v>310285</v>
      </c>
      <c r="CX17" t="n">
        <v>234462</v>
      </c>
      <c r="CY17" t="n">
        <v>187885</v>
      </c>
      <c r="CZ17" t="n">
        <v>145895</v>
      </c>
      <c r="DA17" t="n">
        <v>110914</v>
      </c>
      <c r="DB17" t="n">
        <v>83296</v>
      </c>
      <c r="DC17" t="n">
        <v>134823</v>
      </c>
    </row>
    <row r="18">
      <c r="A18" t="n">
        <v>0</v>
      </c>
      <c r="B18" t="n">
        <v>0</v>
      </c>
      <c r="C18" t="n">
        <v>0</v>
      </c>
      <c r="D18" t="n">
        <v>2030</v>
      </c>
      <c r="E18" t="n">
        <v>355100730</v>
      </c>
      <c r="F18" s="89">
        <f>ROUND(F17*(E18/E17),0)</f>
        <v/>
      </c>
      <c r="G18" t="n">
        <v>4166587</v>
      </c>
      <c r="H18" t="n">
        <v>4183242</v>
      </c>
      <c r="I18" t="n">
        <v>4198230</v>
      </c>
      <c r="J18" t="n">
        <v>4209626</v>
      </c>
      <c r="K18" t="n">
        <v>4217936</v>
      </c>
      <c r="L18" t="n">
        <v>4224535</v>
      </c>
      <c r="M18" t="n">
        <v>4230133</v>
      </c>
      <c r="N18" t="n">
        <v>4234407</v>
      </c>
      <c r="O18" t="n">
        <v>4236850</v>
      </c>
      <c r="P18" t="n">
        <v>4236872</v>
      </c>
      <c r="Q18" t="n">
        <v>4233942</v>
      </c>
      <c r="R18" t="n">
        <v>4227563</v>
      </c>
      <c r="S18" t="n">
        <v>4218411</v>
      </c>
      <c r="T18" t="n">
        <v>4208208</v>
      </c>
      <c r="U18" t="n">
        <v>4130876</v>
      </c>
      <c r="V18" t="n">
        <v>4159781</v>
      </c>
      <c r="W18" t="n">
        <v>4164974</v>
      </c>
      <c r="X18" t="n">
        <v>4169731</v>
      </c>
      <c r="Y18" t="n">
        <v>4197143</v>
      </c>
      <c r="Z18" t="n">
        <v>4268456</v>
      </c>
      <c r="AA18" t="n">
        <v>4294345</v>
      </c>
      <c r="AB18" t="n">
        <v>4324600</v>
      </c>
      <c r="AC18" t="n">
        <v>4480917</v>
      </c>
      <c r="AD18" t="n">
        <v>4527260</v>
      </c>
      <c r="AE18" t="n">
        <v>4519009</v>
      </c>
      <c r="AF18" t="n">
        <v>4530848</v>
      </c>
      <c r="AG18" t="n">
        <v>4561994</v>
      </c>
      <c r="AH18" t="n">
        <v>4552028</v>
      </c>
      <c r="AI18" t="n">
        <v>4552740</v>
      </c>
      <c r="AJ18" t="n">
        <v>4664975</v>
      </c>
      <c r="AK18" t="n">
        <v>4736585</v>
      </c>
      <c r="AL18" t="n">
        <v>4676053</v>
      </c>
      <c r="AM18" t="n">
        <v>4677415</v>
      </c>
      <c r="AN18" t="n">
        <v>4684029</v>
      </c>
      <c r="AO18" t="n">
        <v>4705475</v>
      </c>
      <c r="AP18" t="n">
        <v>4780172</v>
      </c>
      <c r="AQ18" t="n">
        <v>4846934</v>
      </c>
      <c r="AR18" t="n">
        <v>4888747</v>
      </c>
      <c r="AS18" t="n">
        <v>4978948</v>
      </c>
      <c r="AT18" t="n">
        <v>5032469</v>
      </c>
      <c r="AU18" t="n">
        <v>4992091</v>
      </c>
      <c r="AV18" t="n">
        <v>4780826</v>
      </c>
      <c r="AW18" t="n">
        <v>4646486</v>
      </c>
      <c r="AX18" t="n">
        <v>4545189</v>
      </c>
      <c r="AY18" t="n">
        <v>4536148</v>
      </c>
      <c r="AZ18" t="n">
        <v>4542217</v>
      </c>
      <c r="BA18" t="n">
        <v>4382409</v>
      </c>
      <c r="BB18" t="n">
        <v>4420280</v>
      </c>
      <c r="BC18" t="n">
        <v>4393096</v>
      </c>
      <c r="BD18" t="n">
        <v>4322633</v>
      </c>
      <c r="BE18" t="n">
        <v>4376265</v>
      </c>
      <c r="BF18" t="n">
        <v>4094877</v>
      </c>
      <c r="BG18" t="n">
        <v>3994451</v>
      </c>
      <c r="BH18" t="n">
        <v>3932175</v>
      </c>
      <c r="BI18" t="n">
        <v>3799401</v>
      </c>
      <c r="BJ18" t="n">
        <v>3891139</v>
      </c>
      <c r="BK18" t="n">
        <v>3754345</v>
      </c>
      <c r="BL18" t="n">
        <v>3790746</v>
      </c>
      <c r="BM18" t="n">
        <v>3936521</v>
      </c>
      <c r="BN18" t="n">
        <v>4133706</v>
      </c>
      <c r="BO18" t="n">
        <v>4160120</v>
      </c>
      <c r="BP18" t="n">
        <v>3928132</v>
      </c>
      <c r="BQ18" t="n">
        <v>3824744</v>
      </c>
      <c r="BR18" t="n">
        <v>3805540</v>
      </c>
      <c r="BS18" t="n">
        <v>3846577</v>
      </c>
      <c r="BT18" t="n">
        <v>4040435</v>
      </c>
      <c r="BU18" t="n">
        <v>4078713</v>
      </c>
      <c r="BV18" t="n">
        <v>4038792</v>
      </c>
      <c r="BW18" t="n">
        <v>3991306</v>
      </c>
      <c r="BX18" t="n">
        <v>3995021</v>
      </c>
      <c r="BY18" t="n">
        <v>3977793</v>
      </c>
      <c r="BZ18" t="n">
        <v>3796308</v>
      </c>
      <c r="CA18" t="n">
        <v>3719139</v>
      </c>
      <c r="CB18" t="n">
        <v>3619126</v>
      </c>
      <c r="CC18" t="n">
        <v>3429723</v>
      </c>
      <c r="CD18" t="n">
        <v>3334976</v>
      </c>
      <c r="CE18" t="n">
        <v>3132560</v>
      </c>
      <c r="CF18" t="n">
        <v>2944652</v>
      </c>
      <c r="CG18" t="n">
        <v>2758077</v>
      </c>
      <c r="CH18" t="n">
        <v>2597651</v>
      </c>
      <c r="CI18" t="n">
        <v>2454092</v>
      </c>
      <c r="CJ18" t="n">
        <v>2295996</v>
      </c>
      <c r="CK18" t="n">
        <v>2177466</v>
      </c>
      <c r="CL18" t="n">
        <v>2162382</v>
      </c>
      <c r="CM18" t="n">
        <v>1519503</v>
      </c>
      <c r="CN18" t="n">
        <v>1410730</v>
      </c>
      <c r="CO18" t="n">
        <v>1283556</v>
      </c>
      <c r="CP18" t="n">
        <v>1215280</v>
      </c>
      <c r="CQ18" t="n">
        <v>974770</v>
      </c>
      <c r="CR18" t="n">
        <v>810869</v>
      </c>
      <c r="CS18" t="n">
        <v>690191</v>
      </c>
      <c r="CT18" t="n">
        <v>577076</v>
      </c>
      <c r="CU18" t="n">
        <v>485154</v>
      </c>
      <c r="CV18" t="n">
        <v>387244</v>
      </c>
      <c r="CW18" t="n">
        <v>315361</v>
      </c>
      <c r="CX18" t="n">
        <v>253831</v>
      </c>
      <c r="CY18" t="n">
        <v>187983</v>
      </c>
      <c r="CZ18" t="n">
        <v>147425</v>
      </c>
      <c r="DA18" t="n">
        <v>111861</v>
      </c>
      <c r="DB18" t="n">
        <v>82975</v>
      </c>
      <c r="DC18" t="n">
        <v>139553</v>
      </c>
    </row>
    <row r="19">
      <c r="A19" t="n">
        <v>0</v>
      </c>
      <c r="B19" t="n">
        <v>0</v>
      </c>
      <c r="C19" t="n">
        <v>0</v>
      </c>
      <c r="D19" t="n">
        <v>2031</v>
      </c>
      <c r="E19" t="n">
        <v>357147329</v>
      </c>
      <c r="F19" s="89">
        <f>ROUND(F18*(E19/E18),0)</f>
        <v/>
      </c>
      <c r="G19" t="n">
        <v>4166093</v>
      </c>
      <c r="H19" t="n">
        <v>4183089</v>
      </c>
      <c r="I19" t="n">
        <v>4198816</v>
      </c>
      <c r="J19" t="n">
        <v>4211447</v>
      </c>
      <c r="K19" t="n">
        <v>4221219</v>
      </c>
      <c r="L19" t="n">
        <v>4228875</v>
      </c>
      <c r="M19" t="n">
        <v>4235542</v>
      </c>
      <c r="N19" t="n">
        <v>4241541</v>
      </c>
      <c r="O19" t="n">
        <v>4246410</v>
      </c>
      <c r="P19" t="n">
        <v>4249290</v>
      </c>
      <c r="Q19" t="n">
        <v>4249241</v>
      </c>
      <c r="R19" t="n">
        <v>4246074</v>
      </c>
      <c r="S19" t="n">
        <v>4239488</v>
      </c>
      <c r="T19" t="n">
        <v>4230757</v>
      </c>
      <c r="U19" t="n">
        <v>4221909</v>
      </c>
      <c r="V19" t="n">
        <v>4147422</v>
      </c>
      <c r="W19" t="n">
        <v>4180966</v>
      </c>
      <c r="X19" t="n">
        <v>4191902</v>
      </c>
      <c r="Y19" t="n">
        <v>4202724</v>
      </c>
      <c r="Z19" t="n">
        <v>4234919</v>
      </c>
      <c r="AA19" t="n">
        <v>4309240</v>
      </c>
      <c r="AB19" t="n">
        <v>4336623</v>
      </c>
      <c r="AC19" t="n">
        <v>4367276</v>
      </c>
      <c r="AD19" t="n">
        <v>4523138</v>
      </c>
      <c r="AE19" t="n">
        <v>4568697</v>
      </c>
      <c r="AF19" t="n">
        <v>4559261</v>
      </c>
      <c r="AG19" t="n">
        <v>4569473</v>
      </c>
      <c r="AH19" t="n">
        <v>4598565</v>
      </c>
      <c r="AI19" t="n">
        <v>4586457</v>
      </c>
      <c r="AJ19" t="n">
        <v>4584572</v>
      </c>
      <c r="AK19" t="n">
        <v>4693910</v>
      </c>
      <c r="AL19" t="n">
        <v>4762117</v>
      </c>
      <c r="AM19" t="n">
        <v>4698566</v>
      </c>
      <c r="AN19" t="n">
        <v>4697227</v>
      </c>
      <c r="AO19" t="n">
        <v>4701899</v>
      </c>
      <c r="AP19" t="n">
        <v>4721609</v>
      </c>
      <c r="AQ19" t="n">
        <v>4794402</v>
      </c>
      <c r="AR19" t="n">
        <v>4859249</v>
      </c>
      <c r="AS19" t="n">
        <v>4899452</v>
      </c>
      <c r="AT19" t="n">
        <v>4987922</v>
      </c>
      <c r="AU19" t="n">
        <v>5039667</v>
      </c>
      <c r="AV19" t="n">
        <v>4997486</v>
      </c>
      <c r="AW19" t="n">
        <v>4785126</v>
      </c>
      <c r="AX19" t="n">
        <v>4649776</v>
      </c>
      <c r="AY19" t="n">
        <v>4547710</v>
      </c>
      <c r="AZ19" t="n">
        <v>4537420</v>
      </c>
      <c r="BA19" t="n">
        <v>4541664</v>
      </c>
      <c r="BB19" t="n">
        <v>4379949</v>
      </c>
      <c r="BC19" t="n">
        <v>4415066</v>
      </c>
      <c r="BD19" t="n">
        <v>4385528</v>
      </c>
      <c r="BE19" t="n">
        <v>4313333</v>
      </c>
      <c r="BF19" t="n">
        <v>4364914</v>
      </c>
      <c r="BG19" t="n">
        <v>4083729</v>
      </c>
      <c r="BH19" t="n">
        <v>3982978</v>
      </c>
      <c r="BI19" t="n">
        <v>3920365</v>
      </c>
      <c r="BJ19" t="n">
        <v>3787602</v>
      </c>
      <c r="BK19" t="n">
        <v>3878044</v>
      </c>
      <c r="BL19" t="n">
        <v>3741087</v>
      </c>
      <c r="BM19" t="n">
        <v>3776044</v>
      </c>
      <c r="BN19" t="n">
        <v>3919477</v>
      </c>
      <c r="BO19" t="n">
        <v>4113513</v>
      </c>
      <c r="BP19" t="n">
        <v>4137230</v>
      </c>
      <c r="BQ19" t="n">
        <v>3904101</v>
      </c>
      <c r="BR19" t="n">
        <v>3798282</v>
      </c>
      <c r="BS19" t="n">
        <v>3776069</v>
      </c>
      <c r="BT19" t="n">
        <v>3813198</v>
      </c>
      <c r="BU19" t="n">
        <v>4001285</v>
      </c>
      <c r="BV19" t="n">
        <v>4035283</v>
      </c>
      <c r="BW19" t="n">
        <v>3991770</v>
      </c>
      <c r="BX19" t="n">
        <v>3940447</v>
      </c>
      <c r="BY19" t="n">
        <v>3939062</v>
      </c>
      <c r="BZ19" t="n">
        <v>3916189</v>
      </c>
      <c r="CA19" t="n">
        <v>3731477</v>
      </c>
      <c r="CB19" t="n">
        <v>3648949</v>
      </c>
      <c r="CC19" t="n">
        <v>3543758</v>
      </c>
      <c r="CD19" t="n">
        <v>3351041</v>
      </c>
      <c r="CE19" t="n">
        <v>3250554</v>
      </c>
      <c r="CF19" t="n">
        <v>3045037</v>
      </c>
      <c r="CG19" t="n">
        <v>2853575</v>
      </c>
      <c r="CH19" t="n">
        <v>2663311</v>
      </c>
      <c r="CI19" t="n">
        <v>2497768</v>
      </c>
      <c r="CJ19" t="n">
        <v>2348305</v>
      </c>
      <c r="CK19" t="n">
        <v>2185178</v>
      </c>
      <c r="CL19" t="n">
        <v>2059479</v>
      </c>
      <c r="CM19" t="n">
        <v>2030789</v>
      </c>
      <c r="CN19" t="n">
        <v>1416125</v>
      </c>
      <c r="CO19" t="n">
        <v>1303999</v>
      </c>
      <c r="CP19" t="n">
        <v>1175849</v>
      </c>
      <c r="CQ19" t="n">
        <v>1102329</v>
      </c>
      <c r="CR19" t="n">
        <v>874615</v>
      </c>
      <c r="CS19" t="n">
        <v>718883</v>
      </c>
      <c r="CT19" t="n">
        <v>603827</v>
      </c>
      <c r="CU19" t="n">
        <v>497552</v>
      </c>
      <c r="CV19" t="n">
        <v>411759</v>
      </c>
      <c r="CW19" t="n">
        <v>323092</v>
      </c>
      <c r="CX19" t="n">
        <v>258289</v>
      </c>
      <c r="CY19" t="n">
        <v>203793</v>
      </c>
      <c r="CZ19" t="n">
        <v>147719</v>
      </c>
      <c r="DA19" t="n">
        <v>113219</v>
      </c>
      <c r="DB19" t="n">
        <v>83827</v>
      </c>
      <c r="DC19" t="n">
        <v>142458</v>
      </c>
    </row>
    <row r="20">
      <c r="A20" t="n">
        <v>0</v>
      </c>
      <c r="B20" t="n">
        <v>0</v>
      </c>
      <c r="C20" t="n">
        <v>0</v>
      </c>
      <c r="D20" t="n">
        <v>2032</v>
      </c>
      <c r="E20" t="n">
        <v>359146709</v>
      </c>
      <c r="F20" s="89">
        <f>ROUND(F19*(E20/E19),0)</f>
        <v/>
      </c>
      <c r="G20" t="n">
        <v>4165925</v>
      </c>
      <c r="H20" t="n">
        <v>4182768</v>
      </c>
      <c r="I20" t="n">
        <v>4198786</v>
      </c>
      <c r="J20" t="n">
        <v>4212142</v>
      </c>
      <c r="K20" t="n">
        <v>4223135</v>
      </c>
      <c r="L20" t="n">
        <v>4232244</v>
      </c>
      <c r="M20" t="n">
        <v>4239954</v>
      </c>
      <c r="N20" t="n">
        <v>4247023</v>
      </c>
      <c r="O20" t="n">
        <v>4253622</v>
      </c>
      <c r="P20" t="n">
        <v>4258926</v>
      </c>
      <c r="Q20" t="n">
        <v>4261731</v>
      </c>
      <c r="R20" t="n">
        <v>4261446</v>
      </c>
      <c r="S20" t="n">
        <v>4258071</v>
      </c>
      <c r="T20" t="n">
        <v>4251909</v>
      </c>
      <c r="U20" t="n">
        <v>4244545</v>
      </c>
      <c r="V20" t="n">
        <v>4238697</v>
      </c>
      <c r="W20" t="n">
        <v>4168713</v>
      </c>
      <c r="X20" t="n">
        <v>4208030</v>
      </c>
      <c r="Y20" t="n">
        <v>4225101</v>
      </c>
      <c r="Z20" t="n">
        <v>4240764</v>
      </c>
      <c r="AA20" t="n">
        <v>4276064</v>
      </c>
      <c r="AB20" t="n">
        <v>4351897</v>
      </c>
      <c r="AC20" t="n">
        <v>4379692</v>
      </c>
      <c r="AD20" t="n">
        <v>4410029</v>
      </c>
      <c r="AE20" t="n">
        <v>4564999</v>
      </c>
      <c r="AF20" t="n">
        <v>4609319</v>
      </c>
      <c r="AG20" t="n">
        <v>4598278</v>
      </c>
      <c r="AH20" t="n">
        <v>4606443</v>
      </c>
      <c r="AI20" t="n">
        <v>4633348</v>
      </c>
      <c r="AJ20" t="n">
        <v>4618629</v>
      </c>
      <c r="AK20" t="n">
        <v>4613944</v>
      </c>
      <c r="AL20" t="n">
        <v>4719809</v>
      </c>
      <c r="AM20" t="n">
        <v>4784809</v>
      </c>
      <c r="AN20" t="n">
        <v>4718609</v>
      </c>
      <c r="AO20" t="n">
        <v>4715317</v>
      </c>
      <c r="AP20" t="n">
        <v>4718274</v>
      </c>
      <c r="AQ20" t="n">
        <v>4736173</v>
      </c>
      <c r="AR20" t="n">
        <v>4807056</v>
      </c>
      <c r="AS20" t="n">
        <v>4870267</v>
      </c>
      <c r="AT20" t="n">
        <v>4908862</v>
      </c>
      <c r="AU20" t="n">
        <v>4995452</v>
      </c>
      <c r="AV20" t="n">
        <v>5045250</v>
      </c>
      <c r="AW20" t="n">
        <v>5001605</v>
      </c>
      <c r="AX20" t="n">
        <v>4788402</v>
      </c>
      <c r="AY20" t="n">
        <v>4652333</v>
      </c>
      <c r="AZ20" t="n">
        <v>4549251</v>
      </c>
      <c r="BA20" t="n">
        <v>4537195</v>
      </c>
      <c r="BB20" t="n">
        <v>4539050</v>
      </c>
      <c r="BC20" t="n">
        <v>4375226</v>
      </c>
      <c r="BD20" t="n">
        <v>4407803</v>
      </c>
      <c r="BE20" t="n">
        <v>4376306</v>
      </c>
      <c r="BF20" t="n">
        <v>4302744</v>
      </c>
      <c r="BG20" t="n">
        <v>4352844</v>
      </c>
      <c r="BH20" t="n">
        <v>4072240</v>
      </c>
      <c r="BI20" t="n">
        <v>3971319</v>
      </c>
      <c r="BJ20" t="n">
        <v>3908368</v>
      </c>
      <c r="BK20" t="n">
        <v>3775456</v>
      </c>
      <c r="BL20" t="n">
        <v>3864480</v>
      </c>
      <c r="BM20" t="n">
        <v>3727106</v>
      </c>
      <c r="BN20" t="n">
        <v>3760429</v>
      </c>
      <c r="BO20" t="n">
        <v>3901152</v>
      </c>
      <c r="BP20" t="n">
        <v>4091508</v>
      </c>
      <c r="BQ20" t="n">
        <v>4112027</v>
      </c>
      <c r="BR20" t="n">
        <v>3877521</v>
      </c>
      <c r="BS20" t="n">
        <v>3769307</v>
      </c>
      <c r="BT20" t="n">
        <v>3743992</v>
      </c>
      <c r="BU20" t="n">
        <v>3777059</v>
      </c>
      <c r="BV20" t="n">
        <v>3959291</v>
      </c>
      <c r="BW20" t="n">
        <v>3988935</v>
      </c>
      <c r="BX20" t="n">
        <v>3941569</v>
      </c>
      <c r="BY20" t="n">
        <v>3886020</v>
      </c>
      <c r="BZ20" t="n">
        <v>3878983</v>
      </c>
      <c r="CA20" t="n">
        <v>3849961</v>
      </c>
      <c r="CB20" t="n">
        <v>3661821</v>
      </c>
      <c r="CC20" t="n">
        <v>3573783</v>
      </c>
      <c r="CD20" t="n">
        <v>3463239</v>
      </c>
      <c r="CE20" t="n">
        <v>3267076</v>
      </c>
      <c r="CF20" t="n">
        <v>3160529</v>
      </c>
      <c r="CG20" t="n">
        <v>2951694</v>
      </c>
      <c r="CH20" t="n">
        <v>2756420</v>
      </c>
      <c r="CI20" t="n">
        <v>2561752</v>
      </c>
      <c r="CJ20" t="n">
        <v>2390956</v>
      </c>
      <c r="CK20" t="n">
        <v>2235832</v>
      </c>
      <c r="CL20" t="n">
        <v>2067691</v>
      </c>
      <c r="CM20" t="n">
        <v>1935139</v>
      </c>
      <c r="CN20" t="n">
        <v>1893325</v>
      </c>
      <c r="CO20" t="n">
        <v>1309728</v>
      </c>
      <c r="CP20" t="n">
        <v>1195307</v>
      </c>
      <c r="CQ20" t="n">
        <v>1067322</v>
      </c>
      <c r="CR20" t="n">
        <v>989761</v>
      </c>
      <c r="CS20" t="n">
        <v>775970</v>
      </c>
      <c r="CT20" t="n">
        <v>629497</v>
      </c>
      <c r="CU20" t="n">
        <v>521166</v>
      </c>
      <c r="CV20" t="n">
        <v>422712</v>
      </c>
      <c r="CW20" t="n">
        <v>343930</v>
      </c>
      <c r="CX20" t="n">
        <v>264943</v>
      </c>
      <c r="CY20" t="n">
        <v>207644</v>
      </c>
      <c r="CZ20" t="n">
        <v>160375</v>
      </c>
      <c r="DA20" t="n">
        <v>113617</v>
      </c>
      <c r="DB20" t="n">
        <v>84987</v>
      </c>
      <c r="DC20" t="n">
        <v>144959</v>
      </c>
    </row>
    <row r="21">
      <c r="A21" t="n">
        <v>0</v>
      </c>
      <c r="B21" t="n">
        <v>0</v>
      </c>
      <c r="C21" t="n">
        <v>0</v>
      </c>
      <c r="D21" t="n">
        <v>2033</v>
      </c>
      <c r="E21" t="n">
        <v>361098559</v>
      </c>
      <c r="F21" s="89">
        <f>ROUND(F20*(E21/E20),0)</f>
        <v/>
      </c>
      <c r="G21" t="n">
        <v>4166553</v>
      </c>
      <c r="H21" t="n">
        <v>4182766</v>
      </c>
      <c r="I21" t="n">
        <v>4198590</v>
      </c>
      <c r="J21" t="n">
        <v>4212219</v>
      </c>
      <c r="K21" t="n">
        <v>4223922</v>
      </c>
      <c r="L21" t="n">
        <v>4234235</v>
      </c>
      <c r="M21" t="n">
        <v>4243397</v>
      </c>
      <c r="N21" t="n">
        <v>4251510</v>
      </c>
      <c r="O21" t="n">
        <v>4259176</v>
      </c>
      <c r="P21" t="n">
        <v>4266209</v>
      </c>
      <c r="Q21" t="n">
        <v>4271439</v>
      </c>
      <c r="R21" t="n">
        <v>4274004</v>
      </c>
      <c r="S21" t="n">
        <v>4273513</v>
      </c>
      <c r="T21" t="n">
        <v>4270566</v>
      </c>
      <c r="U21" t="n">
        <v>4265783</v>
      </c>
      <c r="V21" t="n">
        <v>4261437</v>
      </c>
      <c r="W21" t="n">
        <v>4260310</v>
      </c>
      <c r="X21" t="n">
        <v>4195911</v>
      </c>
      <c r="Y21" t="n">
        <v>4241397</v>
      </c>
      <c r="Z21" t="n">
        <v>4263380</v>
      </c>
      <c r="AA21" t="n">
        <v>4282191</v>
      </c>
      <c r="AB21" t="n">
        <v>4319098</v>
      </c>
      <c r="AC21" t="n">
        <v>4395341</v>
      </c>
      <c r="AD21" t="n">
        <v>4422831</v>
      </c>
      <c r="AE21" t="n">
        <v>4452397</v>
      </c>
      <c r="AF21" t="n">
        <v>4606027</v>
      </c>
      <c r="AG21" t="n">
        <v>4648688</v>
      </c>
      <c r="AH21" t="n">
        <v>4635622</v>
      </c>
      <c r="AI21" t="n">
        <v>4641597</v>
      </c>
      <c r="AJ21" t="n">
        <v>4665844</v>
      </c>
      <c r="AK21" t="n">
        <v>4648311</v>
      </c>
      <c r="AL21" t="n">
        <v>4640255</v>
      </c>
      <c r="AM21" t="n">
        <v>4742836</v>
      </c>
      <c r="AN21" t="n">
        <v>4805008</v>
      </c>
      <c r="AO21" t="n">
        <v>4736915</v>
      </c>
      <c r="AP21" t="n">
        <v>4731904</v>
      </c>
      <c r="AQ21" t="n">
        <v>4733069</v>
      </c>
      <c r="AR21" t="n">
        <v>4749151</v>
      </c>
      <c r="AS21" t="n">
        <v>4818413</v>
      </c>
      <c r="AT21" t="n">
        <v>4879983</v>
      </c>
      <c r="AU21" t="n">
        <v>4916812</v>
      </c>
      <c r="AV21" t="n">
        <v>5001364</v>
      </c>
      <c r="AW21" t="n">
        <v>5049546</v>
      </c>
      <c r="AX21" t="n">
        <v>5004692</v>
      </c>
      <c r="AY21" t="n">
        <v>4790920</v>
      </c>
      <c r="AZ21" t="n">
        <v>4653896</v>
      </c>
      <c r="BA21" t="n">
        <v>4549292</v>
      </c>
      <c r="BB21" t="n">
        <v>4534924</v>
      </c>
      <c r="BC21" t="n">
        <v>4534147</v>
      </c>
      <c r="BD21" t="n">
        <v>4368473</v>
      </c>
      <c r="BE21" t="n">
        <v>4398894</v>
      </c>
      <c r="BF21" t="n">
        <v>4365796</v>
      </c>
      <c r="BG21" t="n">
        <v>4291436</v>
      </c>
      <c r="BH21" t="n">
        <v>4340429</v>
      </c>
      <c r="BI21" t="n">
        <v>4060554</v>
      </c>
      <c r="BJ21" t="n">
        <v>3959470</v>
      </c>
      <c r="BK21" t="n">
        <v>3896012</v>
      </c>
      <c r="BL21" t="n">
        <v>3762870</v>
      </c>
      <c r="BM21" t="n">
        <v>3850181</v>
      </c>
      <c r="BN21" t="n">
        <v>3712234</v>
      </c>
      <c r="BO21" t="n">
        <v>3743591</v>
      </c>
      <c r="BP21" t="n">
        <v>3881083</v>
      </c>
      <c r="BQ21" t="n">
        <v>4067208</v>
      </c>
      <c r="BR21" t="n">
        <v>4084164</v>
      </c>
      <c r="BS21" t="n">
        <v>3848383</v>
      </c>
      <c r="BT21" t="n">
        <v>3737727</v>
      </c>
      <c r="BU21" t="n">
        <v>3709195</v>
      </c>
      <c r="BV21" t="n">
        <v>3738226</v>
      </c>
      <c r="BW21" t="n">
        <v>3914459</v>
      </c>
      <c r="BX21" t="n">
        <v>3939425</v>
      </c>
      <c r="BY21" t="n">
        <v>3887815</v>
      </c>
      <c r="BZ21" t="n">
        <v>3827528</v>
      </c>
      <c r="CA21" t="n">
        <v>3814318</v>
      </c>
      <c r="CB21" t="n">
        <v>3778774</v>
      </c>
      <c r="CC21" t="n">
        <v>3587164</v>
      </c>
      <c r="CD21" t="n">
        <v>3493428</v>
      </c>
      <c r="CE21" t="n">
        <v>3377273</v>
      </c>
      <c r="CF21" t="n">
        <v>3177483</v>
      </c>
      <c r="CG21" t="n">
        <v>3064475</v>
      </c>
      <c r="CH21" t="n">
        <v>2852065</v>
      </c>
      <c r="CI21" t="n">
        <v>2652200</v>
      </c>
      <c r="CJ21" t="n">
        <v>2453037</v>
      </c>
      <c r="CK21" t="n">
        <v>2277333</v>
      </c>
      <c r="CL21" t="n">
        <v>2116515</v>
      </c>
      <c r="CM21" t="n">
        <v>1943784</v>
      </c>
      <c r="CN21" t="n">
        <v>1805119</v>
      </c>
      <c r="CO21" t="n">
        <v>1751833</v>
      </c>
      <c r="CP21" t="n">
        <v>1201305</v>
      </c>
      <c r="CQ21" t="n">
        <v>1085711</v>
      </c>
      <c r="CR21" t="n">
        <v>959071</v>
      </c>
      <c r="CS21" t="n">
        <v>878800</v>
      </c>
      <c r="CT21" t="n">
        <v>680043</v>
      </c>
      <c r="CU21" t="n">
        <v>543860</v>
      </c>
      <c r="CV21" t="n">
        <v>443276</v>
      </c>
      <c r="CW21" t="n">
        <v>353462</v>
      </c>
      <c r="CX21" t="n">
        <v>282376</v>
      </c>
      <c r="CY21" t="n">
        <v>213272</v>
      </c>
      <c r="CZ21" t="n">
        <v>163632</v>
      </c>
      <c r="DA21" t="n">
        <v>123543</v>
      </c>
      <c r="DB21" t="n">
        <v>85423</v>
      </c>
      <c r="DC21" t="n">
        <v>147440</v>
      </c>
    </row>
    <row r="22">
      <c r="A22" t="n">
        <v>0</v>
      </c>
      <c r="B22" t="n">
        <v>0</v>
      </c>
      <c r="C22" t="n">
        <v>0</v>
      </c>
      <c r="D22" t="n">
        <v>2034</v>
      </c>
      <c r="E22" t="n">
        <v>363003410</v>
      </c>
      <c r="F22" s="89">
        <f>ROUND(F21*(E22/E21),0)</f>
        <v/>
      </c>
      <c r="G22" t="n">
        <v>4168367</v>
      </c>
      <c r="H22" t="n">
        <v>4183560</v>
      </c>
      <c r="I22" t="n">
        <v>4198709</v>
      </c>
      <c r="J22" t="n">
        <v>4212127</v>
      </c>
      <c r="K22" t="n">
        <v>4224089</v>
      </c>
      <c r="L22" t="n">
        <v>4235104</v>
      </c>
      <c r="M22" t="n">
        <v>4245464</v>
      </c>
      <c r="N22" t="n">
        <v>4255027</v>
      </c>
      <c r="O22" t="n">
        <v>4263734</v>
      </c>
      <c r="P22" t="n">
        <v>4271833</v>
      </c>
      <c r="Q22" t="n">
        <v>4278790</v>
      </c>
      <c r="R22" t="n">
        <v>4283778</v>
      </c>
      <c r="S22" t="n">
        <v>4286139</v>
      </c>
      <c r="T22" t="n">
        <v>4286080</v>
      </c>
      <c r="U22" t="n">
        <v>4284524</v>
      </c>
      <c r="V22" t="n">
        <v>4282782</v>
      </c>
      <c r="W22" t="n">
        <v>4283185</v>
      </c>
      <c r="X22" t="n">
        <v>4287923</v>
      </c>
      <c r="Y22" t="n">
        <v>4229440</v>
      </c>
      <c r="Z22" t="n">
        <v>4279864</v>
      </c>
      <c r="AA22" t="n">
        <v>4305064</v>
      </c>
      <c r="AB22" t="n">
        <v>4325523</v>
      </c>
      <c r="AC22" t="n">
        <v>4362928</v>
      </c>
      <c r="AD22" t="n">
        <v>4438855</v>
      </c>
      <c r="AE22" t="n">
        <v>4465574</v>
      </c>
      <c r="AF22" t="n">
        <v>4493905</v>
      </c>
      <c r="AG22" t="n">
        <v>4645776</v>
      </c>
      <c r="AH22" t="n">
        <v>4686359</v>
      </c>
      <c r="AI22" t="n">
        <v>4671117</v>
      </c>
      <c r="AJ22" t="n">
        <v>4674432</v>
      </c>
      <c r="AK22" t="n">
        <v>4695817</v>
      </c>
      <c r="AL22" t="n">
        <v>4674898</v>
      </c>
      <c r="AM22" t="n">
        <v>4663659</v>
      </c>
      <c r="AN22" t="n">
        <v>4763349</v>
      </c>
      <c r="AO22" t="n">
        <v>4823451</v>
      </c>
      <c r="AP22" t="n">
        <v>4753699</v>
      </c>
      <c r="AQ22" t="n">
        <v>4746899</v>
      </c>
      <c r="AR22" t="n">
        <v>4746274</v>
      </c>
      <c r="AS22" t="n">
        <v>4760826</v>
      </c>
      <c r="AT22" t="n">
        <v>4828458</v>
      </c>
      <c r="AU22" t="n">
        <v>4888230</v>
      </c>
      <c r="AV22" t="n">
        <v>4923135</v>
      </c>
      <c r="AW22" t="n">
        <v>5005980</v>
      </c>
      <c r="AX22" t="n">
        <v>5052797</v>
      </c>
      <c r="AY22" t="n">
        <v>5007005</v>
      </c>
      <c r="AZ22" t="n">
        <v>4792420</v>
      </c>
      <c r="BA22" t="n">
        <v>4653944</v>
      </c>
      <c r="BB22" t="n">
        <v>4547289</v>
      </c>
      <c r="BC22" t="n">
        <v>4530373</v>
      </c>
      <c r="BD22" t="n">
        <v>4527187</v>
      </c>
      <c r="BE22" t="n">
        <v>4360098</v>
      </c>
      <c r="BF22" t="n">
        <v>4388702</v>
      </c>
      <c r="BG22" t="n">
        <v>4354574</v>
      </c>
      <c r="BH22" t="n">
        <v>4279789</v>
      </c>
      <c r="BI22" t="n">
        <v>4327815</v>
      </c>
      <c r="BJ22" t="n">
        <v>4048670</v>
      </c>
      <c r="BK22" t="n">
        <v>3947255</v>
      </c>
      <c r="BL22" t="n">
        <v>3883203</v>
      </c>
      <c r="BM22" t="n">
        <v>3749576</v>
      </c>
      <c r="BN22" t="n">
        <v>3834979</v>
      </c>
      <c r="BO22" t="n">
        <v>3696162</v>
      </c>
      <c r="BP22" t="n">
        <v>3725067</v>
      </c>
      <c r="BQ22" t="n">
        <v>3858799</v>
      </c>
      <c r="BR22" t="n">
        <v>4040260</v>
      </c>
      <c r="BS22" t="n">
        <v>4053619</v>
      </c>
      <c r="BT22" t="n">
        <v>3816593</v>
      </c>
      <c r="BU22" t="n">
        <v>3703434</v>
      </c>
      <c r="BV22" t="n">
        <v>3671752</v>
      </c>
      <c r="BW22" t="n">
        <v>3696711</v>
      </c>
      <c r="BX22" t="n">
        <v>3866539</v>
      </c>
      <c r="BY22" t="n">
        <v>3886383</v>
      </c>
      <c r="BZ22" t="n">
        <v>3830012</v>
      </c>
      <c r="CA22" t="n">
        <v>3764513</v>
      </c>
      <c r="CB22" t="n">
        <v>3744725</v>
      </c>
      <c r="CC22" t="n">
        <v>3702433</v>
      </c>
      <c r="CD22" t="n">
        <v>3507312</v>
      </c>
      <c r="CE22" t="n">
        <v>3407593</v>
      </c>
      <c r="CF22" t="n">
        <v>3285493</v>
      </c>
      <c r="CG22" t="n">
        <v>3081830</v>
      </c>
      <c r="CH22" t="n">
        <v>2961899</v>
      </c>
      <c r="CI22" t="n">
        <v>2745086</v>
      </c>
      <c r="CJ22" t="n">
        <v>2540530</v>
      </c>
      <c r="CK22" t="n">
        <v>2337318</v>
      </c>
      <c r="CL22" t="n">
        <v>2156733</v>
      </c>
      <c r="CM22" t="n">
        <v>1990585</v>
      </c>
      <c r="CN22" t="n">
        <v>1814121</v>
      </c>
      <c r="CO22" t="n">
        <v>1671205</v>
      </c>
      <c r="CP22" t="n">
        <v>1607595</v>
      </c>
      <c r="CQ22" t="n">
        <v>1091896</v>
      </c>
      <c r="CR22" t="n">
        <v>976310</v>
      </c>
      <c r="CS22" t="n">
        <v>852270</v>
      </c>
      <c r="CT22" t="n">
        <v>770811</v>
      </c>
      <c r="CU22" t="n">
        <v>588055</v>
      </c>
      <c r="CV22" t="n">
        <v>463076</v>
      </c>
      <c r="CW22" t="n">
        <v>371124</v>
      </c>
      <c r="CX22" t="n">
        <v>290549</v>
      </c>
      <c r="CY22" t="n">
        <v>227604</v>
      </c>
      <c r="CZ22" t="n">
        <v>168303</v>
      </c>
      <c r="DA22" t="n">
        <v>126237</v>
      </c>
      <c r="DB22" t="n">
        <v>93039</v>
      </c>
      <c r="DC22" t="n">
        <v>149431</v>
      </c>
    </row>
    <row r="23">
      <c r="A23" t="n">
        <v>0</v>
      </c>
      <c r="B23" t="n">
        <v>0</v>
      </c>
      <c r="C23" t="n">
        <v>0</v>
      </c>
      <c r="D23" t="n">
        <v>2035</v>
      </c>
      <c r="E23" t="n">
        <v>364862145</v>
      </c>
      <c r="F23" s="89">
        <f>ROUND(F22*(E23/E22),0)</f>
        <v/>
      </c>
      <c r="G23" t="n">
        <v>4171492</v>
      </c>
      <c r="H23" t="n">
        <v>4185536</v>
      </c>
      <c r="I23" t="n">
        <v>4199626</v>
      </c>
      <c r="J23" t="n">
        <v>4212350</v>
      </c>
      <c r="K23" t="n">
        <v>4224085</v>
      </c>
      <c r="L23" t="n">
        <v>4235348</v>
      </c>
      <c r="M23" t="n">
        <v>4246406</v>
      </c>
      <c r="N23" t="n">
        <v>4257162</v>
      </c>
      <c r="O23" t="n">
        <v>4267323</v>
      </c>
      <c r="P23" t="n">
        <v>4276460</v>
      </c>
      <c r="Q23" t="n">
        <v>4284484</v>
      </c>
      <c r="R23" t="n">
        <v>4291197</v>
      </c>
      <c r="S23" t="n">
        <v>4295979</v>
      </c>
      <c r="T23" t="n">
        <v>4298775</v>
      </c>
      <c r="U23" t="n">
        <v>4300118</v>
      </c>
      <c r="V23" t="n">
        <v>4301624</v>
      </c>
      <c r="W23" t="n">
        <v>4304660</v>
      </c>
      <c r="X23" t="n">
        <v>4310964</v>
      </c>
      <c r="Y23" t="n">
        <v>4321942</v>
      </c>
      <c r="Z23" t="n">
        <v>4268095</v>
      </c>
      <c r="AA23" t="n">
        <v>4321760</v>
      </c>
      <c r="AB23" t="n">
        <v>4348666</v>
      </c>
      <c r="AC23" t="n">
        <v>4369666</v>
      </c>
      <c r="AD23" t="n">
        <v>4406824</v>
      </c>
      <c r="AE23" t="n">
        <v>4481960</v>
      </c>
      <c r="AF23" t="n">
        <v>4507445</v>
      </c>
      <c r="AG23" t="n">
        <v>4534117</v>
      </c>
      <c r="AH23" t="n">
        <v>4683805</v>
      </c>
      <c r="AI23" t="n">
        <v>4722159</v>
      </c>
      <c r="AJ23" t="n">
        <v>4704263</v>
      </c>
      <c r="AK23" t="n">
        <v>4704715</v>
      </c>
      <c r="AL23" t="n">
        <v>4722667</v>
      </c>
      <c r="AM23" t="n">
        <v>4698550</v>
      </c>
      <c r="AN23" t="n">
        <v>4684527</v>
      </c>
      <c r="AO23" t="n">
        <v>4782088</v>
      </c>
      <c r="AP23" t="n">
        <v>4840362</v>
      </c>
      <c r="AQ23" t="n">
        <v>4768880</v>
      </c>
      <c r="AR23" t="n">
        <v>4760290</v>
      </c>
      <c r="AS23" t="n">
        <v>4758161</v>
      </c>
      <c r="AT23" t="n">
        <v>4771189</v>
      </c>
      <c r="AU23" t="n">
        <v>4837033</v>
      </c>
      <c r="AV23" t="n">
        <v>4894839</v>
      </c>
      <c r="AW23" t="n">
        <v>4928146</v>
      </c>
      <c r="AX23" t="n">
        <v>5009552</v>
      </c>
      <c r="AY23" t="n">
        <v>5055274</v>
      </c>
      <c r="AZ23" t="n">
        <v>5008285</v>
      </c>
      <c r="BA23" t="n">
        <v>4792390</v>
      </c>
      <c r="BB23" t="n">
        <v>4651937</v>
      </c>
      <c r="BC23" t="n">
        <v>4543023</v>
      </c>
      <c r="BD23" t="n">
        <v>4523785</v>
      </c>
      <c r="BE23" t="n">
        <v>4518585</v>
      </c>
      <c r="BF23" t="n">
        <v>4350454</v>
      </c>
      <c r="BG23" t="n">
        <v>4377797</v>
      </c>
      <c r="BH23" t="n">
        <v>4343018</v>
      </c>
      <c r="BI23" t="n">
        <v>4267942</v>
      </c>
      <c r="BJ23" t="n">
        <v>4314994</v>
      </c>
      <c r="BK23" t="n">
        <v>4036407</v>
      </c>
      <c r="BL23" t="n">
        <v>3934576</v>
      </c>
      <c r="BM23" t="n">
        <v>3869662</v>
      </c>
      <c r="BN23" t="n">
        <v>3735415</v>
      </c>
      <c r="BO23" t="n">
        <v>3818549</v>
      </c>
      <c r="BP23" t="n">
        <v>3678422</v>
      </c>
      <c r="BQ23" t="n">
        <v>3704382</v>
      </c>
      <c r="BR23" t="n">
        <v>3833947</v>
      </c>
      <c r="BS23" t="n">
        <v>4010648</v>
      </c>
      <c r="BT23" t="n">
        <v>4020307</v>
      </c>
      <c r="BU23" t="n">
        <v>3782045</v>
      </c>
      <c r="BV23" t="n">
        <v>3666516</v>
      </c>
      <c r="BW23" t="n">
        <v>3631676</v>
      </c>
      <c r="BX23" t="n">
        <v>3652283</v>
      </c>
      <c r="BY23" t="n">
        <v>3815163</v>
      </c>
      <c r="BZ23" t="n">
        <v>3829300</v>
      </c>
      <c r="CA23" t="n">
        <v>3767690</v>
      </c>
      <c r="CB23" t="n">
        <v>3696628</v>
      </c>
      <c r="CC23" t="n">
        <v>3670029</v>
      </c>
      <c r="CD23" t="n">
        <v>3620757</v>
      </c>
      <c r="CE23" t="n">
        <v>3421972</v>
      </c>
      <c r="CF23" t="n">
        <v>3315897</v>
      </c>
      <c r="CG23" t="n">
        <v>3187454</v>
      </c>
      <c r="CH23" t="n">
        <v>2979612</v>
      </c>
      <c r="CI23" t="n">
        <v>2851657</v>
      </c>
      <c r="CJ23" t="n">
        <v>2630360</v>
      </c>
      <c r="CK23" t="n">
        <v>2421586</v>
      </c>
      <c r="CL23" t="n">
        <v>2214409</v>
      </c>
      <c r="CM23" t="n">
        <v>2029375</v>
      </c>
      <c r="CN23" t="n">
        <v>1858710</v>
      </c>
      <c r="CO23" t="n">
        <v>1680497</v>
      </c>
      <c r="CP23" t="n">
        <v>1534600</v>
      </c>
      <c r="CQ23" t="n">
        <v>1461974</v>
      </c>
      <c r="CR23" t="n">
        <v>982594</v>
      </c>
      <c r="CS23" t="n">
        <v>868280</v>
      </c>
      <c r="CT23" t="n">
        <v>748215</v>
      </c>
      <c r="CU23" t="n">
        <v>667162</v>
      </c>
      <c r="CV23" t="n">
        <v>501193</v>
      </c>
      <c r="CW23" t="n">
        <v>388146</v>
      </c>
      <c r="CX23" t="n">
        <v>305466</v>
      </c>
      <c r="CY23" t="n">
        <v>234485</v>
      </c>
      <c r="CZ23" t="n">
        <v>179859</v>
      </c>
      <c r="DA23" t="n">
        <v>130034</v>
      </c>
      <c r="DB23" t="n">
        <v>95218</v>
      </c>
      <c r="DC23" t="n">
        <v>156214</v>
      </c>
    </row>
    <row r="24">
      <c r="A24" t="n">
        <v>0</v>
      </c>
      <c r="B24" t="n">
        <v>0</v>
      </c>
      <c r="C24" t="n">
        <v>0</v>
      </c>
      <c r="D24" t="n">
        <v>2036</v>
      </c>
      <c r="E24" t="n">
        <v>366676312</v>
      </c>
      <c r="F24" s="89">
        <f>ROUND(F23*(E24/E23),0)</f>
        <v/>
      </c>
      <c r="G24" t="n">
        <v>4175979</v>
      </c>
      <c r="H24" t="n">
        <v>4188812</v>
      </c>
      <c r="I24" t="n">
        <v>4201714</v>
      </c>
      <c r="J24" t="n">
        <v>4213365</v>
      </c>
      <c r="K24" t="n">
        <v>4224391</v>
      </c>
      <c r="L24" t="n">
        <v>4235423</v>
      </c>
      <c r="M24" t="n">
        <v>4246720</v>
      </c>
      <c r="N24" t="n">
        <v>4258174</v>
      </c>
      <c r="O24" t="n">
        <v>4269529</v>
      </c>
      <c r="P24" t="n">
        <v>4280119</v>
      </c>
      <c r="Q24" t="n">
        <v>4289172</v>
      </c>
      <c r="R24" t="n">
        <v>4296953</v>
      </c>
      <c r="S24" t="n">
        <v>4303463</v>
      </c>
      <c r="T24" t="n">
        <v>4308682</v>
      </c>
      <c r="U24" t="n">
        <v>4312894</v>
      </c>
      <c r="V24" t="n">
        <v>4317317</v>
      </c>
      <c r="W24" t="n">
        <v>4323627</v>
      </c>
      <c r="X24" t="n">
        <v>4332599</v>
      </c>
      <c r="Y24" t="n">
        <v>4345186</v>
      </c>
      <c r="Z24" t="n">
        <v>4361140</v>
      </c>
      <c r="AA24" t="n">
        <v>4310191</v>
      </c>
      <c r="AB24" t="n">
        <v>4365590</v>
      </c>
      <c r="AC24" t="n">
        <v>4393087</v>
      </c>
      <c r="AD24" t="n">
        <v>4413877</v>
      </c>
      <c r="AE24" t="n">
        <v>4450307</v>
      </c>
      <c r="AF24" t="n">
        <v>4524177</v>
      </c>
      <c r="AG24" t="n">
        <v>4548003</v>
      </c>
      <c r="AH24" t="n">
        <v>4572581</v>
      </c>
      <c r="AI24" t="n">
        <v>4719935</v>
      </c>
      <c r="AJ24" t="n">
        <v>4755585</v>
      </c>
      <c r="AK24" t="n">
        <v>4734826</v>
      </c>
      <c r="AL24" t="n">
        <v>4731844</v>
      </c>
      <c r="AM24" t="n">
        <v>4746549</v>
      </c>
      <c r="AN24" t="n">
        <v>4719640</v>
      </c>
      <c r="AO24" t="n">
        <v>4703599</v>
      </c>
      <c r="AP24" t="n">
        <v>4799279</v>
      </c>
      <c r="AQ24" t="n">
        <v>4855658</v>
      </c>
      <c r="AR24" t="n">
        <v>4782448</v>
      </c>
      <c r="AS24" t="n">
        <v>4772361</v>
      </c>
      <c r="AT24" t="n">
        <v>4768724</v>
      </c>
      <c r="AU24" t="n">
        <v>4780070</v>
      </c>
      <c r="AV24" t="n">
        <v>4843964</v>
      </c>
      <c r="AW24" t="n">
        <v>4900128</v>
      </c>
      <c r="AX24" t="n">
        <v>4932110</v>
      </c>
      <c r="AY24" t="n">
        <v>5012348</v>
      </c>
      <c r="AZ24" t="n">
        <v>5056704</v>
      </c>
      <c r="BA24" t="n">
        <v>5008002</v>
      </c>
      <c r="BB24" t="n">
        <v>4790280</v>
      </c>
      <c r="BC24" t="n">
        <v>4647656</v>
      </c>
      <c r="BD24" t="n">
        <v>4536736</v>
      </c>
      <c r="BE24" t="n">
        <v>4515570</v>
      </c>
      <c r="BF24" t="n">
        <v>4508706</v>
      </c>
      <c r="BG24" t="n">
        <v>4340108</v>
      </c>
      <c r="BH24" t="n">
        <v>4366555</v>
      </c>
      <c r="BI24" t="n">
        <v>4331261</v>
      </c>
      <c r="BJ24" t="n">
        <v>4255884</v>
      </c>
      <c r="BK24" t="n">
        <v>4301782</v>
      </c>
      <c r="BL24" t="n">
        <v>4023664</v>
      </c>
      <c r="BM24" t="n">
        <v>3921170</v>
      </c>
      <c r="BN24" t="n">
        <v>3855234</v>
      </c>
      <c r="BO24" t="n">
        <v>3720060</v>
      </c>
      <c r="BP24" t="n">
        <v>3800413</v>
      </c>
      <c r="BQ24" t="n">
        <v>3658538</v>
      </c>
      <c r="BR24" t="n">
        <v>3681186</v>
      </c>
      <c r="BS24" t="n">
        <v>3806529</v>
      </c>
      <c r="BT24" t="n">
        <v>3978296</v>
      </c>
      <c r="BU24" t="n">
        <v>3984132</v>
      </c>
      <c r="BV24" t="n">
        <v>3744838</v>
      </c>
      <c r="BW24" t="n">
        <v>3626992</v>
      </c>
      <c r="BX24" t="n">
        <v>3588748</v>
      </c>
      <c r="BY24" t="n">
        <v>3604585</v>
      </c>
      <c r="BZ24" t="n">
        <v>3759815</v>
      </c>
      <c r="CA24" t="n">
        <v>3767700</v>
      </c>
      <c r="CB24" t="n">
        <v>3700500</v>
      </c>
      <c r="CC24" t="n">
        <v>3623706</v>
      </c>
      <c r="CD24" t="n">
        <v>3590042</v>
      </c>
      <c r="CE24" t="n">
        <v>3533445</v>
      </c>
      <c r="CF24" t="n">
        <v>3330765</v>
      </c>
      <c r="CG24" t="n">
        <v>3217878</v>
      </c>
      <c r="CH24" t="n">
        <v>3082621</v>
      </c>
      <c r="CI24" t="n">
        <v>2869646</v>
      </c>
      <c r="CJ24" t="n">
        <v>2733332</v>
      </c>
      <c r="CK24" t="n">
        <v>2508101</v>
      </c>
      <c r="CL24" t="n">
        <v>2295169</v>
      </c>
      <c r="CM24" t="n">
        <v>2084542</v>
      </c>
      <c r="CN24" t="n">
        <v>1895929</v>
      </c>
      <c r="CO24" t="n">
        <v>1722735</v>
      </c>
      <c r="CP24" t="n">
        <v>1544095</v>
      </c>
      <c r="CQ24" t="n">
        <v>1396579</v>
      </c>
      <c r="CR24" t="n">
        <v>1316409</v>
      </c>
      <c r="CS24" t="n">
        <v>874564</v>
      </c>
      <c r="CT24" t="n">
        <v>762942</v>
      </c>
      <c r="CU24" t="n">
        <v>648242</v>
      </c>
      <c r="CV24" t="n">
        <v>569191</v>
      </c>
      <c r="CW24" t="n">
        <v>420538</v>
      </c>
      <c r="CX24" t="n">
        <v>319876</v>
      </c>
      <c r="CY24" t="n">
        <v>246873</v>
      </c>
      <c r="CZ24" t="n">
        <v>185553</v>
      </c>
      <c r="DA24" t="n">
        <v>139174</v>
      </c>
      <c r="DB24" t="n">
        <v>98240</v>
      </c>
      <c r="DC24" t="n">
        <v>162341</v>
      </c>
    </row>
    <row r="25">
      <c r="A25" t="n">
        <v>0</v>
      </c>
      <c r="B25" t="n">
        <v>0</v>
      </c>
      <c r="C25" t="n">
        <v>0</v>
      </c>
      <c r="D25" t="n">
        <v>2037</v>
      </c>
      <c r="E25" t="n">
        <v>368447857</v>
      </c>
      <c r="F25" s="89">
        <f>ROUND(F24*(E25/E24),0)</f>
        <v/>
      </c>
      <c r="G25" t="n">
        <v>4181715</v>
      </c>
      <c r="H25" t="n">
        <v>4193451</v>
      </c>
      <c r="I25" t="n">
        <v>4205104</v>
      </c>
      <c r="J25" t="n">
        <v>4215551</v>
      </c>
      <c r="K25" t="n">
        <v>4225489</v>
      </c>
      <c r="L25" t="n">
        <v>4235800</v>
      </c>
      <c r="M25" t="n">
        <v>4246861</v>
      </c>
      <c r="N25" t="n">
        <v>4258553</v>
      </c>
      <c r="O25" t="n">
        <v>4270606</v>
      </c>
      <c r="P25" t="n">
        <v>4282389</v>
      </c>
      <c r="Q25" t="n">
        <v>4292896</v>
      </c>
      <c r="R25" t="n">
        <v>4301705</v>
      </c>
      <c r="S25" t="n">
        <v>4309283</v>
      </c>
      <c r="T25" t="n">
        <v>4316235</v>
      </c>
      <c r="U25" t="n">
        <v>4322874</v>
      </c>
      <c r="V25" t="n">
        <v>4330186</v>
      </c>
      <c r="W25" t="n">
        <v>4339444</v>
      </c>
      <c r="X25" t="n">
        <v>4351729</v>
      </c>
      <c r="Y25" t="n">
        <v>4367017</v>
      </c>
      <c r="Z25" t="n">
        <v>4384618</v>
      </c>
      <c r="AA25" t="n">
        <v>4403790</v>
      </c>
      <c r="AB25" t="n">
        <v>4354236</v>
      </c>
      <c r="AC25" t="n">
        <v>4410247</v>
      </c>
      <c r="AD25" t="n">
        <v>4437584</v>
      </c>
      <c r="AE25" t="n">
        <v>4457675</v>
      </c>
      <c r="AF25" t="n">
        <v>4492884</v>
      </c>
      <c r="AG25" t="n">
        <v>4565057</v>
      </c>
      <c r="AH25" t="n">
        <v>4586790</v>
      </c>
      <c r="AI25" t="n">
        <v>4609120</v>
      </c>
      <c r="AJ25" t="n">
        <v>4753667</v>
      </c>
      <c r="AK25" t="n">
        <v>4786400</v>
      </c>
      <c r="AL25" t="n">
        <v>4762215</v>
      </c>
      <c r="AM25" t="n">
        <v>4755985</v>
      </c>
      <c r="AN25" t="n">
        <v>4767852</v>
      </c>
      <c r="AO25" t="n">
        <v>4738927</v>
      </c>
      <c r="AP25" t="n">
        <v>4721111</v>
      </c>
      <c r="AQ25" t="n">
        <v>4814844</v>
      </c>
      <c r="AR25" t="n">
        <v>4869329</v>
      </c>
      <c r="AS25" t="n">
        <v>4794686</v>
      </c>
      <c r="AT25" t="n">
        <v>4783103</v>
      </c>
      <c r="AU25" t="n">
        <v>4777807</v>
      </c>
      <c r="AV25" t="n">
        <v>4787298</v>
      </c>
      <c r="AW25" t="n">
        <v>4849565</v>
      </c>
      <c r="AX25" t="n">
        <v>4904360</v>
      </c>
      <c r="AY25" t="n">
        <v>4935296</v>
      </c>
      <c r="AZ25" t="n">
        <v>5014112</v>
      </c>
      <c r="BA25" t="n">
        <v>5056564</v>
      </c>
      <c r="BB25" t="n">
        <v>5005600</v>
      </c>
      <c r="BC25" t="n">
        <v>4785877</v>
      </c>
      <c r="BD25" t="n">
        <v>4641339</v>
      </c>
      <c r="BE25" t="n">
        <v>4528827</v>
      </c>
      <c r="BF25" t="n">
        <v>4506081</v>
      </c>
      <c r="BG25" t="n">
        <v>4498107</v>
      </c>
      <c r="BH25" t="n">
        <v>4329422</v>
      </c>
      <c r="BI25" t="n">
        <v>4355110</v>
      </c>
      <c r="BJ25" t="n">
        <v>4319295</v>
      </c>
      <c r="BK25" t="n">
        <v>4243438</v>
      </c>
      <c r="BL25" t="n">
        <v>4288057</v>
      </c>
      <c r="BM25" t="n">
        <v>4010182</v>
      </c>
      <c r="BN25" t="n">
        <v>3906870</v>
      </c>
      <c r="BO25" t="n">
        <v>3839594</v>
      </c>
      <c r="BP25" t="n">
        <v>3703050</v>
      </c>
      <c r="BQ25" t="n">
        <v>3780085</v>
      </c>
      <c r="BR25" t="n">
        <v>3636173</v>
      </c>
      <c r="BS25" t="n">
        <v>3655500</v>
      </c>
      <c r="BT25" t="n">
        <v>3776472</v>
      </c>
      <c r="BU25" t="n">
        <v>3943109</v>
      </c>
      <c r="BV25" t="n">
        <v>3945193</v>
      </c>
      <c r="BW25" t="n">
        <v>3704989</v>
      </c>
      <c r="BX25" t="n">
        <v>3584644</v>
      </c>
      <c r="BY25" t="n">
        <v>3542616</v>
      </c>
      <c r="BZ25" t="n">
        <v>3553127</v>
      </c>
      <c r="CA25" t="n">
        <v>3700025</v>
      </c>
      <c r="CB25" t="n">
        <v>3701234</v>
      </c>
      <c r="CC25" t="n">
        <v>3628278</v>
      </c>
      <c r="CD25" t="n">
        <v>3545562</v>
      </c>
      <c r="CE25" t="n">
        <v>3504465</v>
      </c>
      <c r="CF25" t="n">
        <v>3440109</v>
      </c>
      <c r="CG25" t="n">
        <v>3233215</v>
      </c>
      <c r="CH25" t="n">
        <v>3112997</v>
      </c>
      <c r="CI25" t="n">
        <v>2969737</v>
      </c>
      <c r="CJ25" t="n">
        <v>2751501</v>
      </c>
      <c r="CK25" t="n">
        <v>2607155</v>
      </c>
      <c r="CL25" t="n">
        <v>2378080</v>
      </c>
      <c r="CM25" t="n">
        <v>2161513</v>
      </c>
      <c r="CN25" t="n">
        <v>1948385</v>
      </c>
      <c r="CO25" t="n">
        <v>1758240</v>
      </c>
      <c r="CP25" t="n">
        <v>1583845</v>
      </c>
      <c r="CQ25" t="n">
        <v>1406180</v>
      </c>
      <c r="CR25" t="n">
        <v>1258503</v>
      </c>
      <c r="CS25" t="n">
        <v>1172476</v>
      </c>
      <c r="CT25" t="n">
        <v>769124</v>
      </c>
      <c r="CU25" t="n">
        <v>661622</v>
      </c>
      <c r="CV25" t="n">
        <v>553631</v>
      </c>
      <c r="CW25" t="n">
        <v>478118</v>
      </c>
      <c r="CX25" t="n">
        <v>346959</v>
      </c>
      <c r="CY25" t="n">
        <v>258866</v>
      </c>
      <c r="CZ25" t="n">
        <v>195653</v>
      </c>
      <c r="DA25" t="n">
        <v>143781</v>
      </c>
      <c r="DB25" t="n">
        <v>105309</v>
      </c>
      <c r="DC25" t="n">
        <v>168527</v>
      </c>
    </row>
    <row r="26">
      <c r="A26" t="n">
        <v>0</v>
      </c>
      <c r="B26" t="n">
        <v>0</v>
      </c>
      <c r="C26" t="n">
        <v>0</v>
      </c>
      <c r="D26" t="n">
        <v>2038</v>
      </c>
      <c r="E26" t="n">
        <v>370178704</v>
      </c>
      <c r="F26" s="89">
        <f>ROUND(F25*(E26/E25),0)</f>
        <v/>
      </c>
      <c r="G26" t="n">
        <v>4188292</v>
      </c>
      <c r="H26" t="n">
        <v>4199330</v>
      </c>
      <c r="I26" t="n">
        <v>4209852</v>
      </c>
      <c r="J26" t="n">
        <v>4219041</v>
      </c>
      <c r="K26" t="n">
        <v>4227758</v>
      </c>
      <c r="L26" t="n">
        <v>4236971</v>
      </c>
      <c r="M26" t="n">
        <v>4247303</v>
      </c>
      <c r="N26" t="n">
        <v>4258759</v>
      </c>
      <c r="O26" t="n">
        <v>4271048</v>
      </c>
      <c r="P26" t="n">
        <v>4283528</v>
      </c>
      <c r="Q26" t="n">
        <v>4295229</v>
      </c>
      <c r="R26" t="n">
        <v>4305489</v>
      </c>
      <c r="S26" t="n">
        <v>4314098</v>
      </c>
      <c r="T26" t="n">
        <v>4322120</v>
      </c>
      <c r="U26" t="n">
        <v>4330503</v>
      </c>
      <c r="V26" t="n">
        <v>4340260</v>
      </c>
      <c r="W26" t="n">
        <v>4352431</v>
      </c>
      <c r="X26" t="n">
        <v>4367700</v>
      </c>
      <c r="Y26" t="n">
        <v>4386340</v>
      </c>
      <c r="Z26" t="n">
        <v>4406671</v>
      </c>
      <c r="AA26" t="n">
        <v>4427514</v>
      </c>
      <c r="AB26" t="n">
        <v>4448368</v>
      </c>
      <c r="AC26" t="n">
        <v>4399118</v>
      </c>
      <c r="AD26" t="n">
        <v>4454997</v>
      </c>
      <c r="AE26" t="n">
        <v>4481668</v>
      </c>
      <c r="AF26" t="n">
        <v>4500555</v>
      </c>
      <c r="AG26" t="n">
        <v>4534112</v>
      </c>
      <c r="AH26" t="n">
        <v>4604146</v>
      </c>
      <c r="AI26" t="n">
        <v>4623622</v>
      </c>
      <c r="AJ26" t="n">
        <v>4643230</v>
      </c>
      <c r="AK26" t="n">
        <v>4784757</v>
      </c>
      <c r="AL26" t="n">
        <v>4814011</v>
      </c>
      <c r="AM26" t="n">
        <v>4786584</v>
      </c>
      <c r="AN26" t="n">
        <v>4777523</v>
      </c>
      <c r="AO26" t="n">
        <v>4787327</v>
      </c>
      <c r="AP26" t="n">
        <v>4756633</v>
      </c>
      <c r="AQ26" t="n">
        <v>4736986</v>
      </c>
      <c r="AR26" t="n">
        <v>4828786</v>
      </c>
      <c r="AS26" t="n">
        <v>4881659</v>
      </c>
      <c r="AT26" t="n">
        <v>4805584</v>
      </c>
      <c r="AU26" t="n">
        <v>4792356</v>
      </c>
      <c r="AV26" t="n">
        <v>4785230</v>
      </c>
      <c r="AW26" t="n">
        <v>4793197</v>
      </c>
      <c r="AX26" t="n">
        <v>4854112</v>
      </c>
      <c r="AY26" t="n">
        <v>4907818</v>
      </c>
      <c r="AZ26" t="n">
        <v>4937449</v>
      </c>
      <c r="BA26" t="n">
        <v>5014309</v>
      </c>
      <c r="BB26" t="n">
        <v>5054307</v>
      </c>
      <c r="BC26" t="n">
        <v>5000871</v>
      </c>
      <c r="BD26" t="n">
        <v>4779419</v>
      </c>
      <c r="BE26" t="n">
        <v>4633393</v>
      </c>
      <c r="BF26" t="n">
        <v>4519653</v>
      </c>
      <c r="BG26" t="n">
        <v>4495873</v>
      </c>
      <c r="BH26" t="n">
        <v>4487160</v>
      </c>
      <c r="BI26" t="n">
        <v>4318534</v>
      </c>
      <c r="BJ26" t="n">
        <v>4343458</v>
      </c>
      <c r="BK26" t="n">
        <v>4306938</v>
      </c>
      <c r="BL26" t="n">
        <v>4230497</v>
      </c>
      <c r="BM26" t="n">
        <v>4273557</v>
      </c>
      <c r="BN26" t="n">
        <v>3995794</v>
      </c>
      <c r="BO26" t="n">
        <v>3891357</v>
      </c>
      <c r="BP26" t="n">
        <v>3822264</v>
      </c>
      <c r="BQ26" t="n">
        <v>3683896</v>
      </c>
      <c r="BR26" t="n">
        <v>3757214</v>
      </c>
      <c r="BS26" t="n">
        <v>3611332</v>
      </c>
      <c r="BT26" t="n">
        <v>3627254</v>
      </c>
      <c r="BU26" t="n">
        <v>3743702</v>
      </c>
      <c r="BV26" t="n">
        <v>3905193</v>
      </c>
      <c r="BW26" t="n">
        <v>3903508</v>
      </c>
      <c r="BX26" t="n">
        <v>3662267</v>
      </c>
      <c r="BY26" t="n">
        <v>3539119</v>
      </c>
      <c r="BZ26" t="n">
        <v>3492795</v>
      </c>
      <c r="CA26" t="n">
        <v>3497450</v>
      </c>
      <c r="CB26" t="n">
        <v>3635446</v>
      </c>
      <c r="CC26" t="n">
        <v>3629743</v>
      </c>
      <c r="CD26" t="n">
        <v>3550849</v>
      </c>
      <c r="CE26" t="n">
        <v>3461911</v>
      </c>
      <c r="CF26" t="n">
        <v>3412901</v>
      </c>
      <c r="CG26" t="n">
        <v>3340249</v>
      </c>
      <c r="CH26" t="n">
        <v>3128784</v>
      </c>
      <c r="CI26" t="n">
        <v>2999939</v>
      </c>
      <c r="CJ26" t="n">
        <v>2848349</v>
      </c>
      <c r="CK26" t="n">
        <v>2625436</v>
      </c>
      <c r="CL26" t="n">
        <v>2472882</v>
      </c>
      <c r="CM26" t="n">
        <v>2240525</v>
      </c>
      <c r="CN26" t="n">
        <v>2021282</v>
      </c>
      <c r="CO26" t="n">
        <v>1807825</v>
      </c>
      <c r="CP26" t="n">
        <v>1617510</v>
      </c>
      <c r="CQ26" t="n">
        <v>1443325</v>
      </c>
      <c r="CR26" t="n">
        <v>1268098</v>
      </c>
      <c r="CS26" t="n">
        <v>1121846</v>
      </c>
      <c r="CT26" t="n">
        <v>1031910</v>
      </c>
      <c r="CU26" t="n">
        <v>667612</v>
      </c>
      <c r="CV26" t="n">
        <v>565636</v>
      </c>
      <c r="CW26" t="n">
        <v>465573</v>
      </c>
      <c r="CX26" t="n">
        <v>394941</v>
      </c>
      <c r="CY26" t="n">
        <v>281125</v>
      </c>
      <c r="CZ26" t="n">
        <v>205445</v>
      </c>
      <c r="DA26" t="n">
        <v>151849</v>
      </c>
      <c r="DB26" t="n">
        <v>108965</v>
      </c>
      <c r="DC26" t="n">
        <v>177569</v>
      </c>
    </row>
    <row r="27">
      <c r="A27" t="n">
        <v>0</v>
      </c>
      <c r="B27" t="n">
        <v>0</v>
      </c>
      <c r="C27" t="n">
        <v>0</v>
      </c>
      <c r="D27" t="n">
        <v>2039</v>
      </c>
      <c r="E27" t="n">
        <v>371871238</v>
      </c>
      <c r="F27" s="89">
        <f>ROUND(F26*(E27/E26),0)</f>
        <v/>
      </c>
      <c r="G27" t="n">
        <v>4195580</v>
      </c>
      <c r="H27" t="n">
        <v>4206046</v>
      </c>
      <c r="I27" t="n">
        <v>4215835</v>
      </c>
      <c r="J27" t="n">
        <v>4223879</v>
      </c>
      <c r="K27" t="n">
        <v>4231326</v>
      </c>
      <c r="L27" t="n">
        <v>4239308</v>
      </c>
      <c r="M27" t="n">
        <v>4248541</v>
      </c>
      <c r="N27" t="n">
        <v>4259263</v>
      </c>
      <c r="O27" t="n">
        <v>4271317</v>
      </c>
      <c r="P27" t="n">
        <v>4284030</v>
      </c>
      <c r="Q27" t="n">
        <v>4296431</v>
      </c>
      <c r="R27" t="n">
        <v>4307878</v>
      </c>
      <c r="S27" t="n">
        <v>4317940</v>
      </c>
      <c r="T27" t="n">
        <v>4326995</v>
      </c>
      <c r="U27" t="n">
        <v>4336458</v>
      </c>
      <c r="V27" t="n">
        <v>4347982</v>
      </c>
      <c r="W27" t="n">
        <v>4362622</v>
      </c>
      <c r="X27" t="n">
        <v>4380841</v>
      </c>
      <c r="Y27" t="n">
        <v>4402498</v>
      </c>
      <c r="Z27" t="n">
        <v>4426214</v>
      </c>
      <c r="AA27" t="n">
        <v>4449807</v>
      </c>
      <c r="AB27" t="n">
        <v>4472350</v>
      </c>
      <c r="AC27" t="n">
        <v>4493743</v>
      </c>
      <c r="AD27" t="n">
        <v>4444108</v>
      </c>
      <c r="AE27" t="n">
        <v>4499334</v>
      </c>
      <c r="AF27" t="n">
        <v>4524822</v>
      </c>
      <c r="AG27" t="n">
        <v>4542073</v>
      </c>
      <c r="AH27" t="n">
        <v>4573524</v>
      </c>
      <c r="AI27" t="n">
        <v>4641258</v>
      </c>
      <c r="AJ27" t="n">
        <v>4658002</v>
      </c>
      <c r="AK27" t="n">
        <v>4674675</v>
      </c>
      <c r="AL27" t="n">
        <v>4812617</v>
      </c>
      <c r="AM27" t="n">
        <v>4838574</v>
      </c>
      <c r="AN27" t="n">
        <v>4808327</v>
      </c>
      <c r="AO27" t="n">
        <v>4797213</v>
      </c>
      <c r="AP27" t="n">
        <v>4805214</v>
      </c>
      <c r="AQ27" t="n">
        <v>4772696</v>
      </c>
      <c r="AR27" t="n">
        <v>4751231</v>
      </c>
      <c r="AS27" t="n">
        <v>4841383</v>
      </c>
      <c r="AT27" t="n">
        <v>4892638</v>
      </c>
      <c r="AU27" t="n">
        <v>4814988</v>
      </c>
      <c r="AV27" t="n">
        <v>4799941</v>
      </c>
      <c r="AW27" t="n">
        <v>4791314</v>
      </c>
      <c r="AX27" t="n">
        <v>4798041</v>
      </c>
      <c r="AY27" t="n">
        <v>4857883</v>
      </c>
      <c r="AZ27" t="n">
        <v>4910246</v>
      </c>
      <c r="BA27" t="n">
        <v>4938056</v>
      </c>
      <c r="BB27" t="n">
        <v>5012395</v>
      </c>
      <c r="BC27" t="n">
        <v>5049714</v>
      </c>
      <c r="BD27" t="n">
        <v>4994052</v>
      </c>
      <c r="BE27" t="n">
        <v>4771331</v>
      </c>
      <c r="BF27" t="n">
        <v>4624175</v>
      </c>
      <c r="BG27" t="n">
        <v>4509766</v>
      </c>
      <c r="BH27" t="n">
        <v>4485322</v>
      </c>
      <c r="BI27" t="n">
        <v>4476001</v>
      </c>
      <c r="BJ27" t="n">
        <v>4307437</v>
      </c>
      <c r="BK27" t="n">
        <v>4331407</v>
      </c>
      <c r="BL27" t="n">
        <v>4294079</v>
      </c>
      <c r="BM27" t="n">
        <v>4216788</v>
      </c>
      <c r="BN27" t="n">
        <v>4258106</v>
      </c>
      <c r="BO27" t="n">
        <v>3980176</v>
      </c>
      <c r="BP27" t="n">
        <v>3874154</v>
      </c>
      <c r="BQ27" t="n">
        <v>3802752</v>
      </c>
      <c r="BR27" t="n">
        <v>3662248</v>
      </c>
      <c r="BS27" t="n">
        <v>3731804</v>
      </c>
      <c r="BT27" t="n">
        <v>3583952</v>
      </c>
      <c r="BU27" t="n">
        <v>3596386</v>
      </c>
      <c r="BV27" t="n">
        <v>3708335</v>
      </c>
      <c r="BW27" t="n">
        <v>3864571</v>
      </c>
      <c r="BX27" t="n">
        <v>3858834</v>
      </c>
      <c r="BY27" t="n">
        <v>3616314</v>
      </c>
      <c r="BZ27" t="n">
        <v>3489915</v>
      </c>
      <c r="CA27" t="n">
        <v>3438823</v>
      </c>
      <c r="CB27" t="n">
        <v>3437224</v>
      </c>
      <c r="CC27" t="n">
        <v>3565920</v>
      </c>
      <c r="CD27" t="n">
        <v>3553048</v>
      </c>
      <c r="CE27" t="n">
        <v>3467924</v>
      </c>
      <c r="CF27" t="n">
        <v>3372365</v>
      </c>
      <c r="CG27" t="n">
        <v>3314861</v>
      </c>
      <c r="CH27" t="n">
        <v>3233278</v>
      </c>
      <c r="CI27" t="n">
        <v>3016103</v>
      </c>
      <c r="CJ27" t="n">
        <v>2878250</v>
      </c>
      <c r="CK27" t="n">
        <v>2718760</v>
      </c>
      <c r="CL27" t="n">
        <v>2491195</v>
      </c>
      <c r="CM27" t="n">
        <v>2330734</v>
      </c>
      <c r="CN27" t="n">
        <v>2096121</v>
      </c>
      <c r="CO27" t="n">
        <v>1876449</v>
      </c>
      <c r="CP27" t="n">
        <v>1664071</v>
      </c>
      <c r="CQ27" t="n">
        <v>1475014</v>
      </c>
      <c r="CR27" t="n">
        <v>1302529</v>
      </c>
      <c r="CS27" t="n">
        <v>1131319</v>
      </c>
      <c r="CT27" t="n">
        <v>988246</v>
      </c>
      <c r="CU27" t="n">
        <v>896485</v>
      </c>
      <c r="CV27" t="n">
        <v>571337</v>
      </c>
      <c r="CW27" t="n">
        <v>476194</v>
      </c>
      <c r="CX27" t="n">
        <v>385045</v>
      </c>
      <c r="CY27" t="n">
        <v>320411</v>
      </c>
      <c r="CZ27" t="n">
        <v>223408</v>
      </c>
      <c r="DA27" t="n">
        <v>159695</v>
      </c>
      <c r="DB27" t="n">
        <v>115275</v>
      </c>
      <c r="DC27" t="n">
        <v>186098</v>
      </c>
    </row>
    <row r="28">
      <c r="A28" t="n">
        <v>0</v>
      </c>
      <c r="B28" t="n">
        <v>0</v>
      </c>
      <c r="C28" t="n">
        <v>0</v>
      </c>
      <c r="D28" t="n">
        <v>2040</v>
      </c>
      <c r="E28" t="n">
        <v>373527973</v>
      </c>
      <c r="F28" s="89">
        <f>ROUND(F27*(E28/E27),0)</f>
        <v/>
      </c>
      <c r="G28" t="n">
        <v>4203337</v>
      </c>
      <c r="H28" t="n">
        <v>4213469</v>
      </c>
      <c r="I28" t="n">
        <v>4222656</v>
      </c>
      <c r="J28" t="n">
        <v>4229955</v>
      </c>
      <c r="K28" t="n">
        <v>4236241</v>
      </c>
      <c r="L28" t="n">
        <v>4242944</v>
      </c>
      <c r="M28" t="n">
        <v>4250942</v>
      </c>
      <c r="N28" t="n">
        <v>4260562</v>
      </c>
      <c r="O28" t="n">
        <v>4271879</v>
      </c>
      <c r="P28" t="n">
        <v>4284360</v>
      </c>
      <c r="Q28" t="n">
        <v>4296990</v>
      </c>
      <c r="R28" t="n">
        <v>4309137</v>
      </c>
      <c r="S28" t="n">
        <v>4320388</v>
      </c>
      <c r="T28" t="n">
        <v>4330894</v>
      </c>
      <c r="U28" t="n">
        <v>4341407</v>
      </c>
      <c r="V28" t="n">
        <v>4354022</v>
      </c>
      <c r="W28" t="n">
        <v>4370458</v>
      </c>
      <c r="X28" t="n">
        <v>4391176</v>
      </c>
      <c r="Y28" t="n">
        <v>4415821</v>
      </c>
      <c r="Z28" t="n">
        <v>4442581</v>
      </c>
      <c r="AA28" t="n">
        <v>4469579</v>
      </c>
      <c r="AB28" t="n">
        <v>4494888</v>
      </c>
      <c r="AC28" t="n">
        <v>4517987</v>
      </c>
      <c r="AD28" t="n">
        <v>4539174</v>
      </c>
      <c r="AE28" t="n">
        <v>4488691</v>
      </c>
      <c r="AF28" t="n">
        <v>4542737</v>
      </c>
      <c r="AG28" t="n">
        <v>4566599</v>
      </c>
      <c r="AH28" t="n">
        <v>4581756</v>
      </c>
      <c r="AI28" t="n">
        <v>4610932</v>
      </c>
      <c r="AJ28" t="n">
        <v>4675893</v>
      </c>
      <c r="AK28" t="n">
        <v>4689692</v>
      </c>
      <c r="AL28" t="n">
        <v>4702861</v>
      </c>
      <c r="AM28" t="n">
        <v>4837407</v>
      </c>
      <c r="AN28" t="n">
        <v>4860492</v>
      </c>
      <c r="AO28" t="n">
        <v>4828212</v>
      </c>
      <c r="AP28" t="n">
        <v>4815302</v>
      </c>
      <c r="AQ28" t="n">
        <v>4821446</v>
      </c>
      <c r="AR28" t="n">
        <v>4787121</v>
      </c>
      <c r="AS28" t="n">
        <v>4764123</v>
      </c>
      <c r="AT28" t="n">
        <v>4852622</v>
      </c>
      <c r="AU28" t="n">
        <v>4902107</v>
      </c>
      <c r="AV28" t="n">
        <v>4822721</v>
      </c>
      <c r="AW28" t="n">
        <v>4806178</v>
      </c>
      <c r="AX28" t="n">
        <v>4796342</v>
      </c>
      <c r="AY28" t="n">
        <v>4802110</v>
      </c>
      <c r="AZ28" t="n">
        <v>4860631</v>
      </c>
      <c r="BA28" t="n">
        <v>4911129</v>
      </c>
      <c r="BB28" t="n">
        <v>4936573</v>
      </c>
      <c r="BC28" t="n">
        <v>5008162</v>
      </c>
      <c r="BD28" t="n">
        <v>5043032</v>
      </c>
      <c r="BE28" t="n">
        <v>4985568</v>
      </c>
      <c r="BF28" t="n">
        <v>4761958</v>
      </c>
      <c r="BG28" t="n">
        <v>4614246</v>
      </c>
      <c r="BH28" t="n">
        <v>4499532</v>
      </c>
      <c r="BI28" t="n">
        <v>4474557</v>
      </c>
      <c r="BJ28" t="n">
        <v>4464610</v>
      </c>
      <c r="BK28" t="n">
        <v>4295949</v>
      </c>
      <c r="BL28" t="n">
        <v>4318852</v>
      </c>
      <c r="BM28" t="n">
        <v>4280456</v>
      </c>
      <c r="BN28" t="n">
        <v>4202149</v>
      </c>
      <c r="BO28" t="n">
        <v>4241367</v>
      </c>
      <c r="BP28" t="n">
        <v>3962854</v>
      </c>
      <c r="BQ28" t="n">
        <v>3854759</v>
      </c>
      <c r="BR28" t="n">
        <v>3780698</v>
      </c>
      <c r="BS28" t="n">
        <v>3638109</v>
      </c>
      <c r="BT28" t="n">
        <v>3703786</v>
      </c>
      <c r="BU28" t="n">
        <v>3553980</v>
      </c>
      <c r="BV28" t="n">
        <v>3563019</v>
      </c>
      <c r="BW28" t="n">
        <v>3670413</v>
      </c>
      <c r="BX28" t="n">
        <v>3821006</v>
      </c>
      <c r="BY28" t="n">
        <v>3810784</v>
      </c>
      <c r="BZ28" t="n">
        <v>3566622</v>
      </c>
      <c r="CA28" t="n">
        <v>3436574</v>
      </c>
      <c r="CB28" t="n">
        <v>3380372</v>
      </c>
      <c r="CC28" t="n">
        <v>3372318</v>
      </c>
      <c r="CD28" t="n">
        <v>3491302</v>
      </c>
      <c r="CE28" t="n">
        <v>3470879</v>
      </c>
      <c r="CF28" t="n">
        <v>3379114</v>
      </c>
      <c r="CG28" t="n">
        <v>3276429</v>
      </c>
      <c r="CH28" t="n">
        <v>3209748</v>
      </c>
      <c r="CI28" t="n">
        <v>3117753</v>
      </c>
      <c r="CJ28" t="n">
        <v>2894707</v>
      </c>
      <c r="CK28" t="n">
        <v>2748248</v>
      </c>
      <c r="CL28" t="n">
        <v>2580694</v>
      </c>
      <c r="CM28" t="n">
        <v>2348992</v>
      </c>
      <c r="CN28" t="n">
        <v>2181420</v>
      </c>
      <c r="CO28" t="n">
        <v>1946908</v>
      </c>
      <c r="CP28" t="n">
        <v>1728240</v>
      </c>
      <c r="CQ28" t="n">
        <v>1518414</v>
      </c>
      <c r="CR28" t="n">
        <v>1332124</v>
      </c>
      <c r="CS28" t="n">
        <v>1162947</v>
      </c>
      <c r="CT28" t="n">
        <v>997479</v>
      </c>
      <c r="CU28" t="n">
        <v>859393</v>
      </c>
      <c r="CV28" t="n">
        <v>767933</v>
      </c>
      <c r="CW28" t="n">
        <v>481511</v>
      </c>
      <c r="CX28" t="n">
        <v>394293</v>
      </c>
      <c r="CY28" t="n">
        <v>312785</v>
      </c>
      <c r="CZ28" t="n">
        <v>254982</v>
      </c>
      <c r="DA28" t="n">
        <v>173903</v>
      </c>
      <c r="DB28" t="n">
        <v>121430</v>
      </c>
      <c r="DC28" t="n">
        <v>196089</v>
      </c>
    </row>
    <row r="29">
      <c r="A29" t="n">
        <v>0</v>
      </c>
      <c r="B29" t="n">
        <v>0</v>
      </c>
      <c r="C29" t="n">
        <v>0</v>
      </c>
      <c r="D29" t="n">
        <v>2041</v>
      </c>
      <c r="E29" t="n">
        <v>375151805</v>
      </c>
      <c r="F29" s="89">
        <f>ROUND(F28*(E29/E28),0)</f>
        <v/>
      </c>
      <c r="G29" t="n">
        <v>4211495</v>
      </c>
      <c r="H29" t="n">
        <v>4221358</v>
      </c>
      <c r="I29" t="n">
        <v>4230176</v>
      </c>
      <c r="J29" t="n">
        <v>4236861</v>
      </c>
      <c r="K29" t="n">
        <v>4242393</v>
      </c>
      <c r="L29" t="n">
        <v>4247922</v>
      </c>
      <c r="M29" t="n">
        <v>4254636</v>
      </c>
      <c r="N29" t="n">
        <v>4263019</v>
      </c>
      <c r="O29" t="n">
        <v>4273236</v>
      </c>
      <c r="P29" t="n">
        <v>4284978</v>
      </c>
      <c r="Q29" t="n">
        <v>4297373</v>
      </c>
      <c r="R29" t="n">
        <v>4309750</v>
      </c>
      <c r="S29" t="n">
        <v>4321703</v>
      </c>
      <c r="T29" t="n">
        <v>4333399</v>
      </c>
      <c r="U29" t="n">
        <v>4345371</v>
      </c>
      <c r="V29" t="n">
        <v>4359052</v>
      </c>
      <c r="W29" t="n">
        <v>4376612</v>
      </c>
      <c r="X29" t="n">
        <v>4399155</v>
      </c>
      <c r="Y29" t="n">
        <v>4426327</v>
      </c>
      <c r="Z29" t="n">
        <v>4456108</v>
      </c>
      <c r="AA29" t="n">
        <v>4486172</v>
      </c>
      <c r="AB29" t="n">
        <v>4514904</v>
      </c>
      <c r="AC29" t="n">
        <v>4540779</v>
      </c>
      <c r="AD29" t="n">
        <v>4563678</v>
      </c>
      <c r="AE29" t="n">
        <v>4584141</v>
      </c>
      <c r="AF29" t="n">
        <v>4532335</v>
      </c>
      <c r="AG29" t="n">
        <v>4584757</v>
      </c>
      <c r="AH29" t="n">
        <v>4606529</v>
      </c>
      <c r="AI29" t="n">
        <v>4619415</v>
      </c>
      <c r="AJ29" t="n">
        <v>4645843</v>
      </c>
      <c r="AK29" t="n">
        <v>4707809</v>
      </c>
      <c r="AL29" t="n">
        <v>4718096</v>
      </c>
      <c r="AM29" t="n">
        <v>4727946</v>
      </c>
      <c r="AN29" t="n">
        <v>4859537</v>
      </c>
      <c r="AO29" t="n">
        <v>4880535</v>
      </c>
      <c r="AP29" t="n">
        <v>4846481</v>
      </c>
      <c r="AQ29" t="n">
        <v>4831727</v>
      </c>
      <c r="AR29" t="n">
        <v>4836031</v>
      </c>
      <c r="AS29" t="n">
        <v>4800185</v>
      </c>
      <c r="AT29" t="n">
        <v>4775660</v>
      </c>
      <c r="AU29" t="n">
        <v>4862344</v>
      </c>
      <c r="AV29" t="n">
        <v>4909897</v>
      </c>
      <c r="AW29" t="n">
        <v>4829104</v>
      </c>
      <c r="AX29" t="n">
        <v>4811366</v>
      </c>
      <c r="AY29" t="n">
        <v>4800597</v>
      </c>
      <c r="AZ29" t="n">
        <v>4805159</v>
      </c>
      <c r="BA29" t="n">
        <v>4861842</v>
      </c>
      <c r="BB29" t="n">
        <v>4909931</v>
      </c>
      <c r="BC29" t="n">
        <v>4932785</v>
      </c>
      <c r="BD29" t="n">
        <v>5001856</v>
      </c>
      <c r="BE29" t="n">
        <v>5034690</v>
      </c>
      <c r="BF29" t="n">
        <v>4975789</v>
      </c>
      <c r="BG29" t="n">
        <v>4751863</v>
      </c>
      <c r="BH29" t="n">
        <v>4603963</v>
      </c>
      <c r="BI29" t="n">
        <v>4489084</v>
      </c>
      <c r="BJ29" t="n">
        <v>4463564</v>
      </c>
      <c r="BK29" t="n">
        <v>4452814</v>
      </c>
      <c r="BL29" t="n">
        <v>4283961</v>
      </c>
      <c r="BM29" t="n">
        <v>4305531</v>
      </c>
      <c r="BN29" t="n">
        <v>4265900</v>
      </c>
      <c r="BO29" t="n">
        <v>4186251</v>
      </c>
      <c r="BP29" t="n">
        <v>4222843</v>
      </c>
      <c r="BQ29" t="n">
        <v>3943319</v>
      </c>
      <c r="BR29" t="n">
        <v>3832809</v>
      </c>
      <c r="BS29" t="n">
        <v>3756102</v>
      </c>
      <c r="BT29" t="n">
        <v>3611422</v>
      </c>
      <c r="BU29" t="n">
        <v>3673115</v>
      </c>
      <c r="BV29" t="n">
        <v>3521540</v>
      </c>
      <c r="BW29" t="n">
        <v>3527203</v>
      </c>
      <c r="BX29" t="n">
        <v>3629709</v>
      </c>
      <c r="BY29" t="n">
        <v>3774107</v>
      </c>
      <c r="BZ29" t="n">
        <v>3758825</v>
      </c>
      <c r="CA29" t="n">
        <v>3512716</v>
      </c>
      <c r="CB29" t="n">
        <v>3378764</v>
      </c>
      <c r="CC29" t="n">
        <v>3317316</v>
      </c>
      <c r="CD29" t="n">
        <v>3302586</v>
      </c>
      <c r="CE29" t="n">
        <v>3411315</v>
      </c>
      <c r="CF29" t="n">
        <v>3382836</v>
      </c>
      <c r="CG29" t="n">
        <v>3283922</v>
      </c>
      <c r="CH29" t="n">
        <v>3173510</v>
      </c>
      <c r="CI29" t="n">
        <v>3096106</v>
      </c>
      <c r="CJ29" t="n">
        <v>2993174</v>
      </c>
      <c r="CK29" t="n">
        <v>2764917</v>
      </c>
      <c r="CL29" t="n">
        <v>2609638</v>
      </c>
      <c r="CM29" t="n">
        <v>2434359</v>
      </c>
      <c r="CN29" t="n">
        <v>2199514</v>
      </c>
      <c r="CO29" t="n">
        <v>2027071</v>
      </c>
      <c r="CP29" t="n">
        <v>1794125</v>
      </c>
      <c r="CQ29" t="n">
        <v>1577965</v>
      </c>
      <c r="CR29" t="n">
        <v>1372246</v>
      </c>
      <c r="CS29" t="n">
        <v>1190336</v>
      </c>
      <c r="CT29" t="n">
        <v>1026239</v>
      </c>
      <c r="CU29" t="n">
        <v>868258</v>
      </c>
      <c r="CV29" t="n">
        <v>736949</v>
      </c>
      <c r="CW29" t="n">
        <v>647883</v>
      </c>
      <c r="CX29" t="n">
        <v>399164</v>
      </c>
      <c r="CY29" t="n">
        <v>320707</v>
      </c>
      <c r="CZ29" t="n">
        <v>249255</v>
      </c>
      <c r="DA29" t="n">
        <v>198778</v>
      </c>
      <c r="DB29" t="n">
        <v>132425</v>
      </c>
      <c r="DC29" t="n">
        <v>206962</v>
      </c>
    </row>
    <row r="30">
      <c r="A30" t="n">
        <v>0</v>
      </c>
      <c r="B30" t="n">
        <v>0</v>
      </c>
      <c r="C30" t="n">
        <v>0</v>
      </c>
      <c r="D30" t="n">
        <v>2042</v>
      </c>
      <c r="E30" t="n">
        <v>376746115</v>
      </c>
      <c r="F30" s="89">
        <f>ROUND(F29*(E30/E29),0)</f>
        <v/>
      </c>
      <c r="G30" t="n">
        <v>4220328</v>
      </c>
      <c r="H30" t="n">
        <v>4229645</v>
      </c>
      <c r="I30" t="n">
        <v>4238161</v>
      </c>
      <c r="J30" t="n">
        <v>4244467</v>
      </c>
      <c r="K30" t="n">
        <v>4249370</v>
      </c>
      <c r="L30" t="n">
        <v>4254136</v>
      </c>
      <c r="M30" t="n">
        <v>4259672</v>
      </c>
      <c r="N30" t="n">
        <v>4266773</v>
      </c>
      <c r="O30" t="n">
        <v>4275751</v>
      </c>
      <c r="P30" t="n">
        <v>4286389</v>
      </c>
      <c r="Q30" t="n">
        <v>4298038</v>
      </c>
      <c r="R30" t="n">
        <v>4310184</v>
      </c>
      <c r="S30" t="n">
        <v>4322369</v>
      </c>
      <c r="T30" t="n">
        <v>4334770</v>
      </c>
      <c r="U30" t="n">
        <v>4347941</v>
      </c>
      <c r="V30" t="n">
        <v>4363096</v>
      </c>
      <c r="W30" t="n">
        <v>4381746</v>
      </c>
      <c r="X30" t="n">
        <v>4405443</v>
      </c>
      <c r="Y30" t="n">
        <v>4434480</v>
      </c>
      <c r="Z30" t="n">
        <v>4466809</v>
      </c>
      <c r="AA30" t="n">
        <v>4499917</v>
      </c>
      <c r="AB30" t="n">
        <v>4531727</v>
      </c>
      <c r="AC30" t="n">
        <v>4561042</v>
      </c>
      <c r="AD30" t="n">
        <v>4586727</v>
      </c>
      <c r="AE30" t="n">
        <v>4608900</v>
      </c>
      <c r="AF30" t="n">
        <v>4628115</v>
      </c>
      <c r="AG30" t="n">
        <v>4574587</v>
      </c>
      <c r="AH30" t="n">
        <v>4624909</v>
      </c>
      <c r="AI30" t="n">
        <v>4644408</v>
      </c>
      <c r="AJ30" t="n">
        <v>4654551</v>
      </c>
      <c r="AK30" t="n">
        <v>4678010</v>
      </c>
      <c r="AL30" t="n">
        <v>4736417</v>
      </c>
      <c r="AM30" t="n">
        <v>4743378</v>
      </c>
      <c r="AN30" t="n">
        <v>4750356</v>
      </c>
      <c r="AO30" t="n">
        <v>4879774</v>
      </c>
      <c r="AP30" t="n">
        <v>4898951</v>
      </c>
      <c r="AQ30" t="n">
        <v>4863074</v>
      </c>
      <c r="AR30" t="n">
        <v>4846500</v>
      </c>
      <c r="AS30" t="n">
        <v>4849250</v>
      </c>
      <c r="AT30" t="n">
        <v>4811887</v>
      </c>
      <c r="AU30" t="n">
        <v>4785682</v>
      </c>
      <c r="AV30" t="n">
        <v>4870381</v>
      </c>
      <c r="AW30" t="n">
        <v>4916335</v>
      </c>
      <c r="AX30" t="n">
        <v>4834432</v>
      </c>
      <c r="AY30" t="n">
        <v>4815780</v>
      </c>
      <c r="AZ30" t="n">
        <v>4803833</v>
      </c>
      <c r="BA30" t="n">
        <v>4806681</v>
      </c>
      <c r="BB30" t="n">
        <v>4860977</v>
      </c>
      <c r="BC30" t="n">
        <v>4906445</v>
      </c>
      <c r="BD30" t="n">
        <v>4926945</v>
      </c>
      <c r="BE30" t="n">
        <v>4993896</v>
      </c>
      <c r="BF30" t="n">
        <v>5025058</v>
      </c>
      <c r="BG30" t="n">
        <v>4965275</v>
      </c>
      <c r="BH30" t="n">
        <v>4741406</v>
      </c>
      <c r="BI30" t="n">
        <v>4593456</v>
      </c>
      <c r="BJ30" t="n">
        <v>4478407</v>
      </c>
      <c r="BK30" t="n">
        <v>4452164</v>
      </c>
      <c r="BL30" t="n">
        <v>4440498</v>
      </c>
      <c r="BM30" t="n">
        <v>4271217</v>
      </c>
      <c r="BN30" t="n">
        <v>4291278</v>
      </c>
      <c r="BO30" t="n">
        <v>4250079</v>
      </c>
      <c r="BP30" t="n">
        <v>4168603</v>
      </c>
      <c r="BQ30" t="n">
        <v>4202002</v>
      </c>
      <c r="BR30" t="n">
        <v>3921194</v>
      </c>
      <c r="BS30" t="n">
        <v>3808296</v>
      </c>
      <c r="BT30" t="n">
        <v>3728900</v>
      </c>
      <c r="BU30" t="n">
        <v>3582130</v>
      </c>
      <c r="BV30" t="n">
        <v>3639917</v>
      </c>
      <c r="BW30" t="n">
        <v>3486687</v>
      </c>
      <c r="BX30" t="n">
        <v>3488734</v>
      </c>
      <c r="BY30" t="n">
        <v>3585854</v>
      </c>
      <c r="BZ30" t="n">
        <v>3723343</v>
      </c>
      <c r="CA30" t="n">
        <v>3702454</v>
      </c>
      <c r="CB30" t="n">
        <v>3454266</v>
      </c>
      <c r="CC30" t="n">
        <v>3316362</v>
      </c>
      <c r="CD30" t="n">
        <v>3249519</v>
      </c>
      <c r="CE30" t="n">
        <v>3227788</v>
      </c>
      <c r="CF30" t="n">
        <v>3325575</v>
      </c>
      <c r="CG30" t="n">
        <v>3288414</v>
      </c>
      <c r="CH30" t="n">
        <v>3181724</v>
      </c>
      <c r="CI30" t="n">
        <v>3062115</v>
      </c>
      <c r="CJ30" t="n">
        <v>2973431</v>
      </c>
      <c r="CK30" t="n">
        <v>2859887</v>
      </c>
      <c r="CL30" t="n">
        <v>2626446</v>
      </c>
      <c r="CM30" t="n">
        <v>2462627</v>
      </c>
      <c r="CN30" t="n">
        <v>2280465</v>
      </c>
      <c r="CO30" t="n">
        <v>2044920</v>
      </c>
      <c r="CP30" t="n">
        <v>1868958</v>
      </c>
      <c r="CQ30" t="n">
        <v>1639125</v>
      </c>
      <c r="CR30" t="n">
        <v>1427053</v>
      </c>
      <c r="CS30" t="n">
        <v>1227091</v>
      </c>
      <c r="CT30" t="n">
        <v>1051340</v>
      </c>
      <c r="CU30" t="n">
        <v>894124</v>
      </c>
      <c r="CV30" t="n">
        <v>745325</v>
      </c>
      <c r="CW30" t="n">
        <v>622456</v>
      </c>
      <c r="CX30" t="n">
        <v>537696</v>
      </c>
      <c r="CY30" t="n">
        <v>325079</v>
      </c>
      <c r="CZ30" t="n">
        <v>255908</v>
      </c>
      <c r="DA30" t="n">
        <v>194595</v>
      </c>
      <c r="DB30" t="n">
        <v>151611</v>
      </c>
      <c r="DC30" t="n">
        <v>221828</v>
      </c>
    </row>
    <row r="31">
      <c r="A31" t="n">
        <v>0</v>
      </c>
      <c r="B31" t="n">
        <v>0</v>
      </c>
      <c r="C31" t="n">
        <v>0</v>
      </c>
      <c r="D31" t="n">
        <v>2043</v>
      </c>
      <c r="E31" t="n">
        <v>378314343</v>
      </c>
      <c r="F31" s="89">
        <f>ROUND(F30*(E31/E30),0)</f>
        <v/>
      </c>
      <c r="G31" t="n">
        <v>4229838</v>
      </c>
      <c r="H31" t="n">
        <v>4238599</v>
      </c>
      <c r="I31" t="n">
        <v>4246542</v>
      </c>
      <c r="J31" t="n">
        <v>4252535</v>
      </c>
      <c r="K31" t="n">
        <v>4257044</v>
      </c>
      <c r="L31" t="n">
        <v>4261174</v>
      </c>
      <c r="M31" t="n">
        <v>4265943</v>
      </c>
      <c r="N31" t="n">
        <v>4271863</v>
      </c>
      <c r="O31" t="n">
        <v>4279557</v>
      </c>
      <c r="P31" t="n">
        <v>4288955</v>
      </c>
      <c r="Q31" t="n">
        <v>4299500</v>
      </c>
      <c r="R31" t="n">
        <v>4310903</v>
      </c>
      <c r="S31" t="n">
        <v>4322854</v>
      </c>
      <c r="T31" t="n">
        <v>4335491</v>
      </c>
      <c r="U31" t="n">
        <v>4349374</v>
      </c>
      <c r="V31" t="n">
        <v>4365744</v>
      </c>
      <c r="W31" t="n">
        <v>4385886</v>
      </c>
      <c r="X31" t="n">
        <v>4410707</v>
      </c>
      <c r="Y31" t="n">
        <v>4440930</v>
      </c>
      <c r="Z31" t="n">
        <v>4475154</v>
      </c>
      <c r="AA31" t="n">
        <v>4510829</v>
      </c>
      <c r="AB31" t="n">
        <v>4545700</v>
      </c>
      <c r="AC31" t="n">
        <v>4578106</v>
      </c>
      <c r="AD31" t="n">
        <v>4607236</v>
      </c>
      <c r="AE31" t="n">
        <v>4632195</v>
      </c>
      <c r="AF31" t="n">
        <v>4653123</v>
      </c>
      <c r="AG31" t="n">
        <v>4670663</v>
      </c>
      <c r="AH31" t="n">
        <v>4614956</v>
      </c>
      <c r="AI31" t="n">
        <v>4662994</v>
      </c>
      <c r="AJ31" t="n">
        <v>4679740</v>
      </c>
      <c r="AK31" t="n">
        <v>4686919</v>
      </c>
      <c r="AL31" t="n">
        <v>4706847</v>
      </c>
      <c r="AM31" t="n">
        <v>4761882</v>
      </c>
      <c r="AN31" t="n">
        <v>4765971</v>
      </c>
      <c r="AO31" t="n">
        <v>4770859</v>
      </c>
      <c r="AP31" t="n">
        <v>4898372</v>
      </c>
      <c r="AQ31" t="n">
        <v>4915686</v>
      </c>
      <c r="AR31" t="n">
        <v>4878006</v>
      </c>
      <c r="AS31" t="n">
        <v>4859899</v>
      </c>
      <c r="AT31" t="n">
        <v>4861100</v>
      </c>
      <c r="AU31" t="n">
        <v>4822066</v>
      </c>
      <c r="AV31" t="n">
        <v>4794010</v>
      </c>
      <c r="AW31" t="n">
        <v>4877055</v>
      </c>
      <c r="AX31" t="n">
        <v>4921709</v>
      </c>
      <c r="AY31" t="n">
        <v>4838988</v>
      </c>
      <c r="AZ31" t="n">
        <v>4819173</v>
      </c>
      <c r="BA31" t="n">
        <v>4805547</v>
      </c>
      <c r="BB31" t="n">
        <v>4806138</v>
      </c>
      <c r="BC31" t="n">
        <v>4857835</v>
      </c>
      <c r="BD31" t="n">
        <v>4900911</v>
      </c>
      <c r="BE31" t="n">
        <v>4919478</v>
      </c>
      <c r="BF31" t="n">
        <v>4984662</v>
      </c>
      <c r="BG31" t="n">
        <v>5014696</v>
      </c>
      <c r="BH31" t="n">
        <v>4954392</v>
      </c>
      <c r="BI31" t="n">
        <v>4730718</v>
      </c>
      <c r="BJ31" t="n">
        <v>4582715</v>
      </c>
      <c r="BK31" t="n">
        <v>4467320</v>
      </c>
      <c r="BL31" t="n">
        <v>4440239</v>
      </c>
      <c r="BM31" t="n">
        <v>4427395</v>
      </c>
      <c r="BN31" t="n">
        <v>4257554</v>
      </c>
      <c r="BO31" t="n">
        <v>4275769</v>
      </c>
      <c r="BP31" t="n">
        <v>4232498</v>
      </c>
      <c r="BQ31" t="n">
        <v>4148682</v>
      </c>
      <c r="BR31" t="n">
        <v>4178452</v>
      </c>
      <c r="BS31" t="n">
        <v>3896469</v>
      </c>
      <c r="BT31" t="n">
        <v>3781149</v>
      </c>
      <c r="BU31" t="n">
        <v>3699033</v>
      </c>
      <c r="BV31" t="n">
        <v>3550369</v>
      </c>
      <c r="BW31" t="n">
        <v>3604243</v>
      </c>
      <c r="BX31" t="n">
        <v>3449222</v>
      </c>
      <c r="BY31" t="n">
        <v>3447242</v>
      </c>
      <c r="BZ31" t="n">
        <v>3538323</v>
      </c>
      <c r="CA31" t="n">
        <v>3668228</v>
      </c>
      <c r="CB31" t="n">
        <v>3641323</v>
      </c>
      <c r="CC31" t="n">
        <v>3391125</v>
      </c>
      <c r="CD31" t="n">
        <v>3249235</v>
      </c>
      <c r="CE31" t="n">
        <v>3176739</v>
      </c>
      <c r="CF31" t="n">
        <v>3147543</v>
      </c>
      <c r="CG31" t="n">
        <v>3233585</v>
      </c>
      <c r="CH31" t="n">
        <v>3186988</v>
      </c>
      <c r="CI31" t="n">
        <v>3070996</v>
      </c>
      <c r="CJ31" t="n">
        <v>2941742</v>
      </c>
      <c r="CK31" t="n">
        <v>2842097</v>
      </c>
      <c r="CL31" t="n">
        <v>2717571</v>
      </c>
      <c r="CM31" t="n">
        <v>2479481</v>
      </c>
      <c r="CN31" t="n">
        <v>2307924</v>
      </c>
      <c r="CO31" t="n">
        <v>2121228</v>
      </c>
      <c r="CP31" t="n">
        <v>1886470</v>
      </c>
      <c r="CQ31" t="n">
        <v>1708459</v>
      </c>
      <c r="CR31" t="n">
        <v>1483360</v>
      </c>
      <c r="CS31" t="n">
        <v>1277072</v>
      </c>
      <c r="CT31" t="n">
        <v>1084671</v>
      </c>
      <c r="CU31" t="n">
        <v>916872</v>
      </c>
      <c r="CV31" t="n">
        <v>768298</v>
      </c>
      <c r="CW31" t="n">
        <v>630241</v>
      </c>
      <c r="CX31" t="n">
        <v>517229</v>
      </c>
      <c r="CY31" t="n">
        <v>438444</v>
      </c>
      <c r="CZ31" t="n">
        <v>259745</v>
      </c>
      <c r="DA31" t="n">
        <v>200077</v>
      </c>
      <c r="DB31" t="n">
        <v>148646</v>
      </c>
      <c r="DC31" t="n">
        <v>245226</v>
      </c>
    </row>
    <row r="32">
      <c r="A32" t="n">
        <v>0</v>
      </c>
      <c r="B32" t="n">
        <v>0</v>
      </c>
      <c r="C32" t="n">
        <v>0</v>
      </c>
      <c r="D32" t="n">
        <v>2044</v>
      </c>
      <c r="E32" t="n">
        <v>379860859</v>
      </c>
      <c r="F32" s="89">
        <f>ROUND(F31*(E32/E31),0)</f>
        <v/>
      </c>
      <c r="G32" t="n">
        <v>4240079</v>
      </c>
      <c r="H32" t="n">
        <v>4248226</v>
      </c>
      <c r="I32" t="n">
        <v>4255585</v>
      </c>
      <c r="J32" t="n">
        <v>4260992</v>
      </c>
      <c r="K32" t="n">
        <v>4265180</v>
      </c>
      <c r="L32" t="n">
        <v>4268909</v>
      </c>
      <c r="M32" t="n">
        <v>4273036</v>
      </c>
      <c r="N32" t="n">
        <v>4278183</v>
      </c>
      <c r="O32" t="n">
        <v>4284700</v>
      </c>
      <c r="P32" t="n">
        <v>4292812</v>
      </c>
      <c r="Q32" t="n">
        <v>4302114</v>
      </c>
      <c r="R32" t="n">
        <v>4312413</v>
      </c>
      <c r="S32" t="n">
        <v>4323621</v>
      </c>
      <c r="T32" t="n">
        <v>4336022</v>
      </c>
      <c r="U32" t="n">
        <v>4350155</v>
      </c>
      <c r="V32" t="n">
        <v>4367255</v>
      </c>
      <c r="W32" t="n">
        <v>4388634</v>
      </c>
      <c r="X32" t="n">
        <v>4414975</v>
      </c>
      <c r="Y32" t="n">
        <v>4446349</v>
      </c>
      <c r="Z32" t="n">
        <v>4481795</v>
      </c>
      <c r="AA32" t="n">
        <v>4519377</v>
      </c>
      <c r="AB32" t="n">
        <v>4556832</v>
      </c>
      <c r="AC32" t="n">
        <v>4592305</v>
      </c>
      <c r="AD32" t="n">
        <v>4624542</v>
      </c>
      <c r="AE32" t="n">
        <v>4652948</v>
      </c>
      <c r="AF32" t="n">
        <v>4676658</v>
      </c>
      <c r="AG32" t="n">
        <v>4695901</v>
      </c>
      <c r="AH32" t="n">
        <v>4711297</v>
      </c>
      <c r="AI32" t="n">
        <v>4653242</v>
      </c>
      <c r="AJ32" t="n">
        <v>4698513</v>
      </c>
      <c r="AK32" t="n">
        <v>4712287</v>
      </c>
      <c r="AL32" t="n">
        <v>4715934</v>
      </c>
      <c r="AM32" t="n">
        <v>4732516</v>
      </c>
      <c r="AN32" t="n">
        <v>4784638</v>
      </c>
      <c r="AO32" t="n">
        <v>4786642</v>
      </c>
      <c r="AP32" t="n">
        <v>4789713</v>
      </c>
      <c r="AQ32" t="n">
        <v>4915281</v>
      </c>
      <c r="AR32" t="n">
        <v>4930750</v>
      </c>
      <c r="AS32" t="n">
        <v>4891561</v>
      </c>
      <c r="AT32" t="n">
        <v>4871921</v>
      </c>
      <c r="AU32" t="n">
        <v>4871418</v>
      </c>
      <c r="AV32" t="n">
        <v>4830545</v>
      </c>
      <c r="AW32" t="n">
        <v>4800970</v>
      </c>
      <c r="AX32" t="n">
        <v>4882666</v>
      </c>
      <c r="AY32" t="n">
        <v>4926303</v>
      </c>
      <c r="AZ32" t="n">
        <v>4842521</v>
      </c>
      <c r="BA32" t="n">
        <v>4821040</v>
      </c>
      <c r="BB32" t="n">
        <v>4805195</v>
      </c>
      <c r="BC32" t="n">
        <v>4803326</v>
      </c>
      <c r="BD32" t="n">
        <v>4852661</v>
      </c>
      <c r="BE32" t="n">
        <v>4893760</v>
      </c>
      <c r="BF32" t="n">
        <v>4910754</v>
      </c>
      <c r="BG32" t="n">
        <v>4974716</v>
      </c>
      <c r="BH32" t="n">
        <v>5003970</v>
      </c>
      <c r="BI32" t="n">
        <v>4943269</v>
      </c>
      <c r="BJ32" t="n">
        <v>4719787</v>
      </c>
      <c r="BK32" t="n">
        <v>4571550</v>
      </c>
      <c r="BL32" t="n">
        <v>4455699</v>
      </c>
      <c r="BM32" t="n">
        <v>4427540</v>
      </c>
      <c r="BN32" t="n">
        <v>4413357</v>
      </c>
      <c r="BO32" t="n">
        <v>4242655</v>
      </c>
      <c r="BP32" t="n">
        <v>4258506</v>
      </c>
      <c r="BQ32" t="n">
        <v>4212629</v>
      </c>
      <c r="BR32" t="n">
        <v>4126091</v>
      </c>
      <c r="BS32" t="n">
        <v>4152176</v>
      </c>
      <c r="BT32" t="n">
        <v>3869066</v>
      </c>
      <c r="BU32" t="n">
        <v>3751311</v>
      </c>
      <c r="BV32" t="n">
        <v>3666633</v>
      </c>
      <c r="BW32" t="n">
        <v>3516189</v>
      </c>
      <c r="BX32" t="n">
        <v>3565883</v>
      </c>
      <c r="BY32" t="n">
        <v>3408773</v>
      </c>
      <c r="BZ32" t="n">
        <v>3402220</v>
      </c>
      <c r="CA32" t="n">
        <v>3486640</v>
      </c>
      <c r="CB32" t="n">
        <v>3608399</v>
      </c>
      <c r="CC32" t="n">
        <v>3575281</v>
      </c>
      <c r="CD32" t="n">
        <v>3323174</v>
      </c>
      <c r="CE32" t="n">
        <v>3177144</v>
      </c>
      <c r="CF32" t="n">
        <v>3098605</v>
      </c>
      <c r="CG32" t="n">
        <v>3061385</v>
      </c>
      <c r="CH32" t="n">
        <v>3134710</v>
      </c>
      <c r="CI32" t="n">
        <v>3076981</v>
      </c>
      <c r="CJ32" t="n">
        <v>2951207</v>
      </c>
      <c r="CK32" t="n">
        <v>2812767</v>
      </c>
      <c r="CL32" t="n">
        <v>2701771</v>
      </c>
      <c r="CM32" t="n">
        <v>2566418</v>
      </c>
      <c r="CN32" t="n">
        <v>2324721</v>
      </c>
      <c r="CO32" t="n">
        <v>2147776</v>
      </c>
      <c r="CP32" t="n">
        <v>1957920</v>
      </c>
      <c r="CQ32" t="n">
        <v>1725522</v>
      </c>
      <c r="CR32" t="n">
        <v>1547063</v>
      </c>
      <c r="CS32" t="n">
        <v>1328441</v>
      </c>
      <c r="CT32" t="n">
        <v>1129787</v>
      </c>
      <c r="CU32" t="n">
        <v>946769</v>
      </c>
      <c r="CV32" t="n">
        <v>788672</v>
      </c>
      <c r="CW32" t="n">
        <v>650372</v>
      </c>
      <c r="CX32" t="n">
        <v>524330</v>
      </c>
      <c r="CY32" t="n">
        <v>422306</v>
      </c>
      <c r="CZ32" t="n">
        <v>350807</v>
      </c>
      <c r="DA32" t="n">
        <v>203369</v>
      </c>
      <c r="DB32" t="n">
        <v>153070</v>
      </c>
      <c r="DC32" t="n">
        <v>258380</v>
      </c>
    </row>
    <row r="33">
      <c r="A33" t="n">
        <v>0</v>
      </c>
      <c r="B33" t="n">
        <v>0</v>
      </c>
      <c r="C33" t="n">
        <v>0</v>
      </c>
      <c r="D33" t="n">
        <v>2045</v>
      </c>
      <c r="E33" t="n">
        <v>381390297</v>
      </c>
      <c r="F33" s="89">
        <f>ROUND(F32*(E33/E32),0)</f>
        <v/>
      </c>
      <c r="G33" t="n">
        <v>4251107</v>
      </c>
      <c r="H33" t="n">
        <v>4258581</v>
      </c>
      <c r="I33" t="n">
        <v>4265302</v>
      </c>
      <c r="J33" t="n">
        <v>4270115</v>
      </c>
      <c r="K33" t="n">
        <v>4273697</v>
      </c>
      <c r="L33" t="n">
        <v>4277097</v>
      </c>
      <c r="M33" t="n">
        <v>4280821</v>
      </c>
      <c r="N33" t="n">
        <v>4285326</v>
      </c>
      <c r="O33" t="n">
        <v>4291065</v>
      </c>
      <c r="P33" t="n">
        <v>4298001</v>
      </c>
      <c r="Q33" t="n">
        <v>4306017</v>
      </c>
      <c r="R33" t="n">
        <v>4315068</v>
      </c>
      <c r="S33" t="n">
        <v>4325179</v>
      </c>
      <c r="T33" t="n">
        <v>4336838</v>
      </c>
      <c r="U33" t="n">
        <v>4350742</v>
      </c>
      <c r="V33" t="n">
        <v>4368106</v>
      </c>
      <c r="W33" t="n">
        <v>4390238</v>
      </c>
      <c r="X33" t="n">
        <v>4417843</v>
      </c>
      <c r="Y33" t="n">
        <v>4450765</v>
      </c>
      <c r="Z33" t="n">
        <v>4487393</v>
      </c>
      <c r="AA33" t="n">
        <v>4526208</v>
      </c>
      <c r="AB33" t="n">
        <v>4565591</v>
      </c>
      <c r="AC33" t="n">
        <v>4603667</v>
      </c>
      <c r="AD33" t="n">
        <v>4638974</v>
      </c>
      <c r="AE33" t="n">
        <v>4670491</v>
      </c>
      <c r="AF33" t="n">
        <v>4697639</v>
      </c>
      <c r="AG33" t="n">
        <v>4719663</v>
      </c>
      <c r="AH33" t="n">
        <v>4736752</v>
      </c>
      <c r="AI33" t="n">
        <v>4749815</v>
      </c>
      <c r="AJ33" t="n">
        <v>4688938</v>
      </c>
      <c r="AK33" t="n">
        <v>4731216</v>
      </c>
      <c r="AL33" t="n">
        <v>4741461</v>
      </c>
      <c r="AM33" t="n">
        <v>4741765</v>
      </c>
      <c r="AN33" t="n">
        <v>4755462</v>
      </c>
      <c r="AO33" t="n">
        <v>4805459</v>
      </c>
      <c r="AP33" t="n">
        <v>4805652</v>
      </c>
      <c r="AQ33" t="n">
        <v>4806870</v>
      </c>
      <c r="AR33" t="n">
        <v>4930512</v>
      </c>
      <c r="AS33" t="n">
        <v>4944426</v>
      </c>
      <c r="AT33" t="n">
        <v>4903733</v>
      </c>
      <c r="AU33" t="n">
        <v>4882407</v>
      </c>
      <c r="AV33" t="n">
        <v>4880026</v>
      </c>
      <c r="AW33" t="n">
        <v>4837643</v>
      </c>
      <c r="AX33" t="n">
        <v>4806867</v>
      </c>
      <c r="AY33" t="n">
        <v>4887499</v>
      </c>
      <c r="AZ33" t="n">
        <v>4929874</v>
      </c>
      <c r="BA33" t="n">
        <v>4844524</v>
      </c>
      <c r="BB33" t="n">
        <v>4820840</v>
      </c>
      <c r="BC33" t="n">
        <v>4802572</v>
      </c>
      <c r="BD33" t="n">
        <v>4798493</v>
      </c>
      <c r="BE33" t="n">
        <v>4845894</v>
      </c>
      <c r="BF33" t="n">
        <v>4885369</v>
      </c>
      <c r="BG33" t="n">
        <v>4901330</v>
      </c>
      <c r="BH33" t="n">
        <v>4964421</v>
      </c>
      <c r="BI33" t="n">
        <v>4993003</v>
      </c>
      <c r="BJ33" t="n">
        <v>4931881</v>
      </c>
      <c r="BK33" t="n">
        <v>4708417</v>
      </c>
      <c r="BL33" t="n">
        <v>4559850</v>
      </c>
      <c r="BM33" t="n">
        <v>4443308</v>
      </c>
      <c r="BN33" t="n">
        <v>4413912</v>
      </c>
      <c r="BO33" t="n">
        <v>4398056</v>
      </c>
      <c r="BP33" t="n">
        <v>4226032</v>
      </c>
      <c r="BQ33" t="n">
        <v>4238964</v>
      </c>
      <c r="BR33" t="n">
        <v>4190076</v>
      </c>
      <c r="BS33" t="n">
        <v>4100817</v>
      </c>
      <c r="BT33" t="n">
        <v>4123096</v>
      </c>
      <c r="BU33" t="n">
        <v>3838931</v>
      </c>
      <c r="BV33" t="n">
        <v>3718910</v>
      </c>
      <c r="BW33" t="n">
        <v>3631743</v>
      </c>
      <c r="BX33" t="n">
        <v>3479400</v>
      </c>
      <c r="BY33" t="n">
        <v>3524452</v>
      </c>
      <c r="BZ33" t="n">
        <v>3364835</v>
      </c>
      <c r="CA33" t="n">
        <v>3353196</v>
      </c>
      <c r="CB33" t="n">
        <v>3430459</v>
      </c>
      <c r="CC33" t="n">
        <v>3543712</v>
      </c>
      <c r="CD33" t="n">
        <v>3504202</v>
      </c>
      <c r="CE33" t="n">
        <v>3250167</v>
      </c>
      <c r="CF33" t="n">
        <v>3099727</v>
      </c>
      <c r="CG33" t="n">
        <v>3014652</v>
      </c>
      <c r="CH33" t="n">
        <v>2968712</v>
      </c>
      <c r="CI33" t="n">
        <v>3027369</v>
      </c>
      <c r="CJ33" t="n">
        <v>2957863</v>
      </c>
      <c r="CK33" t="n">
        <v>2822755</v>
      </c>
      <c r="CL33" t="n">
        <v>2674842</v>
      </c>
      <c r="CM33" t="n">
        <v>2552642</v>
      </c>
      <c r="CN33" t="n">
        <v>2407138</v>
      </c>
      <c r="CO33" t="n">
        <v>2164434</v>
      </c>
      <c r="CP33" t="n">
        <v>1983454</v>
      </c>
      <c r="CQ33" t="n">
        <v>1791937</v>
      </c>
      <c r="CR33" t="n">
        <v>1563561</v>
      </c>
      <c r="CS33" t="n">
        <v>1386436</v>
      </c>
      <c r="CT33" t="n">
        <v>1176182</v>
      </c>
      <c r="CU33" t="n">
        <v>987035</v>
      </c>
      <c r="CV33" t="n">
        <v>815161</v>
      </c>
      <c r="CW33" t="n">
        <v>668365</v>
      </c>
      <c r="CX33" t="n">
        <v>541714</v>
      </c>
      <c r="CY33" t="n">
        <v>428659</v>
      </c>
      <c r="CZ33" t="n">
        <v>338368</v>
      </c>
      <c r="DA33" t="n">
        <v>275067</v>
      </c>
      <c r="DB33" t="n">
        <v>155823</v>
      </c>
      <c r="DC33" t="n">
        <v>269628</v>
      </c>
    </row>
    <row r="34">
      <c r="A34" t="n">
        <v>0</v>
      </c>
      <c r="B34" t="n">
        <v>0</v>
      </c>
      <c r="C34" t="n">
        <v>0</v>
      </c>
      <c r="D34" t="n">
        <v>2046</v>
      </c>
      <c r="E34" t="n">
        <v>382907447</v>
      </c>
      <c r="F34" s="89">
        <f>ROUND(F33*(E34/E33),0)</f>
        <v/>
      </c>
      <c r="G34" t="n">
        <v>4262884</v>
      </c>
      <c r="H34" t="n">
        <v>4269723</v>
      </c>
      <c r="I34" t="n">
        <v>4275741</v>
      </c>
      <c r="J34" t="n">
        <v>4279906</v>
      </c>
      <c r="K34" t="n">
        <v>4282886</v>
      </c>
      <c r="L34" t="n">
        <v>4285673</v>
      </c>
      <c r="M34" t="n">
        <v>4289057</v>
      </c>
      <c r="N34" t="n">
        <v>4293157</v>
      </c>
      <c r="O34" t="n">
        <v>4298251</v>
      </c>
      <c r="P34" t="n">
        <v>4304411</v>
      </c>
      <c r="Q34" t="n">
        <v>4311249</v>
      </c>
      <c r="R34" t="n">
        <v>4319014</v>
      </c>
      <c r="S34" t="n">
        <v>4327876</v>
      </c>
      <c r="T34" t="n">
        <v>4338441</v>
      </c>
      <c r="U34" t="n">
        <v>4351609</v>
      </c>
      <c r="V34" t="n">
        <v>4368763</v>
      </c>
      <c r="W34" t="n">
        <v>4391177</v>
      </c>
      <c r="X34" t="n">
        <v>4419560</v>
      </c>
      <c r="Y34" t="n">
        <v>4453782</v>
      </c>
      <c r="Z34" t="n">
        <v>4491981</v>
      </c>
      <c r="AA34" t="n">
        <v>4531997</v>
      </c>
      <c r="AB34" t="n">
        <v>4572626</v>
      </c>
      <c r="AC34" t="n">
        <v>4612634</v>
      </c>
      <c r="AD34" t="n">
        <v>4650562</v>
      </c>
      <c r="AE34" t="n">
        <v>4685154</v>
      </c>
      <c r="AF34" t="n">
        <v>4715408</v>
      </c>
      <c r="AG34" t="n">
        <v>4740861</v>
      </c>
      <c r="AH34" t="n">
        <v>4760719</v>
      </c>
      <c r="AI34" t="n">
        <v>4775465</v>
      </c>
      <c r="AJ34" t="n">
        <v>4785720</v>
      </c>
      <c r="AK34" t="n">
        <v>4721798</v>
      </c>
      <c r="AL34" t="n">
        <v>4760526</v>
      </c>
      <c r="AM34" t="n">
        <v>4767425</v>
      </c>
      <c r="AN34" t="n">
        <v>4764860</v>
      </c>
      <c r="AO34" t="n">
        <v>4776459</v>
      </c>
      <c r="AP34" t="n">
        <v>4824608</v>
      </c>
      <c r="AQ34" t="n">
        <v>4822959</v>
      </c>
      <c r="AR34" t="n">
        <v>4822354</v>
      </c>
      <c r="AS34" t="n">
        <v>4944354</v>
      </c>
      <c r="AT34" t="n">
        <v>4956716</v>
      </c>
      <c r="AU34" t="n">
        <v>4914357</v>
      </c>
      <c r="AV34" t="n">
        <v>4891175</v>
      </c>
      <c r="AW34" t="n">
        <v>4887246</v>
      </c>
      <c r="AX34" t="n">
        <v>4843673</v>
      </c>
      <c r="AY34" t="n">
        <v>4811989</v>
      </c>
      <c r="AZ34" t="n">
        <v>4891313</v>
      </c>
      <c r="BA34" t="n">
        <v>4931905</v>
      </c>
      <c r="BB34" t="n">
        <v>4844461</v>
      </c>
      <c r="BC34" t="n">
        <v>4818371</v>
      </c>
      <c r="BD34" t="n">
        <v>4797942</v>
      </c>
      <c r="BE34" t="n">
        <v>4792081</v>
      </c>
      <c r="BF34" t="n">
        <v>4837901</v>
      </c>
      <c r="BG34" t="n">
        <v>4876297</v>
      </c>
      <c r="BH34" t="n">
        <v>4891580</v>
      </c>
      <c r="BI34" t="n">
        <v>4953905</v>
      </c>
      <c r="BJ34" t="n">
        <v>4981777</v>
      </c>
      <c r="BK34" t="n">
        <v>4920036</v>
      </c>
      <c r="BL34" t="n">
        <v>4696490</v>
      </c>
      <c r="BM34" t="n">
        <v>4547363</v>
      </c>
      <c r="BN34" t="n">
        <v>4429992</v>
      </c>
      <c r="BO34" t="n">
        <v>4399031</v>
      </c>
      <c r="BP34" t="n">
        <v>4380997</v>
      </c>
      <c r="BQ34" t="n">
        <v>4207163</v>
      </c>
      <c r="BR34" t="n">
        <v>4216739</v>
      </c>
      <c r="BS34" t="n">
        <v>4164813</v>
      </c>
      <c r="BT34" t="n">
        <v>4072774</v>
      </c>
      <c r="BU34" t="n">
        <v>4091146</v>
      </c>
      <c r="BV34" t="n">
        <v>3806178</v>
      </c>
      <c r="BW34" t="n">
        <v>3683982</v>
      </c>
      <c r="BX34" t="n">
        <v>3594164</v>
      </c>
      <c r="BY34" t="n">
        <v>3439617</v>
      </c>
      <c r="BZ34" t="n">
        <v>3479436</v>
      </c>
      <c r="CA34" t="n">
        <v>3316936</v>
      </c>
      <c r="CB34" t="n">
        <v>3299840</v>
      </c>
      <c r="CC34" t="n">
        <v>3369660</v>
      </c>
      <c r="CD34" t="n">
        <v>3474042</v>
      </c>
      <c r="CE34" t="n">
        <v>3427806</v>
      </c>
      <c r="CF34" t="n">
        <v>3171710</v>
      </c>
      <c r="CG34" t="n">
        <v>3016502</v>
      </c>
      <c r="CH34" t="n">
        <v>2924272</v>
      </c>
      <c r="CI34" t="n">
        <v>2867983</v>
      </c>
      <c r="CJ34" t="n">
        <v>2911036</v>
      </c>
      <c r="CK34" t="n">
        <v>2830035</v>
      </c>
      <c r="CL34" t="n">
        <v>2685266</v>
      </c>
      <c r="CM34" t="n">
        <v>2528142</v>
      </c>
      <c r="CN34" t="n">
        <v>2395387</v>
      </c>
      <c r="CO34" t="n">
        <v>2242123</v>
      </c>
      <c r="CP34" t="n">
        <v>1999889</v>
      </c>
      <c r="CQ34" t="n">
        <v>1816339</v>
      </c>
      <c r="CR34" t="n">
        <v>1624801</v>
      </c>
      <c r="CS34" t="n">
        <v>1402249</v>
      </c>
      <c r="CT34" t="n">
        <v>1228440</v>
      </c>
      <c r="CU34" t="n">
        <v>1028471</v>
      </c>
      <c r="CV34" t="n">
        <v>850660</v>
      </c>
      <c r="CW34" t="n">
        <v>691521</v>
      </c>
      <c r="CX34" t="n">
        <v>557379</v>
      </c>
      <c r="CY34" t="n">
        <v>443426</v>
      </c>
      <c r="CZ34" t="n">
        <v>343938</v>
      </c>
      <c r="DA34" t="n">
        <v>265712</v>
      </c>
      <c r="DB34" t="n">
        <v>211093</v>
      </c>
      <c r="DC34" t="n">
        <v>278549</v>
      </c>
    </row>
    <row r="35">
      <c r="A35" t="n">
        <v>0</v>
      </c>
      <c r="B35" t="n">
        <v>0</v>
      </c>
      <c r="C35" t="n">
        <v>0</v>
      </c>
      <c r="D35" t="n">
        <v>2047</v>
      </c>
      <c r="E35" t="n">
        <v>384415207</v>
      </c>
      <c r="F35" s="89">
        <f>ROUND(F34*(E35/E34),0)</f>
        <v/>
      </c>
      <c r="G35" t="n">
        <v>4275205</v>
      </c>
      <c r="H35" t="n">
        <v>4281602</v>
      </c>
      <c r="I35" t="n">
        <v>4286961</v>
      </c>
      <c r="J35" t="n">
        <v>4290420</v>
      </c>
      <c r="K35" t="n">
        <v>4292738</v>
      </c>
      <c r="L35" t="n">
        <v>4294914</v>
      </c>
      <c r="M35" t="n">
        <v>4297684</v>
      </c>
      <c r="N35" t="n">
        <v>4301436</v>
      </c>
      <c r="O35" t="n">
        <v>4306128</v>
      </c>
      <c r="P35" t="n">
        <v>4311644</v>
      </c>
      <c r="Q35" t="n">
        <v>4317701</v>
      </c>
      <c r="R35" t="n">
        <v>4324284</v>
      </c>
      <c r="S35" t="n">
        <v>4331865</v>
      </c>
      <c r="T35" t="n">
        <v>4341180</v>
      </c>
      <c r="U35" t="n">
        <v>4353263</v>
      </c>
      <c r="V35" t="n">
        <v>4369689</v>
      </c>
      <c r="W35" t="n">
        <v>4391921</v>
      </c>
      <c r="X35" t="n">
        <v>4420612</v>
      </c>
      <c r="Y35" t="n">
        <v>4455635</v>
      </c>
      <c r="Z35" t="n">
        <v>4495159</v>
      </c>
      <c r="AA35" t="n">
        <v>4536761</v>
      </c>
      <c r="AB35" t="n">
        <v>4578610</v>
      </c>
      <c r="AC35" t="n">
        <v>4619878</v>
      </c>
      <c r="AD35" t="n">
        <v>4659746</v>
      </c>
      <c r="AE35" t="n">
        <v>4696964</v>
      </c>
      <c r="AF35" t="n">
        <v>4730288</v>
      </c>
      <c r="AG35" t="n">
        <v>4758841</v>
      </c>
      <c r="AH35" t="n">
        <v>4782119</v>
      </c>
      <c r="AI35" t="n">
        <v>4799621</v>
      </c>
      <c r="AJ35" t="n">
        <v>4811547</v>
      </c>
      <c r="AK35" t="n">
        <v>4818767</v>
      </c>
      <c r="AL35" t="n">
        <v>4751248</v>
      </c>
      <c r="AM35" t="n">
        <v>4786611</v>
      </c>
      <c r="AN35" t="n">
        <v>4790646</v>
      </c>
      <c r="AO35" t="n">
        <v>4785993</v>
      </c>
      <c r="AP35" t="n">
        <v>4795775</v>
      </c>
      <c r="AQ35" t="n">
        <v>4842048</v>
      </c>
      <c r="AR35" t="n">
        <v>4838580</v>
      </c>
      <c r="AS35" t="n">
        <v>4836437</v>
      </c>
      <c r="AT35" t="n">
        <v>4956799</v>
      </c>
      <c r="AU35" t="n">
        <v>4967447</v>
      </c>
      <c r="AV35" t="n">
        <v>4923261</v>
      </c>
      <c r="AW35" t="n">
        <v>4898547</v>
      </c>
      <c r="AX35" t="n">
        <v>4893391</v>
      </c>
      <c r="AY35" t="n">
        <v>4848923</v>
      </c>
      <c r="AZ35" t="n">
        <v>4816099</v>
      </c>
      <c r="BA35" t="n">
        <v>4893595</v>
      </c>
      <c r="BB35" t="n">
        <v>4931854</v>
      </c>
      <c r="BC35" t="n">
        <v>4842121</v>
      </c>
      <c r="BD35" t="n">
        <v>4813888</v>
      </c>
      <c r="BE35" t="n">
        <v>4791736</v>
      </c>
      <c r="BF35" t="n">
        <v>4784464</v>
      </c>
      <c r="BG35" t="n">
        <v>4829243</v>
      </c>
      <c r="BH35" t="n">
        <v>4866910</v>
      </c>
      <c r="BI35" t="n">
        <v>4881621</v>
      </c>
      <c r="BJ35" t="n">
        <v>4943144</v>
      </c>
      <c r="BK35" t="n">
        <v>4970091</v>
      </c>
      <c r="BL35" t="n">
        <v>4907609</v>
      </c>
      <c r="BM35" t="n">
        <v>4683760</v>
      </c>
      <c r="BN35" t="n">
        <v>4533938</v>
      </c>
      <c r="BO35" t="n">
        <v>4415438</v>
      </c>
      <c r="BP35" t="n">
        <v>4382411</v>
      </c>
      <c r="BQ35" t="n">
        <v>4361645</v>
      </c>
      <c r="BR35" t="n">
        <v>4185644</v>
      </c>
      <c r="BS35" t="n">
        <v>4191802</v>
      </c>
      <c r="BT35" t="n">
        <v>4136748</v>
      </c>
      <c r="BU35" t="n">
        <v>4041889</v>
      </c>
      <c r="BV35" t="n">
        <v>4056446</v>
      </c>
      <c r="BW35" t="n">
        <v>3770844</v>
      </c>
      <c r="BX35" t="n">
        <v>3646329</v>
      </c>
      <c r="BY35" t="n">
        <v>3553504</v>
      </c>
      <c r="BZ35" t="n">
        <v>3396331</v>
      </c>
      <c r="CA35" t="n">
        <v>3430350</v>
      </c>
      <c r="CB35" t="n">
        <v>3264755</v>
      </c>
      <c r="CC35" t="n">
        <v>3242035</v>
      </c>
      <c r="CD35" t="n">
        <v>3304126</v>
      </c>
      <c r="CE35" t="n">
        <v>3399122</v>
      </c>
      <c r="CF35" t="n">
        <v>3345706</v>
      </c>
      <c r="CG35" t="n">
        <v>3087321</v>
      </c>
      <c r="CH35" t="n">
        <v>2926853</v>
      </c>
      <c r="CI35" t="n">
        <v>2825934</v>
      </c>
      <c r="CJ35" t="n">
        <v>2758685</v>
      </c>
      <c r="CK35" t="n">
        <v>2786100</v>
      </c>
      <c r="CL35" t="n">
        <v>2693128</v>
      </c>
      <c r="CM35" t="n">
        <v>2538912</v>
      </c>
      <c r="CN35" t="n">
        <v>2373340</v>
      </c>
      <c r="CO35" t="n">
        <v>2232378</v>
      </c>
      <c r="CP35" t="n">
        <v>2072652</v>
      </c>
      <c r="CQ35" t="n">
        <v>1832449</v>
      </c>
      <c r="CR35" t="n">
        <v>1647945</v>
      </c>
      <c r="CS35" t="n">
        <v>1458204</v>
      </c>
      <c r="CT35" t="n">
        <v>1243444</v>
      </c>
      <c r="CU35" t="n">
        <v>1075049</v>
      </c>
      <c r="CV35" t="n">
        <v>887212</v>
      </c>
      <c r="CW35" t="n">
        <v>722401</v>
      </c>
      <c r="CX35" t="n">
        <v>577324</v>
      </c>
      <c r="CY35" t="n">
        <v>456844</v>
      </c>
      <c r="CZ35" t="n">
        <v>356264</v>
      </c>
      <c r="DA35" t="n">
        <v>270482</v>
      </c>
      <c r="DB35" t="n">
        <v>204240</v>
      </c>
      <c r="DC35" t="n">
        <v>323959</v>
      </c>
    </row>
    <row r="36">
      <c r="A36" t="n">
        <v>0</v>
      </c>
      <c r="B36" t="n">
        <v>0</v>
      </c>
      <c r="C36" t="n">
        <v>0</v>
      </c>
      <c r="D36" t="n">
        <v>2048</v>
      </c>
      <c r="E36" t="n">
        <v>385917628</v>
      </c>
      <c r="F36" s="89">
        <f>ROUND(F35*(E36/E35),0)</f>
        <v/>
      </c>
      <c r="G36" t="n">
        <v>4287874</v>
      </c>
      <c r="H36" t="n">
        <v>4294027</v>
      </c>
      <c r="I36" t="n">
        <v>4298920</v>
      </c>
      <c r="J36" t="n">
        <v>4301709</v>
      </c>
      <c r="K36" t="n">
        <v>4303313</v>
      </c>
      <c r="L36" t="n">
        <v>4304814</v>
      </c>
      <c r="M36" t="n">
        <v>4306970</v>
      </c>
      <c r="N36" t="n">
        <v>4310107</v>
      </c>
      <c r="O36" t="n">
        <v>4314454</v>
      </c>
      <c r="P36" t="n">
        <v>4319557</v>
      </c>
      <c r="Q36" t="n">
        <v>4324974</v>
      </c>
      <c r="R36" t="n">
        <v>4330778</v>
      </c>
      <c r="S36" t="n">
        <v>4337170</v>
      </c>
      <c r="T36" t="n">
        <v>4345209</v>
      </c>
      <c r="U36" t="n">
        <v>4356047</v>
      </c>
      <c r="V36" t="n">
        <v>4371404</v>
      </c>
      <c r="W36" t="n">
        <v>4392924</v>
      </c>
      <c r="X36" t="n">
        <v>4421466</v>
      </c>
      <c r="Y36" t="n">
        <v>4456818</v>
      </c>
      <c r="Z36" t="n">
        <v>4497164</v>
      </c>
      <c r="AA36" t="n">
        <v>4540114</v>
      </c>
      <c r="AB36" t="n">
        <v>4583562</v>
      </c>
      <c r="AC36" t="n">
        <v>4626063</v>
      </c>
      <c r="AD36" t="n">
        <v>4667200</v>
      </c>
      <c r="AE36" t="n">
        <v>4706362</v>
      </c>
      <c r="AF36" t="n">
        <v>4742307</v>
      </c>
      <c r="AG36" t="n">
        <v>4773930</v>
      </c>
      <c r="AH36" t="n">
        <v>4800292</v>
      </c>
      <c r="AI36" t="n">
        <v>4821203</v>
      </c>
      <c r="AJ36" t="n">
        <v>4835869</v>
      </c>
      <c r="AK36" t="n">
        <v>4844747</v>
      </c>
      <c r="AL36" t="n">
        <v>4848374</v>
      </c>
      <c r="AM36" t="n">
        <v>4777457</v>
      </c>
      <c r="AN36" t="n">
        <v>4809937</v>
      </c>
      <c r="AO36" t="n">
        <v>4811893</v>
      </c>
      <c r="AP36" t="n">
        <v>4805432</v>
      </c>
      <c r="AQ36" t="n">
        <v>4813370</v>
      </c>
      <c r="AR36" t="n">
        <v>4857797</v>
      </c>
      <c r="AS36" t="n">
        <v>4852800</v>
      </c>
      <c r="AT36" t="n">
        <v>4849127</v>
      </c>
      <c r="AU36" t="n">
        <v>4967683</v>
      </c>
      <c r="AV36" t="n">
        <v>4976451</v>
      </c>
      <c r="AW36" t="n">
        <v>4930763</v>
      </c>
      <c r="AX36" t="n">
        <v>4904841</v>
      </c>
      <c r="AY36" t="n">
        <v>4898753</v>
      </c>
      <c r="AZ36" t="n">
        <v>4853155</v>
      </c>
      <c r="BA36" t="n">
        <v>4818686</v>
      </c>
      <c r="BB36" t="n">
        <v>4893802</v>
      </c>
      <c r="BC36" t="n">
        <v>4929521</v>
      </c>
      <c r="BD36" t="n">
        <v>4837771</v>
      </c>
      <c r="BE36" t="n">
        <v>4807835</v>
      </c>
      <c r="BF36" t="n">
        <v>4784336</v>
      </c>
      <c r="BG36" t="n">
        <v>4776200</v>
      </c>
      <c r="BH36" t="n">
        <v>4820287</v>
      </c>
      <c r="BI36" t="n">
        <v>4857335</v>
      </c>
      <c r="BJ36" t="n">
        <v>4871436</v>
      </c>
      <c r="BK36" t="n">
        <v>4931942</v>
      </c>
      <c r="BL36" t="n">
        <v>4957828</v>
      </c>
      <c r="BM36" t="n">
        <v>4894349</v>
      </c>
      <c r="BN36" t="n">
        <v>4670074</v>
      </c>
      <c r="BO36" t="n">
        <v>4519254</v>
      </c>
      <c r="BP36" t="n">
        <v>4399146</v>
      </c>
      <c r="BQ36" t="n">
        <v>4363513</v>
      </c>
      <c r="BR36" t="n">
        <v>4339586</v>
      </c>
      <c r="BS36" t="n">
        <v>4161431</v>
      </c>
      <c r="BT36" t="n">
        <v>4164054</v>
      </c>
      <c r="BU36" t="n">
        <v>4105816</v>
      </c>
      <c r="BV36" t="n">
        <v>4008283</v>
      </c>
      <c r="BW36" t="n">
        <v>4019031</v>
      </c>
      <c r="BX36" t="n">
        <v>3732732</v>
      </c>
      <c r="BY36" t="n">
        <v>3605566</v>
      </c>
      <c r="BZ36" t="n">
        <v>3509254</v>
      </c>
      <c r="CA36" t="n">
        <v>3349073</v>
      </c>
      <c r="CB36" t="n">
        <v>3376851</v>
      </c>
      <c r="CC36" t="n">
        <v>3208173</v>
      </c>
      <c r="CD36" t="n">
        <v>3179686</v>
      </c>
      <c r="CE36" t="n">
        <v>3233614</v>
      </c>
      <c r="CF36" t="n">
        <v>3318542</v>
      </c>
      <c r="CG36" t="n">
        <v>3257365</v>
      </c>
      <c r="CH36" t="n">
        <v>2996353</v>
      </c>
      <c r="CI36" t="n">
        <v>2829211</v>
      </c>
      <c r="CJ36" t="n">
        <v>2719113</v>
      </c>
      <c r="CK36" t="n">
        <v>2641193</v>
      </c>
      <c r="CL36" t="n">
        <v>2652175</v>
      </c>
      <c r="CM36" t="n">
        <v>2547282</v>
      </c>
      <c r="CN36" t="n">
        <v>2384358</v>
      </c>
      <c r="CO36" t="n">
        <v>2212799</v>
      </c>
      <c r="CP36" t="n">
        <v>2064847</v>
      </c>
      <c r="CQ36" t="n">
        <v>1900116</v>
      </c>
      <c r="CR36" t="n">
        <v>1663624</v>
      </c>
      <c r="CS36" t="n">
        <v>1479983</v>
      </c>
      <c r="CT36" t="n">
        <v>1294074</v>
      </c>
      <c r="CU36" t="n">
        <v>1089125</v>
      </c>
      <c r="CV36" t="n">
        <v>928219</v>
      </c>
      <c r="CW36" t="n">
        <v>754218</v>
      </c>
      <c r="CX36" t="n">
        <v>603788</v>
      </c>
      <c r="CY36" t="n">
        <v>473754</v>
      </c>
      <c r="CZ36" t="n">
        <v>367553</v>
      </c>
      <c r="DA36" t="n">
        <v>280576</v>
      </c>
      <c r="DB36" t="n">
        <v>208236</v>
      </c>
      <c r="DC36" t="n">
        <v>349478</v>
      </c>
    </row>
    <row r="37">
      <c r="A37" t="n">
        <v>0</v>
      </c>
      <c r="B37" t="n">
        <v>0</v>
      </c>
      <c r="C37" t="n">
        <v>0</v>
      </c>
      <c r="D37" t="n">
        <v>2049</v>
      </c>
      <c r="E37" t="n">
        <v>387418788</v>
      </c>
      <c r="F37" s="89">
        <f>ROUND(F36*(E37/E36),0)</f>
        <v/>
      </c>
      <c r="G37" t="n">
        <v>4300717</v>
      </c>
      <c r="H37" t="n">
        <v>4306794</v>
      </c>
      <c r="I37" t="n">
        <v>4311418</v>
      </c>
      <c r="J37" t="n">
        <v>4313731</v>
      </c>
      <c r="K37" t="n">
        <v>4314659</v>
      </c>
      <c r="L37" t="n">
        <v>4315439</v>
      </c>
      <c r="M37" t="n">
        <v>4316912</v>
      </c>
      <c r="N37" t="n">
        <v>4319437</v>
      </c>
      <c r="O37" t="n">
        <v>4323160</v>
      </c>
      <c r="P37" t="n">
        <v>4327919</v>
      </c>
      <c r="Q37" t="n">
        <v>4332927</v>
      </c>
      <c r="R37" t="n">
        <v>4338084</v>
      </c>
      <c r="S37" t="n">
        <v>4343701</v>
      </c>
      <c r="T37" t="n">
        <v>4350552</v>
      </c>
      <c r="U37" t="n">
        <v>4360119</v>
      </c>
      <c r="V37" t="n">
        <v>4374244</v>
      </c>
      <c r="W37" t="n">
        <v>4394713</v>
      </c>
      <c r="X37" t="n">
        <v>4422565</v>
      </c>
      <c r="Y37" t="n">
        <v>4457801</v>
      </c>
      <c r="Z37" t="n">
        <v>4498496</v>
      </c>
      <c r="AA37" t="n">
        <v>4542283</v>
      </c>
      <c r="AB37" t="n">
        <v>4587089</v>
      </c>
      <c r="AC37" t="n">
        <v>4631205</v>
      </c>
      <c r="AD37" t="n">
        <v>4673585</v>
      </c>
      <c r="AE37" t="n">
        <v>4714021</v>
      </c>
      <c r="AF37" t="n">
        <v>4751907</v>
      </c>
      <c r="AG37" t="n">
        <v>4786146</v>
      </c>
      <c r="AH37" t="n">
        <v>4815576</v>
      </c>
      <c r="AI37" t="n">
        <v>4839553</v>
      </c>
      <c r="AJ37" t="n">
        <v>4857615</v>
      </c>
      <c r="AK37" t="n">
        <v>4869215</v>
      </c>
      <c r="AL37" t="n">
        <v>4874485</v>
      </c>
      <c r="AM37" t="n">
        <v>4874714</v>
      </c>
      <c r="AN37" t="n">
        <v>4800896</v>
      </c>
      <c r="AO37" t="n">
        <v>4831284</v>
      </c>
      <c r="AP37" t="n">
        <v>4831435</v>
      </c>
      <c r="AQ37" t="n">
        <v>4823143</v>
      </c>
      <c r="AR37" t="n">
        <v>4829274</v>
      </c>
      <c r="AS37" t="n">
        <v>4872136</v>
      </c>
      <c r="AT37" t="n">
        <v>4865615</v>
      </c>
      <c r="AU37" t="n">
        <v>4860250</v>
      </c>
      <c r="AV37" t="n">
        <v>4976836</v>
      </c>
      <c r="AW37" t="n">
        <v>4984041</v>
      </c>
      <c r="AX37" t="n">
        <v>4937180</v>
      </c>
      <c r="AY37" t="n">
        <v>4910350</v>
      </c>
      <c r="AZ37" t="n">
        <v>4903091</v>
      </c>
      <c r="BA37" t="n">
        <v>4855866</v>
      </c>
      <c r="BB37" t="n">
        <v>4819217</v>
      </c>
      <c r="BC37" t="n">
        <v>4891739</v>
      </c>
      <c r="BD37" t="n">
        <v>4925177</v>
      </c>
      <c r="BE37" t="n">
        <v>4831857</v>
      </c>
      <c r="BF37" t="n">
        <v>4800599</v>
      </c>
      <c r="BG37" t="n">
        <v>4776303</v>
      </c>
      <c r="BH37" t="n">
        <v>4767662</v>
      </c>
      <c r="BI37" t="n">
        <v>4811156</v>
      </c>
      <c r="BJ37" t="n">
        <v>4847553</v>
      </c>
      <c r="BK37" t="n">
        <v>4860824</v>
      </c>
      <c r="BL37" t="n">
        <v>4920172</v>
      </c>
      <c r="BM37" t="n">
        <v>4944731</v>
      </c>
      <c r="BN37" t="n">
        <v>4880103</v>
      </c>
      <c r="BO37" t="n">
        <v>4655114</v>
      </c>
      <c r="BP37" t="n">
        <v>4502827</v>
      </c>
      <c r="BQ37" t="n">
        <v>4380588</v>
      </c>
      <c r="BR37" t="n">
        <v>4341915</v>
      </c>
      <c r="BS37" t="n">
        <v>4314774</v>
      </c>
      <c r="BT37" t="n">
        <v>4134431</v>
      </c>
      <c r="BU37" t="n">
        <v>4133428</v>
      </c>
      <c r="BV37" t="n">
        <v>4072128</v>
      </c>
      <c r="BW37" t="n">
        <v>3971992</v>
      </c>
      <c r="BX37" t="n">
        <v>3978680</v>
      </c>
      <c r="BY37" t="n">
        <v>3691450</v>
      </c>
      <c r="BZ37" t="n">
        <v>3561165</v>
      </c>
      <c r="CA37" t="n">
        <v>3460916</v>
      </c>
      <c r="CB37" t="n">
        <v>3297510</v>
      </c>
      <c r="CC37" t="n">
        <v>3318820</v>
      </c>
      <c r="CD37" t="n">
        <v>3147099</v>
      </c>
      <c r="CE37" t="n">
        <v>3112560</v>
      </c>
      <c r="CF37" t="n">
        <v>3157752</v>
      </c>
      <c r="CG37" t="n">
        <v>3231786</v>
      </c>
      <c r="CH37" t="n">
        <v>3162098</v>
      </c>
      <c r="CI37" t="n">
        <v>2897169</v>
      </c>
      <c r="CJ37" t="n">
        <v>2723027</v>
      </c>
      <c r="CK37" t="n">
        <v>2604192</v>
      </c>
      <c r="CL37" t="n">
        <v>2515133</v>
      </c>
      <c r="CM37" t="n">
        <v>2509403</v>
      </c>
      <c r="CN37" t="n">
        <v>2393170</v>
      </c>
      <c r="CO37" t="n">
        <v>2224029</v>
      </c>
      <c r="CP37" t="n">
        <v>2047737</v>
      </c>
      <c r="CQ37" t="n">
        <v>1894172</v>
      </c>
      <c r="CR37" t="n">
        <v>1726056</v>
      </c>
      <c r="CS37" t="n">
        <v>1495109</v>
      </c>
      <c r="CT37" t="n">
        <v>1314377</v>
      </c>
      <c r="CU37" t="n">
        <v>1134429</v>
      </c>
      <c r="CV37" t="n">
        <v>941263</v>
      </c>
      <c r="CW37" t="n">
        <v>789836</v>
      </c>
      <c r="CX37" t="n">
        <v>631087</v>
      </c>
      <c r="CY37" t="n">
        <v>496077</v>
      </c>
      <c r="CZ37" t="n">
        <v>381644</v>
      </c>
      <c r="DA37" t="n">
        <v>289900</v>
      </c>
      <c r="DB37" t="n">
        <v>216335</v>
      </c>
      <c r="DC37" t="n">
        <v>368338</v>
      </c>
    </row>
    <row r="38">
      <c r="A38" t="n">
        <v>0</v>
      </c>
      <c r="B38" t="n">
        <v>0</v>
      </c>
      <c r="C38" t="n">
        <v>0</v>
      </c>
      <c r="D38" t="n">
        <v>2050</v>
      </c>
      <c r="E38" t="n">
        <v>388922201</v>
      </c>
      <c r="F38" s="89">
        <f>ROUND(F37*(E38/E37),0)</f>
        <v/>
      </c>
      <c r="G38" t="n">
        <v>4313446</v>
      </c>
      <c r="H38" t="n">
        <v>4319726</v>
      </c>
      <c r="I38" t="n">
        <v>4324259</v>
      </c>
      <c r="J38" t="n">
        <v>4326295</v>
      </c>
      <c r="K38" t="n">
        <v>4326735</v>
      </c>
      <c r="L38" t="n">
        <v>4326831</v>
      </c>
      <c r="M38" t="n">
        <v>4327577</v>
      </c>
      <c r="N38" t="n">
        <v>4329420</v>
      </c>
      <c r="O38" t="n">
        <v>4332527</v>
      </c>
      <c r="P38" t="n">
        <v>4336664</v>
      </c>
      <c r="Q38" t="n">
        <v>4341320</v>
      </c>
      <c r="R38" t="n">
        <v>4346071</v>
      </c>
      <c r="S38" t="n">
        <v>4351042</v>
      </c>
      <c r="T38" t="n">
        <v>4357119</v>
      </c>
      <c r="U38" t="n">
        <v>4365506</v>
      </c>
      <c r="V38" t="n">
        <v>4378373</v>
      </c>
      <c r="W38" t="n">
        <v>4397626</v>
      </c>
      <c r="X38" t="n">
        <v>4424447</v>
      </c>
      <c r="Y38" t="n">
        <v>4459015</v>
      </c>
      <c r="Z38" t="n">
        <v>4499616</v>
      </c>
      <c r="AA38" t="n">
        <v>4543769</v>
      </c>
      <c r="AB38" t="n">
        <v>4589428</v>
      </c>
      <c r="AC38" t="n">
        <v>4634911</v>
      </c>
      <c r="AD38" t="n">
        <v>4678918</v>
      </c>
      <c r="AE38" t="n">
        <v>4720601</v>
      </c>
      <c r="AF38" t="n">
        <v>4759760</v>
      </c>
      <c r="AG38" t="n">
        <v>4795939</v>
      </c>
      <c r="AH38" t="n">
        <v>4827975</v>
      </c>
      <c r="AI38" t="n">
        <v>4855002</v>
      </c>
      <c r="AJ38" t="n">
        <v>4876117</v>
      </c>
      <c r="AK38" t="n">
        <v>4891098</v>
      </c>
      <c r="AL38" t="n">
        <v>4899083</v>
      </c>
      <c r="AM38" t="n">
        <v>4900943</v>
      </c>
      <c r="AN38" t="n">
        <v>4898264</v>
      </c>
      <c r="AO38" t="n">
        <v>4822341</v>
      </c>
      <c r="AP38" t="n">
        <v>4850915</v>
      </c>
      <c r="AQ38" t="n">
        <v>4849245</v>
      </c>
      <c r="AR38" t="n">
        <v>4839159</v>
      </c>
      <c r="AS38" t="n">
        <v>4843764</v>
      </c>
      <c r="AT38" t="n">
        <v>4885067</v>
      </c>
      <c r="AU38" t="n">
        <v>4876860</v>
      </c>
      <c r="AV38" t="n">
        <v>4869639</v>
      </c>
      <c r="AW38" t="n">
        <v>4984568</v>
      </c>
      <c r="AX38" t="n">
        <v>4990550</v>
      </c>
      <c r="AY38" t="n">
        <v>4942807</v>
      </c>
      <c r="AZ38" t="n">
        <v>4914836</v>
      </c>
      <c r="BA38" t="n">
        <v>4905906</v>
      </c>
      <c r="BB38" t="n">
        <v>4856521</v>
      </c>
      <c r="BC38" t="n">
        <v>4817484</v>
      </c>
      <c r="BD38" t="n">
        <v>4887670</v>
      </c>
      <c r="BE38" t="n">
        <v>4919258</v>
      </c>
      <c r="BF38" t="n">
        <v>4824767</v>
      </c>
      <c r="BG38" t="n">
        <v>4792738</v>
      </c>
      <c r="BH38" t="n">
        <v>4768004</v>
      </c>
      <c r="BI38" t="n">
        <v>4758973</v>
      </c>
      <c r="BJ38" t="n">
        <v>4801839</v>
      </c>
      <c r="BK38" t="n">
        <v>4837361</v>
      </c>
      <c r="BL38" t="n">
        <v>4849670</v>
      </c>
      <c r="BM38" t="n">
        <v>4907585</v>
      </c>
      <c r="BN38" t="n">
        <v>4930641</v>
      </c>
      <c r="BO38" t="n">
        <v>4864541</v>
      </c>
      <c r="BP38" t="n">
        <v>4638371</v>
      </c>
      <c r="BQ38" t="n">
        <v>4484104</v>
      </c>
      <c r="BR38" t="n">
        <v>4359340</v>
      </c>
      <c r="BS38" t="n">
        <v>4317580</v>
      </c>
      <c r="BT38" t="n">
        <v>4287107</v>
      </c>
      <c r="BU38" t="n">
        <v>4104579</v>
      </c>
      <c r="BV38" t="n">
        <v>4100034</v>
      </c>
      <c r="BW38" t="n">
        <v>4035727</v>
      </c>
      <c r="BX38" t="n">
        <v>3932796</v>
      </c>
      <c r="BY38" t="n">
        <v>3934979</v>
      </c>
      <c r="BZ38" t="n">
        <v>3646461</v>
      </c>
      <c r="CA38" t="n">
        <v>3512631</v>
      </c>
      <c r="CB38" t="n">
        <v>3408161</v>
      </c>
      <c r="CC38" t="n">
        <v>3241520</v>
      </c>
      <c r="CD38" t="n">
        <v>3256159</v>
      </c>
      <c r="CE38" t="n">
        <v>3081312</v>
      </c>
      <c r="CF38" t="n">
        <v>3040293</v>
      </c>
      <c r="CG38" t="n">
        <v>3076018</v>
      </c>
      <c r="CH38" t="n">
        <v>3138159</v>
      </c>
      <c r="CI38" t="n">
        <v>3058148</v>
      </c>
      <c r="CJ38" t="n">
        <v>2789213</v>
      </c>
      <c r="CK38" t="n">
        <v>2608700</v>
      </c>
      <c r="CL38" t="n">
        <v>2480798</v>
      </c>
      <c r="CM38" t="n">
        <v>2380622</v>
      </c>
      <c r="CN38" t="n">
        <v>2358426</v>
      </c>
      <c r="CO38" t="n">
        <v>2233230</v>
      </c>
      <c r="CP38" t="n">
        <v>2059112</v>
      </c>
      <c r="CQ38" t="n">
        <v>1879489</v>
      </c>
      <c r="CR38" t="n">
        <v>1721846</v>
      </c>
      <c r="CS38" t="n">
        <v>1552202</v>
      </c>
      <c r="CT38" t="n">
        <v>1328819</v>
      </c>
      <c r="CU38" t="n">
        <v>1153161</v>
      </c>
      <c r="CV38" t="n">
        <v>981318</v>
      </c>
      <c r="CW38" t="n">
        <v>801759</v>
      </c>
      <c r="CX38" t="n">
        <v>661578</v>
      </c>
      <c r="CY38" t="n">
        <v>519129</v>
      </c>
      <c r="CZ38" t="n">
        <v>400153</v>
      </c>
      <c r="DA38" t="n">
        <v>301424</v>
      </c>
      <c r="DB38" t="n">
        <v>223879</v>
      </c>
      <c r="DC38" t="n">
        <v>385732</v>
      </c>
    </row>
    <row r="39">
      <c r="A39" t="n">
        <v>0</v>
      </c>
      <c r="B39" t="n">
        <v>0</v>
      </c>
      <c r="C39" t="n">
        <v>0</v>
      </c>
      <c r="D39" t="n">
        <v>2051</v>
      </c>
      <c r="E39" t="n">
        <v>390430803</v>
      </c>
      <c r="F39" s="89">
        <f>ROUND(F38*(E39/E38),0)</f>
        <v/>
      </c>
      <c r="G39" t="n">
        <v>4325825</v>
      </c>
      <c r="H39" t="n">
        <v>4332545</v>
      </c>
      <c r="I39" t="n">
        <v>4337264</v>
      </c>
      <c r="J39" t="n">
        <v>4339197</v>
      </c>
      <c r="K39" t="n">
        <v>4339353</v>
      </c>
      <c r="L39" t="n">
        <v>4338952</v>
      </c>
      <c r="M39" t="n">
        <v>4339007</v>
      </c>
      <c r="N39" t="n">
        <v>4340120</v>
      </c>
      <c r="O39" t="n">
        <v>4342545</v>
      </c>
      <c r="P39" t="n">
        <v>4346064</v>
      </c>
      <c r="Q39" t="n">
        <v>4350099</v>
      </c>
      <c r="R39" t="n">
        <v>4354495</v>
      </c>
      <c r="S39" t="n">
        <v>4359059</v>
      </c>
      <c r="T39" t="n">
        <v>4364492</v>
      </c>
      <c r="U39" t="n">
        <v>4372113</v>
      </c>
      <c r="V39" t="n">
        <v>4383809</v>
      </c>
      <c r="W39" t="n">
        <v>4401819</v>
      </c>
      <c r="X39" t="n">
        <v>4427446</v>
      </c>
      <c r="Y39" t="n">
        <v>4461008</v>
      </c>
      <c r="Z39" t="n">
        <v>4500963</v>
      </c>
      <c r="AA39" t="n">
        <v>4545036</v>
      </c>
      <c r="AB39" t="n">
        <v>4591073</v>
      </c>
      <c r="AC39" t="n">
        <v>4637421</v>
      </c>
      <c r="AD39" t="n">
        <v>4682807</v>
      </c>
      <c r="AE39" t="n">
        <v>4726119</v>
      </c>
      <c r="AF39" t="n">
        <v>4766527</v>
      </c>
      <c r="AG39" t="n">
        <v>4803970</v>
      </c>
      <c r="AH39" t="n">
        <v>4837941</v>
      </c>
      <c r="AI39" t="n">
        <v>4867566</v>
      </c>
      <c r="AJ39" t="n">
        <v>4891716</v>
      </c>
      <c r="AK39" t="n">
        <v>4909739</v>
      </c>
      <c r="AL39" t="n">
        <v>4921085</v>
      </c>
      <c r="AM39" t="n">
        <v>4925648</v>
      </c>
      <c r="AN39" t="n">
        <v>4924594</v>
      </c>
      <c r="AO39" t="n">
        <v>4919796</v>
      </c>
      <c r="AP39" t="n">
        <v>4842066</v>
      </c>
      <c r="AQ39" t="n">
        <v>4868811</v>
      </c>
      <c r="AR39" t="n">
        <v>4865353</v>
      </c>
      <c r="AS39" t="n">
        <v>4853756</v>
      </c>
      <c r="AT39" t="n">
        <v>4856841</v>
      </c>
      <c r="AU39" t="n">
        <v>4896423</v>
      </c>
      <c r="AV39" t="n">
        <v>4886364</v>
      </c>
      <c r="AW39" t="n">
        <v>4877607</v>
      </c>
      <c r="AX39" t="n">
        <v>4991214</v>
      </c>
      <c r="AY39" t="n">
        <v>4996261</v>
      </c>
      <c r="AZ39" t="n">
        <v>4947409</v>
      </c>
      <c r="BA39" t="n">
        <v>4917801</v>
      </c>
      <c r="BB39" t="n">
        <v>4906662</v>
      </c>
      <c r="BC39" t="n">
        <v>4854913</v>
      </c>
      <c r="BD39" t="n">
        <v>4813769</v>
      </c>
      <c r="BE39" t="n">
        <v>4882043</v>
      </c>
      <c r="BF39" t="n">
        <v>4912164</v>
      </c>
      <c r="BG39" t="n">
        <v>4817059</v>
      </c>
      <c r="BH39" t="n">
        <v>4784623</v>
      </c>
      <c r="BI39" t="n">
        <v>4759565</v>
      </c>
      <c r="BJ39" t="n">
        <v>4750120</v>
      </c>
      <c r="BK39" t="n">
        <v>4792139</v>
      </c>
      <c r="BL39" t="n">
        <v>4826643</v>
      </c>
      <c r="BM39" t="n">
        <v>4837725</v>
      </c>
      <c r="BN39" t="n">
        <v>4894029</v>
      </c>
      <c r="BO39" t="n">
        <v>4915241</v>
      </c>
      <c r="BP39" t="n">
        <v>4847152</v>
      </c>
      <c r="BQ39" t="n">
        <v>4619301</v>
      </c>
      <c r="BR39" t="n">
        <v>4462663</v>
      </c>
      <c r="BS39" t="n">
        <v>4335357</v>
      </c>
      <c r="BT39" t="n">
        <v>4290392</v>
      </c>
      <c r="BU39" t="n">
        <v>4256507</v>
      </c>
      <c r="BV39" t="n">
        <v>4071974</v>
      </c>
      <c r="BW39" t="n">
        <v>4063901</v>
      </c>
      <c r="BX39" t="n">
        <v>3996381</v>
      </c>
      <c r="BY39" t="n">
        <v>3890295</v>
      </c>
      <c r="BZ39" t="n">
        <v>3887360</v>
      </c>
      <c r="CA39" t="n">
        <v>3597276</v>
      </c>
      <c r="CB39" t="n">
        <v>3459640</v>
      </c>
      <c r="CC39" t="n">
        <v>3350860</v>
      </c>
      <c r="CD39" t="n">
        <v>3181021</v>
      </c>
      <c r="CE39" t="n">
        <v>3188645</v>
      </c>
      <c r="CF39" t="n">
        <v>3010442</v>
      </c>
      <c r="CG39" t="n">
        <v>2962399</v>
      </c>
      <c r="CH39" t="n">
        <v>2987756</v>
      </c>
      <c r="CI39" t="n">
        <v>3035895</v>
      </c>
      <c r="CJ39" t="n">
        <v>2944918</v>
      </c>
      <c r="CK39" t="n">
        <v>2672903</v>
      </c>
      <c r="CL39" t="n">
        <v>2485833</v>
      </c>
      <c r="CM39" t="n">
        <v>2349034</v>
      </c>
      <c r="CN39" t="n">
        <v>2238255</v>
      </c>
      <c r="CO39" t="n">
        <v>2201689</v>
      </c>
      <c r="CP39" t="n">
        <v>2068641</v>
      </c>
      <c r="CQ39" t="n">
        <v>1890917</v>
      </c>
      <c r="CR39" t="n">
        <v>1709520</v>
      </c>
      <c r="CS39" t="n">
        <v>1549588</v>
      </c>
      <c r="CT39" t="n">
        <v>1380528</v>
      </c>
      <c r="CU39" t="n">
        <v>1166801</v>
      </c>
      <c r="CV39" t="n">
        <v>998396</v>
      </c>
      <c r="CW39" t="n">
        <v>836711</v>
      </c>
      <c r="CX39" t="n">
        <v>672303</v>
      </c>
      <c r="CY39" t="n">
        <v>544817</v>
      </c>
      <c r="CZ39" t="n">
        <v>419285</v>
      </c>
      <c r="DA39" t="n">
        <v>316479</v>
      </c>
      <c r="DB39" t="n">
        <v>233112</v>
      </c>
      <c r="DC39" t="n">
        <v>402042</v>
      </c>
    </row>
    <row r="40">
      <c r="A40" t="n">
        <v>0</v>
      </c>
      <c r="B40" t="n">
        <v>0</v>
      </c>
      <c r="C40" t="n">
        <v>0</v>
      </c>
      <c r="D40" t="n">
        <v>2052</v>
      </c>
      <c r="E40" t="n">
        <v>391947055</v>
      </c>
      <c r="F40" s="89">
        <f>ROUND(F39*(E40/E39),0)</f>
        <v/>
      </c>
      <c r="G40" t="n">
        <v>4337643</v>
      </c>
      <c r="H40" t="n">
        <v>4345016</v>
      </c>
      <c r="I40" t="n">
        <v>4350150</v>
      </c>
      <c r="J40" t="n">
        <v>4352266</v>
      </c>
      <c r="K40" t="n">
        <v>4352307</v>
      </c>
      <c r="L40" t="n">
        <v>4351610</v>
      </c>
      <c r="M40" t="n">
        <v>4351170</v>
      </c>
      <c r="N40" t="n">
        <v>4351589</v>
      </c>
      <c r="O40" t="n">
        <v>4353279</v>
      </c>
      <c r="P40" t="n">
        <v>4356112</v>
      </c>
      <c r="Q40" t="n">
        <v>4359528</v>
      </c>
      <c r="R40" t="n">
        <v>4363306</v>
      </c>
      <c r="S40" t="n">
        <v>4367513</v>
      </c>
      <c r="T40" t="n">
        <v>4372541</v>
      </c>
      <c r="U40" t="n">
        <v>4379524</v>
      </c>
      <c r="V40" t="n">
        <v>4390466</v>
      </c>
      <c r="W40" t="n">
        <v>4407322</v>
      </c>
      <c r="X40" t="n">
        <v>4431727</v>
      </c>
      <c r="Y40" t="n">
        <v>4464116</v>
      </c>
      <c r="Z40" t="n">
        <v>4503085</v>
      </c>
      <c r="AA40" t="n">
        <v>4546528</v>
      </c>
      <c r="AB40" t="n">
        <v>4592498</v>
      </c>
      <c r="AC40" t="n">
        <v>4639235</v>
      </c>
      <c r="AD40" t="n">
        <v>4685502</v>
      </c>
      <c r="AE40" t="n">
        <v>4730200</v>
      </c>
      <c r="AF40" t="n">
        <v>4772234</v>
      </c>
      <c r="AG40" t="n">
        <v>4810920</v>
      </c>
      <c r="AH40" t="n">
        <v>4846144</v>
      </c>
      <c r="AI40" t="n">
        <v>4877695</v>
      </c>
      <c r="AJ40" t="n">
        <v>4904434</v>
      </c>
      <c r="AK40" t="n">
        <v>4925471</v>
      </c>
      <c r="AL40" t="n">
        <v>4939849</v>
      </c>
      <c r="AM40" t="n">
        <v>4947762</v>
      </c>
      <c r="AN40" t="n">
        <v>4949397</v>
      </c>
      <c r="AO40" t="n">
        <v>4946225</v>
      </c>
      <c r="AP40" t="n">
        <v>4939594</v>
      </c>
      <c r="AQ40" t="n">
        <v>4860052</v>
      </c>
      <c r="AR40" t="n">
        <v>4885001</v>
      </c>
      <c r="AS40" t="n">
        <v>4880046</v>
      </c>
      <c r="AT40" t="n">
        <v>4866938</v>
      </c>
      <c r="AU40" t="n">
        <v>4868341</v>
      </c>
      <c r="AV40" t="n">
        <v>4906035</v>
      </c>
      <c r="AW40" t="n">
        <v>4894445</v>
      </c>
      <c r="AX40" t="n">
        <v>4884494</v>
      </c>
      <c r="AY40" t="n">
        <v>4997061</v>
      </c>
      <c r="AZ40" t="n">
        <v>5000946</v>
      </c>
      <c r="BA40" t="n">
        <v>4950496</v>
      </c>
      <c r="BB40" t="n">
        <v>4918707</v>
      </c>
      <c r="BC40" t="n">
        <v>4905155</v>
      </c>
      <c r="BD40" t="n">
        <v>4851321</v>
      </c>
      <c r="BE40" t="n">
        <v>4808521</v>
      </c>
      <c r="BF40" t="n">
        <v>4875252</v>
      </c>
      <c r="BG40" t="n">
        <v>4904452</v>
      </c>
      <c r="BH40" t="n">
        <v>4809109</v>
      </c>
      <c r="BI40" t="n">
        <v>4776386</v>
      </c>
      <c r="BJ40" t="n">
        <v>4750979</v>
      </c>
      <c r="BK40" t="n">
        <v>4740907</v>
      </c>
      <c r="BL40" t="n">
        <v>4781928</v>
      </c>
      <c r="BM40" t="n">
        <v>4815154</v>
      </c>
      <c r="BN40" t="n">
        <v>4824836</v>
      </c>
      <c r="BO40" t="n">
        <v>4879179</v>
      </c>
      <c r="BP40" t="n">
        <v>4898013</v>
      </c>
      <c r="BQ40" t="n">
        <v>4827379</v>
      </c>
      <c r="BR40" t="n">
        <v>4597468</v>
      </c>
      <c r="BS40" t="n">
        <v>4438447</v>
      </c>
      <c r="BT40" t="n">
        <v>4308521</v>
      </c>
      <c r="BU40" t="n">
        <v>4260274</v>
      </c>
      <c r="BV40" t="n">
        <v>4223068</v>
      </c>
      <c r="BW40" t="n">
        <v>4036643</v>
      </c>
      <c r="BX40" t="n">
        <v>4024815</v>
      </c>
      <c r="BY40" t="n">
        <v>3953697</v>
      </c>
      <c r="BZ40" t="n">
        <v>3843932</v>
      </c>
      <c r="CA40" t="n">
        <v>3835306</v>
      </c>
      <c r="CB40" t="n">
        <v>3543550</v>
      </c>
      <c r="CC40" t="n">
        <v>3402051</v>
      </c>
      <c r="CD40" t="n">
        <v>3288913</v>
      </c>
      <c r="CE40" t="n">
        <v>3115784</v>
      </c>
      <c r="CF40" t="n">
        <v>3115887</v>
      </c>
      <c r="CG40" t="n">
        <v>2933999</v>
      </c>
      <c r="CH40" t="n">
        <v>2878223</v>
      </c>
      <c r="CI40" t="n">
        <v>2891235</v>
      </c>
      <c r="CJ40" t="n">
        <v>2924401</v>
      </c>
      <c r="CK40" t="n">
        <v>2822875</v>
      </c>
      <c r="CL40" t="n">
        <v>2547838</v>
      </c>
      <c r="CM40" t="n">
        <v>2354538</v>
      </c>
      <c r="CN40" t="n">
        <v>2209478</v>
      </c>
      <c r="CO40" t="n">
        <v>2090398</v>
      </c>
      <c r="CP40" t="n">
        <v>2040334</v>
      </c>
      <c r="CQ40" t="n">
        <v>1900690</v>
      </c>
      <c r="CR40" t="n">
        <v>1720912</v>
      </c>
      <c r="CS40" t="n">
        <v>1539494</v>
      </c>
      <c r="CT40" t="n">
        <v>1379330</v>
      </c>
      <c r="CU40" t="n">
        <v>1213129</v>
      </c>
      <c r="CV40" t="n">
        <v>1011119</v>
      </c>
      <c r="CW40" t="n">
        <v>852085</v>
      </c>
      <c r="CX40" t="n">
        <v>702366</v>
      </c>
      <c r="CY40" t="n">
        <v>554309</v>
      </c>
      <c r="CZ40" t="n">
        <v>440562</v>
      </c>
      <c r="DA40" t="n">
        <v>332070</v>
      </c>
      <c r="DB40" t="n">
        <v>245118</v>
      </c>
      <c r="DC40" t="n">
        <v>419105</v>
      </c>
    </row>
    <row r="41">
      <c r="A41" t="n">
        <v>0</v>
      </c>
      <c r="B41" t="n">
        <v>0</v>
      </c>
      <c r="C41" t="n">
        <v>0</v>
      </c>
      <c r="D41" t="n">
        <v>2053</v>
      </c>
      <c r="E41" t="n">
        <v>393472783</v>
      </c>
      <c r="F41" s="89">
        <f>ROUND(F40*(E41/E40),0)</f>
        <v/>
      </c>
      <c r="G41" t="n">
        <v>4348788</v>
      </c>
      <c r="H41" t="n">
        <v>4356925</v>
      </c>
      <c r="I41" t="n">
        <v>4362692</v>
      </c>
      <c r="J41" t="n">
        <v>4365217</v>
      </c>
      <c r="K41" t="n">
        <v>4365427</v>
      </c>
      <c r="L41" t="n">
        <v>4364611</v>
      </c>
      <c r="M41" t="n">
        <v>4363867</v>
      </c>
      <c r="N41" t="n">
        <v>4363787</v>
      </c>
      <c r="O41" t="n">
        <v>4364782</v>
      </c>
      <c r="P41" t="n">
        <v>4366879</v>
      </c>
      <c r="Q41" t="n">
        <v>4369608</v>
      </c>
      <c r="R41" t="n">
        <v>4372767</v>
      </c>
      <c r="S41" t="n">
        <v>4376356</v>
      </c>
      <c r="T41" t="n">
        <v>4381029</v>
      </c>
      <c r="U41" t="n">
        <v>4387611</v>
      </c>
      <c r="V41" t="n">
        <v>4397927</v>
      </c>
      <c r="W41" t="n">
        <v>4414047</v>
      </c>
      <c r="X41" t="n">
        <v>4437317</v>
      </c>
      <c r="Y41" t="n">
        <v>4468507</v>
      </c>
      <c r="Z41" t="n">
        <v>4506326</v>
      </c>
      <c r="AA41" t="n">
        <v>4548796</v>
      </c>
      <c r="AB41" t="n">
        <v>4594151</v>
      </c>
      <c r="AC41" t="n">
        <v>4640834</v>
      </c>
      <c r="AD41" t="n">
        <v>4687501</v>
      </c>
      <c r="AE41" t="n">
        <v>4733085</v>
      </c>
      <c r="AF41" t="n">
        <v>4776498</v>
      </c>
      <c r="AG41" t="n">
        <v>4816814</v>
      </c>
      <c r="AH41" t="n">
        <v>4853272</v>
      </c>
      <c r="AI41" t="n">
        <v>4886065</v>
      </c>
      <c r="AJ41" t="n">
        <v>4914717</v>
      </c>
      <c r="AK41" t="n">
        <v>4938331</v>
      </c>
      <c r="AL41" t="n">
        <v>4955710</v>
      </c>
      <c r="AM41" t="n">
        <v>4966639</v>
      </c>
      <c r="AN41" t="n">
        <v>4971619</v>
      </c>
      <c r="AO41" t="n">
        <v>4971127</v>
      </c>
      <c r="AP41" t="n">
        <v>4966120</v>
      </c>
      <c r="AQ41" t="n">
        <v>4957648</v>
      </c>
      <c r="AR41" t="n">
        <v>4876334</v>
      </c>
      <c r="AS41" t="n">
        <v>4899771</v>
      </c>
      <c r="AT41" t="n">
        <v>4893318</v>
      </c>
      <c r="AU41" t="n">
        <v>4878542</v>
      </c>
      <c r="AV41" t="n">
        <v>4878100</v>
      </c>
      <c r="AW41" t="n">
        <v>4914220</v>
      </c>
      <c r="AX41" t="n">
        <v>4901445</v>
      </c>
      <c r="AY41" t="n">
        <v>4890598</v>
      </c>
      <c r="AZ41" t="n">
        <v>5001886</v>
      </c>
      <c r="BA41" t="n">
        <v>5004114</v>
      </c>
      <c r="BB41" t="n">
        <v>4951526</v>
      </c>
      <c r="BC41" t="n">
        <v>4917358</v>
      </c>
      <c r="BD41" t="n">
        <v>4901667</v>
      </c>
      <c r="BE41" t="n">
        <v>4846202</v>
      </c>
      <c r="BF41" t="n">
        <v>4802123</v>
      </c>
      <c r="BG41" t="n">
        <v>4867861</v>
      </c>
      <c r="BH41" t="n">
        <v>4896506</v>
      </c>
      <c r="BI41" t="n">
        <v>4801048</v>
      </c>
      <c r="BJ41" t="n">
        <v>4768014</v>
      </c>
      <c r="BK41" t="n">
        <v>4742052</v>
      </c>
      <c r="BL41" t="n">
        <v>4731203</v>
      </c>
      <c r="BM41" t="n">
        <v>4770974</v>
      </c>
      <c r="BN41" t="n">
        <v>4802740</v>
      </c>
      <c r="BO41" t="n">
        <v>4810675</v>
      </c>
      <c r="BP41" t="n">
        <v>4862526</v>
      </c>
      <c r="BQ41" t="n">
        <v>4878397</v>
      </c>
      <c r="BR41" t="n">
        <v>4804768</v>
      </c>
      <c r="BS41" t="n">
        <v>4572812</v>
      </c>
      <c r="BT41" t="n">
        <v>4411339</v>
      </c>
      <c r="BU41" t="n">
        <v>4278748</v>
      </c>
      <c r="BV41" t="n">
        <v>4227325</v>
      </c>
      <c r="BW41" t="n">
        <v>4186823</v>
      </c>
      <c r="BX41" t="n">
        <v>3998382</v>
      </c>
      <c r="BY41" t="n">
        <v>3982370</v>
      </c>
      <c r="BZ41" t="n">
        <v>3907109</v>
      </c>
      <c r="CA41" t="n">
        <v>3793198</v>
      </c>
      <c r="CB41" t="n">
        <v>3778451</v>
      </c>
      <c r="CC41" t="n">
        <v>3485138</v>
      </c>
      <c r="CD41" t="n">
        <v>3339762</v>
      </c>
      <c r="CE41" t="n">
        <v>3222079</v>
      </c>
      <c r="CF41" t="n">
        <v>3045419</v>
      </c>
      <c r="CG41" t="n">
        <v>3037376</v>
      </c>
      <c r="CH41" t="n">
        <v>2851339</v>
      </c>
      <c r="CI41" t="n">
        <v>2786061</v>
      </c>
      <c r="CJ41" t="n">
        <v>2785876</v>
      </c>
      <c r="CK41" t="n">
        <v>2804147</v>
      </c>
      <c r="CL41" t="n">
        <v>2691591</v>
      </c>
      <c r="CM41" t="n">
        <v>2414119</v>
      </c>
      <c r="CN41" t="n">
        <v>2215383</v>
      </c>
      <c r="CO41" t="n">
        <v>2064470</v>
      </c>
      <c r="CP41" t="n">
        <v>1938120</v>
      </c>
      <c r="CQ41" t="n">
        <v>1875616</v>
      </c>
      <c r="CR41" t="n">
        <v>1730826</v>
      </c>
      <c r="CS41" t="n">
        <v>1550739</v>
      </c>
      <c r="CT41" t="n">
        <v>1371319</v>
      </c>
      <c r="CU41" t="n">
        <v>1213149</v>
      </c>
      <c r="CV41" t="n">
        <v>1052140</v>
      </c>
      <c r="CW41" t="n">
        <v>863783</v>
      </c>
      <c r="CX41" t="n">
        <v>716008</v>
      </c>
      <c r="CY41" t="n">
        <v>579768</v>
      </c>
      <c r="CZ41" t="n">
        <v>448805</v>
      </c>
      <c r="DA41" t="n">
        <v>349368</v>
      </c>
      <c r="DB41" t="n">
        <v>257567</v>
      </c>
      <c r="DC41" t="n">
        <v>438893</v>
      </c>
    </row>
    <row r="42">
      <c r="A42" t="n">
        <v>0</v>
      </c>
      <c r="B42" t="n">
        <v>0</v>
      </c>
      <c r="C42" t="n">
        <v>0</v>
      </c>
      <c r="D42" t="n">
        <v>2054</v>
      </c>
      <c r="E42" t="n">
        <v>395009307</v>
      </c>
      <c r="F42" s="89">
        <f>ROUND(F41*(E42/E41),0)</f>
        <v/>
      </c>
      <c r="G42" t="n">
        <v>4359221</v>
      </c>
      <c r="H42" t="n">
        <v>4368159</v>
      </c>
      <c r="I42" t="n">
        <v>4374671</v>
      </c>
      <c r="J42" t="n">
        <v>4377819</v>
      </c>
      <c r="K42" t="n">
        <v>4378435</v>
      </c>
      <c r="L42" t="n">
        <v>4377776</v>
      </c>
      <c r="M42" t="n">
        <v>4376906</v>
      </c>
      <c r="N42" t="n">
        <v>4376523</v>
      </c>
      <c r="O42" t="n">
        <v>4377015</v>
      </c>
      <c r="P42" t="n">
        <v>4378418</v>
      </c>
      <c r="Q42" t="n">
        <v>4380408</v>
      </c>
      <c r="R42" t="n">
        <v>4382876</v>
      </c>
      <c r="S42" t="n">
        <v>4385847</v>
      </c>
      <c r="T42" t="n">
        <v>4389903</v>
      </c>
      <c r="U42" t="n">
        <v>4396139</v>
      </c>
      <c r="V42" t="n">
        <v>4406062</v>
      </c>
      <c r="W42" t="n">
        <v>4421572</v>
      </c>
      <c r="X42" t="n">
        <v>4444129</v>
      </c>
      <c r="Y42" t="n">
        <v>4474209</v>
      </c>
      <c r="Z42" t="n">
        <v>4510853</v>
      </c>
      <c r="AA42" t="n">
        <v>4552183</v>
      </c>
      <c r="AB42" t="n">
        <v>4596581</v>
      </c>
      <c r="AC42" t="n">
        <v>4642656</v>
      </c>
      <c r="AD42" t="n">
        <v>4689287</v>
      </c>
      <c r="AE42" t="n">
        <v>4735276</v>
      </c>
      <c r="AF42" t="n">
        <v>4779577</v>
      </c>
      <c r="AG42" t="n">
        <v>4821262</v>
      </c>
      <c r="AH42" t="n">
        <v>4859342</v>
      </c>
      <c r="AI42" t="n">
        <v>4893359</v>
      </c>
      <c r="AJ42" t="n">
        <v>4923238</v>
      </c>
      <c r="AK42" t="n">
        <v>4948751</v>
      </c>
      <c r="AL42" t="n">
        <v>4968694</v>
      </c>
      <c r="AM42" t="n">
        <v>4982614</v>
      </c>
      <c r="AN42" t="n">
        <v>4990605</v>
      </c>
      <c r="AO42" t="n">
        <v>4993447</v>
      </c>
      <c r="AP42" t="n">
        <v>4991114</v>
      </c>
      <c r="AQ42" t="n">
        <v>4984263</v>
      </c>
      <c r="AR42" t="n">
        <v>4973996</v>
      </c>
      <c r="AS42" t="n">
        <v>4891192</v>
      </c>
      <c r="AT42" t="n">
        <v>4913122</v>
      </c>
      <c r="AU42" t="n">
        <v>4905006</v>
      </c>
      <c r="AV42" t="n">
        <v>4888402</v>
      </c>
      <c r="AW42" t="n">
        <v>4886428</v>
      </c>
      <c r="AX42" t="n">
        <v>4921326</v>
      </c>
      <c r="AY42" t="n">
        <v>4907659</v>
      </c>
      <c r="AZ42" t="n">
        <v>4895688</v>
      </c>
      <c r="BA42" t="n">
        <v>5005198</v>
      </c>
      <c r="BB42" t="n">
        <v>5005224</v>
      </c>
      <c r="BC42" t="n">
        <v>4950307</v>
      </c>
      <c r="BD42" t="n">
        <v>4914038</v>
      </c>
      <c r="BE42" t="n">
        <v>4896657</v>
      </c>
      <c r="BF42" t="n">
        <v>4839943</v>
      </c>
      <c r="BG42" t="n">
        <v>4795144</v>
      </c>
      <c r="BH42" t="n">
        <v>4860253</v>
      </c>
      <c r="BI42" t="n">
        <v>4888453</v>
      </c>
      <c r="BJ42" t="n">
        <v>4792870</v>
      </c>
      <c r="BK42" t="n">
        <v>4759308</v>
      </c>
      <c r="BL42" t="n">
        <v>4732651</v>
      </c>
      <c r="BM42" t="n">
        <v>4720779</v>
      </c>
      <c r="BN42" t="n">
        <v>4759113</v>
      </c>
      <c r="BO42" t="n">
        <v>4789076</v>
      </c>
      <c r="BP42" t="n">
        <v>4794745</v>
      </c>
      <c r="BQ42" t="n">
        <v>4843508</v>
      </c>
      <c r="BR42" t="n">
        <v>4855931</v>
      </c>
      <c r="BS42" t="n">
        <v>4779246</v>
      </c>
      <c r="BT42" t="n">
        <v>4545203</v>
      </c>
      <c r="BU42" t="n">
        <v>4381251</v>
      </c>
      <c r="BV42" t="n">
        <v>4246144</v>
      </c>
      <c r="BW42" t="n">
        <v>4191560</v>
      </c>
      <c r="BX42" t="n">
        <v>4147549</v>
      </c>
      <c r="BY42" t="n">
        <v>3956790</v>
      </c>
      <c r="BZ42" t="n">
        <v>3936009</v>
      </c>
      <c r="CA42" t="n">
        <v>3856104</v>
      </c>
      <c r="CB42" t="n">
        <v>3737728</v>
      </c>
      <c r="CC42" t="n">
        <v>3716637</v>
      </c>
      <c r="CD42" t="n">
        <v>3421933</v>
      </c>
      <c r="CE42" t="n">
        <v>3272525</v>
      </c>
      <c r="CF42" t="n">
        <v>3149964</v>
      </c>
      <c r="CG42" t="n">
        <v>2969441</v>
      </c>
      <c r="CH42" t="n">
        <v>2952435</v>
      </c>
      <c r="CI42" t="n">
        <v>2760755</v>
      </c>
      <c r="CJ42" t="n">
        <v>2685345</v>
      </c>
      <c r="CK42" t="n">
        <v>2672128</v>
      </c>
      <c r="CL42" t="n">
        <v>2674703</v>
      </c>
      <c r="CM42" t="n">
        <v>2551170</v>
      </c>
      <c r="CN42" t="n">
        <v>2272326</v>
      </c>
      <c r="CO42" t="n">
        <v>2070760</v>
      </c>
      <c r="CP42" t="n">
        <v>1915043</v>
      </c>
      <c r="CQ42" t="n">
        <v>1782588</v>
      </c>
      <c r="CR42" t="n">
        <v>1708926</v>
      </c>
      <c r="CS42" t="n">
        <v>1560685</v>
      </c>
      <c r="CT42" t="n">
        <v>1382300</v>
      </c>
      <c r="CU42" t="n">
        <v>1207038</v>
      </c>
      <c r="CV42" t="n">
        <v>1053171</v>
      </c>
      <c r="CW42" t="n">
        <v>899635</v>
      </c>
      <c r="CX42" t="n">
        <v>726603</v>
      </c>
      <c r="CY42" t="n">
        <v>591682</v>
      </c>
      <c r="CZ42" t="n">
        <v>470006</v>
      </c>
      <c r="DA42" t="n">
        <v>356391</v>
      </c>
      <c r="DB42" t="n">
        <v>271360</v>
      </c>
      <c r="DC42" t="n">
        <v>460966</v>
      </c>
    </row>
    <row r="43">
      <c r="A43" t="n">
        <v>0</v>
      </c>
      <c r="B43" t="n">
        <v>0</v>
      </c>
      <c r="C43" t="n">
        <v>0</v>
      </c>
      <c r="D43" t="n">
        <v>2055</v>
      </c>
      <c r="E43" t="n">
        <v>396557404</v>
      </c>
      <c r="F43" s="89">
        <f>ROUND(F42*(E43/E42),0)</f>
        <v/>
      </c>
      <c r="G43" t="n">
        <v>4368875</v>
      </c>
      <c r="H43" t="n">
        <v>4378687</v>
      </c>
      <c r="I43" t="n">
        <v>4385976</v>
      </c>
      <c r="J43" t="n">
        <v>4389865</v>
      </c>
      <c r="K43" t="n">
        <v>4391090</v>
      </c>
      <c r="L43" t="n">
        <v>4390831</v>
      </c>
      <c r="M43" t="n">
        <v>4390111</v>
      </c>
      <c r="N43" t="n">
        <v>4389597</v>
      </c>
      <c r="O43" t="n">
        <v>4389787</v>
      </c>
      <c r="P43" t="n">
        <v>4390684</v>
      </c>
      <c r="Q43" t="n">
        <v>4391980</v>
      </c>
      <c r="R43" t="n">
        <v>4393711</v>
      </c>
      <c r="S43" t="n">
        <v>4395992</v>
      </c>
      <c r="T43" t="n">
        <v>4399429</v>
      </c>
      <c r="U43" t="n">
        <v>4405053</v>
      </c>
      <c r="V43" t="n">
        <v>4414641</v>
      </c>
      <c r="W43" t="n">
        <v>4429775</v>
      </c>
      <c r="X43" t="n">
        <v>4451745</v>
      </c>
      <c r="Y43" t="n">
        <v>4481133</v>
      </c>
      <c r="Z43" t="n">
        <v>4516684</v>
      </c>
      <c r="AA43" t="n">
        <v>4556855</v>
      </c>
      <c r="AB43" t="n">
        <v>4600127</v>
      </c>
      <c r="AC43" t="n">
        <v>4645267</v>
      </c>
      <c r="AD43" t="n">
        <v>4691291</v>
      </c>
      <c r="AE43" t="n">
        <v>4737253</v>
      </c>
      <c r="AF43" t="n">
        <v>4781953</v>
      </c>
      <c r="AG43" t="n">
        <v>4824528</v>
      </c>
      <c r="AH43" t="n">
        <v>4863970</v>
      </c>
      <c r="AI43" t="n">
        <v>4899596</v>
      </c>
      <c r="AJ43" t="n">
        <v>4930689</v>
      </c>
      <c r="AK43" t="n">
        <v>4957411</v>
      </c>
      <c r="AL43" t="n">
        <v>4979244</v>
      </c>
      <c r="AM43" t="n">
        <v>4995711</v>
      </c>
      <c r="AN43" t="n">
        <v>5006687</v>
      </c>
      <c r="AO43" t="n">
        <v>5012538</v>
      </c>
      <c r="AP43" t="n">
        <v>5013528</v>
      </c>
      <c r="AQ43" t="n">
        <v>5009349</v>
      </c>
      <c r="AR43" t="n">
        <v>5000703</v>
      </c>
      <c r="AS43" t="n">
        <v>4988922</v>
      </c>
      <c r="AT43" t="n">
        <v>4904632</v>
      </c>
      <c r="AU43" t="n">
        <v>4924891</v>
      </c>
      <c r="AV43" t="n">
        <v>4914949</v>
      </c>
      <c r="AW43" t="n">
        <v>4896830</v>
      </c>
      <c r="AX43" t="n">
        <v>4893678</v>
      </c>
      <c r="AY43" t="n">
        <v>4927647</v>
      </c>
      <c r="AZ43" t="n">
        <v>4912865</v>
      </c>
      <c r="BA43" t="n">
        <v>4899274</v>
      </c>
      <c r="BB43" t="n">
        <v>5006460</v>
      </c>
      <c r="BC43" t="n">
        <v>5004087</v>
      </c>
      <c r="BD43" t="n">
        <v>4947113</v>
      </c>
      <c r="BE43" t="n">
        <v>4909203</v>
      </c>
      <c r="BF43" t="n">
        <v>4890514</v>
      </c>
      <c r="BG43" t="n">
        <v>4833107</v>
      </c>
      <c r="BH43" t="n">
        <v>4787964</v>
      </c>
      <c r="BI43" t="n">
        <v>4852558</v>
      </c>
      <c r="BJ43" t="n">
        <v>4880285</v>
      </c>
      <c r="BK43" t="n">
        <v>4784369</v>
      </c>
      <c r="BL43" t="n">
        <v>4750145</v>
      </c>
      <c r="BM43" t="n">
        <v>4722542</v>
      </c>
      <c r="BN43" t="n">
        <v>4709478</v>
      </c>
      <c r="BO43" t="n">
        <v>4746026</v>
      </c>
      <c r="BP43" t="n">
        <v>4773661</v>
      </c>
      <c r="BQ43" t="n">
        <v>4776482</v>
      </c>
      <c r="BR43" t="n">
        <v>4821664</v>
      </c>
      <c r="BS43" t="n">
        <v>4830544</v>
      </c>
      <c r="BT43" t="n">
        <v>4750686</v>
      </c>
      <c r="BU43" t="n">
        <v>4514555</v>
      </c>
      <c r="BV43" t="n">
        <v>4348280</v>
      </c>
      <c r="BW43" t="n">
        <v>4210720</v>
      </c>
      <c r="BX43" t="n">
        <v>4152768</v>
      </c>
      <c r="BY43" t="n">
        <v>4104835</v>
      </c>
      <c r="BZ43" t="n">
        <v>3911309</v>
      </c>
      <c r="CA43" t="n">
        <v>3885210</v>
      </c>
      <c r="CB43" t="n">
        <v>3800304</v>
      </c>
      <c r="CC43" t="n">
        <v>3677366</v>
      </c>
      <c r="CD43" t="n">
        <v>3649737</v>
      </c>
      <c r="CE43" t="n">
        <v>3353670</v>
      </c>
      <c r="CF43" t="n">
        <v>3199928</v>
      </c>
      <c r="CG43" t="n">
        <v>3072040</v>
      </c>
      <c r="CH43" t="n">
        <v>2887182</v>
      </c>
      <c r="CI43" t="n">
        <v>2859271</v>
      </c>
      <c r="CJ43" t="n">
        <v>2661661</v>
      </c>
      <c r="CK43" t="n">
        <v>2576508</v>
      </c>
      <c r="CL43" t="n">
        <v>2549552</v>
      </c>
      <c r="CM43" t="n">
        <v>2536164</v>
      </c>
      <c r="CN43" t="n">
        <v>2402222</v>
      </c>
      <c r="CO43" t="n">
        <v>2124900</v>
      </c>
      <c r="CP43" t="n">
        <v>1921679</v>
      </c>
      <c r="CQ43" t="n">
        <v>1762341</v>
      </c>
      <c r="CR43" t="n">
        <v>1625103</v>
      </c>
      <c r="CS43" t="n">
        <v>1541869</v>
      </c>
      <c r="CT43" t="n">
        <v>1392159</v>
      </c>
      <c r="CU43" t="n">
        <v>1217635</v>
      </c>
      <c r="CV43" t="n">
        <v>1048746</v>
      </c>
      <c r="CW43" t="n">
        <v>901453</v>
      </c>
      <c r="CX43" t="n">
        <v>757496</v>
      </c>
      <c r="CY43" t="n">
        <v>601117</v>
      </c>
      <c r="CZ43" t="n">
        <v>480230</v>
      </c>
      <c r="DA43" t="n">
        <v>373721</v>
      </c>
      <c r="DB43" t="n">
        <v>277216</v>
      </c>
      <c r="DC43" t="n">
        <v>485535</v>
      </c>
    </row>
    <row r="44">
      <c r="A44" t="n">
        <v>0</v>
      </c>
      <c r="B44" t="n">
        <v>0</v>
      </c>
      <c r="C44" t="n">
        <v>0</v>
      </c>
      <c r="D44" t="n">
        <v>2056</v>
      </c>
      <c r="E44" t="n">
        <v>398117875</v>
      </c>
      <c r="F44" s="89">
        <f>ROUND(F43*(E44/E43),0)</f>
        <v/>
      </c>
      <c r="G44" t="n">
        <v>4377793</v>
      </c>
      <c r="H44" t="n">
        <v>4388431</v>
      </c>
      <c r="I44" t="n">
        <v>4396575</v>
      </c>
      <c r="J44" t="n">
        <v>4401231</v>
      </c>
      <c r="K44" t="n">
        <v>4403188</v>
      </c>
      <c r="L44" t="n">
        <v>4403532</v>
      </c>
      <c r="M44" t="n">
        <v>4403207</v>
      </c>
      <c r="N44" t="n">
        <v>4402843</v>
      </c>
      <c r="O44" t="n">
        <v>4402898</v>
      </c>
      <c r="P44" t="n">
        <v>4403493</v>
      </c>
      <c r="Q44" t="n">
        <v>4404276</v>
      </c>
      <c r="R44" t="n">
        <v>4405315</v>
      </c>
      <c r="S44" t="n">
        <v>4406860</v>
      </c>
      <c r="T44" t="n">
        <v>4409608</v>
      </c>
      <c r="U44" t="n">
        <v>4414621</v>
      </c>
      <c r="V44" t="n">
        <v>4423609</v>
      </c>
      <c r="W44" t="n">
        <v>4438421</v>
      </c>
      <c r="X44" t="n">
        <v>4460038</v>
      </c>
      <c r="Y44" t="n">
        <v>4488859</v>
      </c>
      <c r="Z44" t="n">
        <v>4523739</v>
      </c>
      <c r="AA44" t="n">
        <v>4562835</v>
      </c>
      <c r="AB44" t="n">
        <v>4604965</v>
      </c>
      <c r="AC44" t="n">
        <v>4648986</v>
      </c>
      <c r="AD44" t="n">
        <v>4694093</v>
      </c>
      <c r="AE44" t="n">
        <v>4739453</v>
      </c>
      <c r="AF44" t="n">
        <v>4784123</v>
      </c>
      <c r="AG44" t="n">
        <v>4827095</v>
      </c>
      <c r="AH44" t="n">
        <v>4867419</v>
      </c>
      <c r="AI44" t="n">
        <v>4904391</v>
      </c>
      <c r="AJ44" t="n">
        <v>4937083</v>
      </c>
      <c r="AK44" t="n">
        <v>4965006</v>
      </c>
      <c r="AL44" t="n">
        <v>4988038</v>
      </c>
      <c r="AM44" t="n">
        <v>5006383</v>
      </c>
      <c r="AN44" t="n">
        <v>5019893</v>
      </c>
      <c r="AO44" t="n">
        <v>5028723</v>
      </c>
      <c r="AP44" t="n">
        <v>5032718</v>
      </c>
      <c r="AQ44" t="n">
        <v>5031858</v>
      </c>
      <c r="AR44" t="n">
        <v>5025880</v>
      </c>
      <c r="AS44" t="n">
        <v>5015717</v>
      </c>
      <c r="AT44" t="n">
        <v>5002429</v>
      </c>
      <c r="AU44" t="n">
        <v>4916488</v>
      </c>
      <c r="AV44" t="n">
        <v>4934909</v>
      </c>
      <c r="AW44" t="n">
        <v>4923461</v>
      </c>
      <c r="AX44" t="n">
        <v>4904178</v>
      </c>
      <c r="AY44" t="n">
        <v>4900146</v>
      </c>
      <c r="AZ44" t="n">
        <v>4932956</v>
      </c>
      <c r="BA44" t="n">
        <v>4916567</v>
      </c>
      <c r="BB44" t="n">
        <v>4900826</v>
      </c>
      <c r="BC44" t="n">
        <v>5005477</v>
      </c>
      <c r="BD44" t="n">
        <v>5000978</v>
      </c>
      <c r="BE44" t="n">
        <v>4942411</v>
      </c>
      <c r="BF44" t="n">
        <v>4903237</v>
      </c>
      <c r="BG44" t="n">
        <v>4883798</v>
      </c>
      <c r="BH44" t="n">
        <v>4826079</v>
      </c>
      <c r="BI44" t="n">
        <v>4780719</v>
      </c>
      <c r="BJ44" t="n">
        <v>4844763</v>
      </c>
      <c r="BK44" t="n">
        <v>4871794</v>
      </c>
      <c r="BL44" t="n">
        <v>4775420</v>
      </c>
      <c r="BM44" t="n">
        <v>4740281</v>
      </c>
      <c r="BN44" t="n">
        <v>4711570</v>
      </c>
      <c r="BO44" t="n">
        <v>4696972</v>
      </c>
      <c r="BP44" t="n">
        <v>4731208</v>
      </c>
      <c r="BQ44" t="n">
        <v>4755924</v>
      </c>
      <c r="BR44" t="n">
        <v>4755432</v>
      </c>
      <c r="BS44" t="n">
        <v>4796924</v>
      </c>
      <c r="BT44" t="n">
        <v>4802107</v>
      </c>
      <c r="BU44" t="n">
        <v>4718988</v>
      </c>
      <c r="BV44" t="n">
        <v>4480952</v>
      </c>
      <c r="BW44" t="n">
        <v>4312432</v>
      </c>
      <c r="BX44" t="n">
        <v>4172264</v>
      </c>
      <c r="BY44" t="n">
        <v>4110545</v>
      </c>
      <c r="BZ44" t="n">
        <v>4058114</v>
      </c>
      <c r="CA44" t="n">
        <v>3861439</v>
      </c>
      <c r="CB44" t="n">
        <v>3829602</v>
      </c>
      <c r="CC44" t="n">
        <v>3739553</v>
      </c>
      <c r="CD44" t="n">
        <v>3611989</v>
      </c>
      <c r="CE44" t="n">
        <v>3577476</v>
      </c>
      <c r="CF44" t="n">
        <v>3279921</v>
      </c>
      <c r="CG44" t="n">
        <v>3121434</v>
      </c>
      <c r="CH44" t="n">
        <v>2987620</v>
      </c>
      <c r="CI44" t="n">
        <v>2796863</v>
      </c>
      <c r="CJ44" t="n">
        <v>2757294</v>
      </c>
      <c r="CK44" t="n">
        <v>2554505</v>
      </c>
      <c r="CL44" t="n">
        <v>2459118</v>
      </c>
      <c r="CM44" t="n">
        <v>2418238</v>
      </c>
      <c r="CN44" t="n">
        <v>2389115</v>
      </c>
      <c r="CO44" t="n">
        <v>2247304</v>
      </c>
      <c r="CP44" t="n">
        <v>1972859</v>
      </c>
      <c r="CQ44" t="n">
        <v>1769268</v>
      </c>
      <c r="CR44" t="n">
        <v>1607623</v>
      </c>
      <c r="CS44" t="n">
        <v>1467166</v>
      </c>
      <c r="CT44" t="n">
        <v>1376285</v>
      </c>
      <c r="CU44" t="n">
        <v>1227268</v>
      </c>
      <c r="CV44" t="n">
        <v>1058825</v>
      </c>
      <c r="CW44" t="n">
        <v>898482</v>
      </c>
      <c r="CX44" t="n">
        <v>759879</v>
      </c>
      <c r="CY44" t="n">
        <v>627331</v>
      </c>
      <c r="CZ44" t="n">
        <v>488479</v>
      </c>
      <c r="DA44" t="n">
        <v>382333</v>
      </c>
      <c r="DB44" t="n">
        <v>291110</v>
      </c>
      <c r="DC44" t="n">
        <v>505951</v>
      </c>
    </row>
    <row r="45">
      <c r="A45" t="n">
        <v>0</v>
      </c>
      <c r="B45" t="n">
        <v>0</v>
      </c>
      <c r="C45" t="n">
        <v>0</v>
      </c>
      <c r="D45" t="n">
        <v>2057</v>
      </c>
      <c r="E45" t="n">
        <v>399690963</v>
      </c>
      <c r="F45" s="89">
        <f>ROUND(F44*(E45/E44),0)</f>
        <v/>
      </c>
      <c r="G45" t="n">
        <v>4386039</v>
      </c>
      <c r="H45" t="n">
        <v>4397441</v>
      </c>
      <c r="I45" t="n">
        <v>4406391</v>
      </c>
      <c r="J45" t="n">
        <v>4411893</v>
      </c>
      <c r="K45" t="n">
        <v>4414610</v>
      </c>
      <c r="L45" t="n">
        <v>4415673</v>
      </c>
      <c r="M45" t="n">
        <v>4415950</v>
      </c>
      <c r="N45" t="n">
        <v>4415975</v>
      </c>
      <c r="O45" t="n">
        <v>4416184</v>
      </c>
      <c r="P45" t="n">
        <v>4416636</v>
      </c>
      <c r="Q45" t="n">
        <v>4417121</v>
      </c>
      <c r="R45" t="n">
        <v>4417645</v>
      </c>
      <c r="S45" t="n">
        <v>4418498</v>
      </c>
      <c r="T45" t="n">
        <v>4420506</v>
      </c>
      <c r="U45" t="n">
        <v>4424839</v>
      </c>
      <c r="V45" t="n">
        <v>4433227</v>
      </c>
      <c r="W45" t="n">
        <v>4447454</v>
      </c>
      <c r="X45" t="n">
        <v>4468773</v>
      </c>
      <c r="Y45" t="n">
        <v>4497264</v>
      </c>
      <c r="Z45" t="n">
        <v>4531603</v>
      </c>
      <c r="AA45" t="n">
        <v>4570035</v>
      </c>
      <c r="AB45" t="n">
        <v>4611107</v>
      </c>
      <c r="AC45" t="n">
        <v>4654004</v>
      </c>
      <c r="AD45" t="n">
        <v>4697997</v>
      </c>
      <c r="AE45" t="n">
        <v>4742446</v>
      </c>
      <c r="AF45" t="n">
        <v>4786518</v>
      </c>
      <c r="AG45" t="n">
        <v>4829449</v>
      </c>
      <c r="AH45" t="n">
        <v>4870167</v>
      </c>
      <c r="AI45" t="n">
        <v>4908009</v>
      </c>
      <c r="AJ45" t="n">
        <v>4942032</v>
      </c>
      <c r="AK45" t="n">
        <v>4971543</v>
      </c>
      <c r="AL45" t="n">
        <v>4995764</v>
      </c>
      <c r="AM45" t="n">
        <v>5015294</v>
      </c>
      <c r="AN45" t="n">
        <v>5030679</v>
      </c>
      <c r="AO45" t="n">
        <v>5042034</v>
      </c>
      <c r="AP45" t="n">
        <v>5049006</v>
      </c>
      <c r="AQ45" t="n">
        <v>5051144</v>
      </c>
      <c r="AR45" t="n">
        <v>5048489</v>
      </c>
      <c r="AS45" t="n">
        <v>5040987</v>
      </c>
      <c r="AT45" t="n">
        <v>5029312</v>
      </c>
      <c r="AU45" t="n">
        <v>5014365</v>
      </c>
      <c r="AV45" t="n">
        <v>4926600</v>
      </c>
      <c r="AW45" t="n">
        <v>4943500</v>
      </c>
      <c r="AX45" t="n">
        <v>4930894</v>
      </c>
      <c r="AY45" t="n">
        <v>4910744</v>
      </c>
      <c r="AZ45" t="n">
        <v>4905607</v>
      </c>
      <c r="BA45" t="n">
        <v>4936767</v>
      </c>
      <c r="BB45" t="n">
        <v>4918238</v>
      </c>
      <c r="BC45" t="n">
        <v>4900149</v>
      </c>
      <c r="BD45" t="n">
        <v>5002534</v>
      </c>
      <c r="BE45" t="n">
        <v>4996362</v>
      </c>
      <c r="BF45" t="n">
        <v>4936587</v>
      </c>
      <c r="BG45" t="n">
        <v>4896710</v>
      </c>
      <c r="BH45" t="n">
        <v>4876896</v>
      </c>
      <c r="BI45" t="n">
        <v>4818991</v>
      </c>
      <c r="BJ45" t="n">
        <v>4773401</v>
      </c>
      <c r="BK45" t="n">
        <v>4836665</v>
      </c>
      <c r="BL45" t="n">
        <v>4862854</v>
      </c>
      <c r="BM45" t="n">
        <v>4765784</v>
      </c>
      <c r="BN45" t="n">
        <v>4729563</v>
      </c>
      <c r="BO45" t="n">
        <v>4699411</v>
      </c>
      <c r="BP45" t="n">
        <v>4682755</v>
      </c>
      <c r="BQ45" t="n">
        <v>4714097</v>
      </c>
      <c r="BR45" t="n">
        <v>4735421</v>
      </c>
      <c r="BS45" t="n">
        <v>4731518</v>
      </c>
      <c r="BT45" t="n">
        <v>4769155</v>
      </c>
      <c r="BU45" t="n">
        <v>4770517</v>
      </c>
      <c r="BV45" t="n">
        <v>4684239</v>
      </c>
      <c r="BW45" t="n">
        <v>4444408</v>
      </c>
      <c r="BX45" t="n">
        <v>4273492</v>
      </c>
      <c r="BY45" t="n">
        <v>4130363</v>
      </c>
      <c r="BZ45" t="n">
        <v>4064322</v>
      </c>
      <c r="CA45" t="n">
        <v>4006868</v>
      </c>
      <c r="CB45" t="n">
        <v>3806809</v>
      </c>
      <c r="CC45" t="n">
        <v>3769033</v>
      </c>
      <c r="CD45" t="n">
        <v>3673727</v>
      </c>
      <c r="CE45" t="n">
        <v>3541310</v>
      </c>
      <c r="CF45" t="n">
        <v>3499396</v>
      </c>
      <c r="CG45" t="n">
        <v>3200137</v>
      </c>
      <c r="CH45" t="n">
        <v>3036334</v>
      </c>
      <c r="CI45" t="n">
        <v>2894856</v>
      </c>
      <c r="CJ45" t="n">
        <v>2697898</v>
      </c>
      <c r="CK45" t="n">
        <v>2646973</v>
      </c>
      <c r="CL45" t="n">
        <v>2438849</v>
      </c>
      <c r="CM45" t="n">
        <v>2333241</v>
      </c>
      <c r="CN45" t="n">
        <v>2278730</v>
      </c>
      <c r="CO45" t="n">
        <v>2236101</v>
      </c>
      <c r="CP45" t="n">
        <v>2087466</v>
      </c>
      <c r="CQ45" t="n">
        <v>1817334</v>
      </c>
      <c r="CR45" t="n">
        <v>1614771</v>
      </c>
      <c r="CS45" t="n">
        <v>1452344</v>
      </c>
      <c r="CT45" t="n">
        <v>1310499</v>
      </c>
      <c r="CU45" t="n">
        <v>1214154</v>
      </c>
      <c r="CV45" t="n">
        <v>1068106</v>
      </c>
      <c r="CW45" t="n">
        <v>907935</v>
      </c>
      <c r="CX45" t="n">
        <v>758119</v>
      </c>
      <c r="CY45" t="n">
        <v>630059</v>
      </c>
      <c r="CZ45" t="n">
        <v>510357</v>
      </c>
      <c r="DA45" t="n">
        <v>389412</v>
      </c>
      <c r="DB45" t="n">
        <v>298218</v>
      </c>
      <c r="DC45" t="n">
        <v>529280</v>
      </c>
    </row>
    <row r="46">
      <c r="A46" t="n">
        <v>0</v>
      </c>
      <c r="B46" t="n">
        <v>0</v>
      </c>
      <c r="C46" t="n">
        <v>0</v>
      </c>
      <c r="D46" t="n">
        <v>2058</v>
      </c>
      <c r="E46" t="n">
        <v>401276590</v>
      </c>
      <c r="F46" s="89">
        <f>ROUND(F45*(E46/E45),0)</f>
        <v/>
      </c>
      <c r="G46" t="n">
        <v>4393696</v>
      </c>
      <c r="H46" t="n">
        <v>4405783</v>
      </c>
      <c r="I46" t="n">
        <v>4415474</v>
      </c>
      <c r="J46" t="n">
        <v>4421774</v>
      </c>
      <c r="K46" t="n">
        <v>4425326</v>
      </c>
      <c r="L46" t="n">
        <v>4427144</v>
      </c>
      <c r="M46" t="n">
        <v>4428133</v>
      </c>
      <c r="N46" t="n">
        <v>4428755</v>
      </c>
      <c r="O46" t="n">
        <v>4429352</v>
      </c>
      <c r="P46" t="n">
        <v>4429956</v>
      </c>
      <c r="Q46" t="n">
        <v>4430299</v>
      </c>
      <c r="R46" t="n">
        <v>4430525</v>
      </c>
      <c r="S46" t="n">
        <v>4430861</v>
      </c>
      <c r="T46" t="n">
        <v>4432182</v>
      </c>
      <c r="U46" t="n">
        <v>4435776</v>
      </c>
      <c r="V46" t="n">
        <v>4443497</v>
      </c>
      <c r="W46" t="n">
        <v>4457142</v>
      </c>
      <c r="X46" t="n">
        <v>4477895</v>
      </c>
      <c r="Y46" t="n">
        <v>4506112</v>
      </c>
      <c r="Z46" t="n">
        <v>4540139</v>
      </c>
      <c r="AA46" t="n">
        <v>4578048</v>
      </c>
      <c r="AB46" t="n">
        <v>4618469</v>
      </c>
      <c r="AC46" t="n">
        <v>4660316</v>
      </c>
      <c r="AD46" t="n">
        <v>4703203</v>
      </c>
      <c r="AE46" t="n">
        <v>4746547</v>
      </c>
      <c r="AF46" t="n">
        <v>4789700</v>
      </c>
      <c r="AG46" t="n">
        <v>4832035</v>
      </c>
      <c r="AH46" t="n">
        <v>4872702</v>
      </c>
      <c r="AI46" t="n">
        <v>4910927</v>
      </c>
      <c r="AJ46" t="n">
        <v>4945808</v>
      </c>
      <c r="AK46" t="n">
        <v>4976636</v>
      </c>
      <c r="AL46" t="n">
        <v>5002428</v>
      </c>
      <c r="AM46" t="n">
        <v>5023139</v>
      </c>
      <c r="AN46" t="n">
        <v>5039702</v>
      </c>
      <c r="AO46" t="n">
        <v>5052924</v>
      </c>
      <c r="AP46" t="n">
        <v>5062418</v>
      </c>
      <c r="AQ46" t="n">
        <v>5067532</v>
      </c>
      <c r="AR46" t="n">
        <v>5067870</v>
      </c>
      <c r="AS46" t="n">
        <v>5063689</v>
      </c>
      <c r="AT46" t="n">
        <v>5054676</v>
      </c>
      <c r="AU46" t="n">
        <v>5041333</v>
      </c>
      <c r="AV46" t="n">
        <v>5024556</v>
      </c>
      <c r="AW46" t="n">
        <v>4935280</v>
      </c>
      <c r="AX46" t="n">
        <v>4951009</v>
      </c>
      <c r="AY46" t="n">
        <v>4937540</v>
      </c>
      <c r="AZ46" t="n">
        <v>4916304</v>
      </c>
      <c r="BA46" t="n">
        <v>4909574</v>
      </c>
      <c r="BB46" t="n">
        <v>4938548</v>
      </c>
      <c r="BC46" t="n">
        <v>4917682</v>
      </c>
      <c r="BD46" t="n">
        <v>4897531</v>
      </c>
      <c r="BE46" t="n">
        <v>4998089</v>
      </c>
      <c r="BF46" t="n">
        <v>4990634</v>
      </c>
      <c r="BG46" t="n">
        <v>4930208</v>
      </c>
      <c r="BH46" t="n">
        <v>4890007</v>
      </c>
      <c r="BI46" t="n">
        <v>4869938</v>
      </c>
      <c r="BJ46" t="n">
        <v>4811839</v>
      </c>
      <c r="BK46" t="n">
        <v>4765799</v>
      </c>
      <c r="BL46" t="n">
        <v>4828140</v>
      </c>
      <c r="BM46" t="n">
        <v>4853223</v>
      </c>
      <c r="BN46" t="n">
        <v>4755293</v>
      </c>
      <c r="BO46" t="n">
        <v>4717658</v>
      </c>
      <c r="BP46" t="n">
        <v>4685546</v>
      </c>
      <c r="BQ46" t="n">
        <v>4666275</v>
      </c>
      <c r="BR46" t="n">
        <v>4694245</v>
      </c>
      <c r="BS46" t="n">
        <v>4712081</v>
      </c>
      <c r="BT46" t="n">
        <v>4704621</v>
      </c>
      <c r="BU46" t="n">
        <v>4738263</v>
      </c>
      <c r="BV46" t="n">
        <v>4735855</v>
      </c>
      <c r="BW46" t="n">
        <v>4646431</v>
      </c>
      <c r="BX46" t="n">
        <v>4404692</v>
      </c>
      <c r="BY46" t="n">
        <v>4231052</v>
      </c>
      <c r="BZ46" t="n">
        <v>4084469</v>
      </c>
      <c r="CA46" t="n">
        <v>4013581</v>
      </c>
      <c r="CB46" t="n">
        <v>3950719</v>
      </c>
      <c r="CC46" t="n">
        <v>3747256</v>
      </c>
      <c r="CD46" t="n">
        <v>3703357</v>
      </c>
      <c r="CE46" t="n">
        <v>3602526</v>
      </c>
      <c r="CF46" t="n">
        <v>3464862</v>
      </c>
      <c r="CG46" t="n">
        <v>3414883</v>
      </c>
      <c r="CH46" t="n">
        <v>3113590</v>
      </c>
      <c r="CI46" t="n">
        <v>2942741</v>
      </c>
      <c r="CJ46" t="n">
        <v>2793145</v>
      </c>
      <c r="CK46" t="n">
        <v>2590775</v>
      </c>
      <c r="CL46" t="n">
        <v>2527858</v>
      </c>
      <c r="CM46" t="n">
        <v>2314755</v>
      </c>
      <c r="CN46" t="n">
        <v>2199407</v>
      </c>
      <c r="CO46" t="n">
        <v>2133538</v>
      </c>
      <c r="CP46" t="n">
        <v>2078145</v>
      </c>
      <c r="CQ46" t="n">
        <v>1923886</v>
      </c>
      <c r="CR46" t="n">
        <v>1659589</v>
      </c>
      <c r="CS46" t="n">
        <v>1459631</v>
      </c>
      <c r="CT46" t="n">
        <v>1298205</v>
      </c>
      <c r="CU46" t="n">
        <v>1156981</v>
      </c>
      <c r="CV46" t="n">
        <v>1057533</v>
      </c>
      <c r="CW46" t="n">
        <v>916728</v>
      </c>
      <c r="CX46" t="n">
        <v>766842</v>
      </c>
      <c r="CY46" t="n">
        <v>629269</v>
      </c>
      <c r="CZ46" t="n">
        <v>513233</v>
      </c>
      <c r="DA46" t="n">
        <v>407344</v>
      </c>
      <c r="DB46" t="n">
        <v>304158</v>
      </c>
      <c r="DC46" t="n">
        <v>549748</v>
      </c>
    </row>
    <row r="47">
      <c r="A47" t="n">
        <v>0</v>
      </c>
      <c r="B47" t="n">
        <v>0</v>
      </c>
      <c r="C47" t="n">
        <v>0</v>
      </c>
      <c r="D47" t="n">
        <v>2059</v>
      </c>
      <c r="E47" t="n">
        <v>402874337</v>
      </c>
      <c r="F47" s="89">
        <f>ROUND(F46*(E47/E46),0)</f>
        <v/>
      </c>
      <c r="G47" t="n">
        <v>4400897</v>
      </c>
      <c r="H47" t="n">
        <v>4413531</v>
      </c>
      <c r="I47" t="n">
        <v>4423888</v>
      </c>
      <c r="J47" t="n">
        <v>4430923</v>
      </c>
      <c r="K47" t="n">
        <v>4435262</v>
      </c>
      <c r="L47" t="n">
        <v>4437908</v>
      </c>
      <c r="M47" t="n">
        <v>4439645</v>
      </c>
      <c r="N47" t="n">
        <v>4440978</v>
      </c>
      <c r="O47" t="n">
        <v>4442171</v>
      </c>
      <c r="P47" t="n">
        <v>4443160</v>
      </c>
      <c r="Q47" t="n">
        <v>4443652</v>
      </c>
      <c r="R47" t="n">
        <v>4443736</v>
      </c>
      <c r="S47" t="n">
        <v>4443776</v>
      </c>
      <c r="T47" t="n">
        <v>4444580</v>
      </c>
      <c r="U47" t="n">
        <v>4447492</v>
      </c>
      <c r="V47" t="n">
        <v>4454485</v>
      </c>
      <c r="W47" t="n">
        <v>4467482</v>
      </c>
      <c r="X47" t="n">
        <v>4487671</v>
      </c>
      <c r="Y47" t="n">
        <v>4515347</v>
      </c>
      <c r="Z47" t="n">
        <v>4549121</v>
      </c>
      <c r="AA47" t="n">
        <v>4586736</v>
      </c>
      <c r="AB47" t="n">
        <v>4626643</v>
      </c>
      <c r="AC47" t="n">
        <v>4667858</v>
      </c>
      <c r="AD47" t="n">
        <v>4709706</v>
      </c>
      <c r="AE47" t="n">
        <v>4751945</v>
      </c>
      <c r="AF47" t="n">
        <v>4793995</v>
      </c>
      <c r="AG47" t="n">
        <v>4835409</v>
      </c>
      <c r="AH47" t="n">
        <v>4875469</v>
      </c>
      <c r="AI47" t="n">
        <v>4913634</v>
      </c>
      <c r="AJ47" t="n">
        <v>4948889</v>
      </c>
      <c r="AK47" t="n">
        <v>4980556</v>
      </c>
      <c r="AL47" t="n">
        <v>5007658</v>
      </c>
      <c r="AM47" t="n">
        <v>5029924</v>
      </c>
      <c r="AN47" t="n">
        <v>5047662</v>
      </c>
      <c r="AO47" t="n">
        <v>5062052</v>
      </c>
      <c r="AP47" t="n">
        <v>5073405</v>
      </c>
      <c r="AQ47" t="n">
        <v>5081038</v>
      </c>
      <c r="AR47" t="n">
        <v>5084353</v>
      </c>
      <c r="AS47" t="n">
        <v>5083168</v>
      </c>
      <c r="AT47" t="n">
        <v>5077470</v>
      </c>
      <c r="AU47" t="n">
        <v>5066786</v>
      </c>
      <c r="AV47" t="n">
        <v>5051607</v>
      </c>
      <c r="AW47" t="n">
        <v>5033324</v>
      </c>
      <c r="AX47" t="n">
        <v>4942883</v>
      </c>
      <c r="AY47" t="n">
        <v>4957736</v>
      </c>
      <c r="AZ47" t="n">
        <v>4943178</v>
      </c>
      <c r="BA47" t="n">
        <v>4920376</v>
      </c>
      <c r="BB47" t="n">
        <v>4911514</v>
      </c>
      <c r="BC47" t="n">
        <v>4938108</v>
      </c>
      <c r="BD47" t="n">
        <v>4915188</v>
      </c>
      <c r="BE47" t="n">
        <v>4893433</v>
      </c>
      <c r="BF47" t="n">
        <v>4992545</v>
      </c>
      <c r="BG47" t="n">
        <v>4984355</v>
      </c>
      <c r="BH47" t="n">
        <v>4923659</v>
      </c>
      <c r="BI47" t="n">
        <v>4883258</v>
      </c>
      <c r="BJ47" t="n">
        <v>4862914</v>
      </c>
      <c r="BK47" t="n">
        <v>4804411</v>
      </c>
      <c r="BL47" t="n">
        <v>4757789</v>
      </c>
      <c r="BM47" t="n">
        <v>4818946</v>
      </c>
      <c r="BN47" t="n">
        <v>4842734</v>
      </c>
      <c r="BO47" t="n">
        <v>4743629</v>
      </c>
      <c r="BP47" t="n">
        <v>4704066</v>
      </c>
      <c r="BQ47" t="n">
        <v>4669430</v>
      </c>
      <c r="BR47" t="n">
        <v>4647085</v>
      </c>
      <c r="BS47" t="n">
        <v>4671581</v>
      </c>
      <c r="BT47" t="n">
        <v>4685774</v>
      </c>
      <c r="BU47" t="n">
        <v>4674646</v>
      </c>
      <c r="BV47" t="n">
        <v>4704330</v>
      </c>
      <c r="BW47" t="n">
        <v>4698121</v>
      </c>
      <c r="BX47" t="n">
        <v>4605342</v>
      </c>
      <c r="BY47" t="n">
        <v>4361385</v>
      </c>
      <c r="BZ47" t="n">
        <v>4184534</v>
      </c>
      <c r="CA47" t="n">
        <v>4034056</v>
      </c>
      <c r="CB47" t="n">
        <v>3957946</v>
      </c>
      <c r="CC47" t="n">
        <v>3889485</v>
      </c>
      <c r="CD47" t="n">
        <v>3682638</v>
      </c>
      <c r="CE47" t="n">
        <v>3632276</v>
      </c>
      <c r="CF47" t="n">
        <v>3525460</v>
      </c>
      <c r="CG47" t="n">
        <v>3382048</v>
      </c>
      <c r="CH47" t="n">
        <v>3323169</v>
      </c>
      <c r="CI47" t="n">
        <v>3018318</v>
      </c>
      <c r="CJ47" t="n">
        <v>2840054</v>
      </c>
      <c r="CK47" t="n">
        <v>2683020</v>
      </c>
      <c r="CL47" t="n">
        <v>2475033</v>
      </c>
      <c r="CM47" t="n">
        <v>2400026</v>
      </c>
      <c r="CN47" t="n">
        <v>2182735</v>
      </c>
      <c r="CO47" t="n">
        <v>2060072</v>
      </c>
      <c r="CP47" t="n">
        <v>1983615</v>
      </c>
      <c r="CQ47" t="n">
        <v>1916394</v>
      </c>
      <c r="CR47" t="n">
        <v>1757886</v>
      </c>
      <c r="CS47" t="n">
        <v>1501088</v>
      </c>
      <c r="CT47" t="n">
        <v>1305535</v>
      </c>
      <c r="CU47" t="n">
        <v>1147028</v>
      </c>
      <c r="CV47" t="n">
        <v>1008552</v>
      </c>
      <c r="CW47" t="n">
        <v>908433</v>
      </c>
      <c r="CX47" t="n">
        <v>775031</v>
      </c>
      <c r="CY47" t="n">
        <v>637175</v>
      </c>
      <c r="CZ47" t="n">
        <v>513171</v>
      </c>
      <c r="DA47" t="n">
        <v>410197</v>
      </c>
      <c r="DB47" t="n">
        <v>318575</v>
      </c>
      <c r="DC47" t="n">
        <v>567379</v>
      </c>
    </row>
    <row r="48">
      <c r="A48" t="n">
        <v>0</v>
      </c>
      <c r="B48" t="n">
        <v>0</v>
      </c>
      <c r="C48" t="n">
        <v>0</v>
      </c>
      <c r="D48" t="n">
        <v>2060</v>
      </c>
      <c r="E48" t="n">
        <v>404483055</v>
      </c>
      <c r="F48" s="89">
        <f>ROUND(F47*(E48/E47),0)</f>
        <v/>
      </c>
      <c r="G48" t="n">
        <v>4407785</v>
      </c>
      <c r="H48" t="n">
        <v>4420827</v>
      </c>
      <c r="I48" t="n">
        <v>4431709</v>
      </c>
      <c r="J48" t="n">
        <v>4439404</v>
      </c>
      <c r="K48" t="n">
        <v>4444469</v>
      </c>
      <c r="L48" t="n">
        <v>4447891</v>
      </c>
      <c r="M48" t="n">
        <v>4450448</v>
      </c>
      <c r="N48" t="n">
        <v>4452526</v>
      </c>
      <c r="O48" t="n">
        <v>4454427</v>
      </c>
      <c r="P48" t="n">
        <v>4456018</v>
      </c>
      <c r="Q48" t="n">
        <v>4456892</v>
      </c>
      <c r="R48" t="n">
        <v>4457123</v>
      </c>
      <c r="S48" t="n">
        <v>4457023</v>
      </c>
      <c r="T48" t="n">
        <v>4457530</v>
      </c>
      <c r="U48" t="n">
        <v>4459930</v>
      </c>
      <c r="V48" t="n">
        <v>4466253</v>
      </c>
      <c r="W48" t="n">
        <v>4478539</v>
      </c>
      <c r="X48" t="n">
        <v>4498105</v>
      </c>
      <c r="Y48" t="n">
        <v>4525241</v>
      </c>
      <c r="Z48" t="n">
        <v>4558494</v>
      </c>
      <c r="AA48" t="n">
        <v>4595867</v>
      </c>
      <c r="AB48" t="n">
        <v>4635497</v>
      </c>
      <c r="AC48" t="n">
        <v>4676205</v>
      </c>
      <c r="AD48" t="n">
        <v>4717434</v>
      </c>
      <c r="AE48" t="n">
        <v>4758640</v>
      </c>
      <c r="AF48" t="n">
        <v>4799584</v>
      </c>
      <c r="AG48" t="n">
        <v>4839891</v>
      </c>
      <c r="AH48" t="n">
        <v>4879022</v>
      </c>
      <c r="AI48" t="n">
        <v>4916572</v>
      </c>
      <c r="AJ48" t="n">
        <v>4951752</v>
      </c>
      <c r="AK48" t="n">
        <v>4983783</v>
      </c>
      <c r="AL48" t="n">
        <v>5011706</v>
      </c>
      <c r="AM48" t="n">
        <v>5035276</v>
      </c>
      <c r="AN48" t="n">
        <v>5054557</v>
      </c>
      <c r="AO48" t="n">
        <v>5070118</v>
      </c>
      <c r="AP48" t="n">
        <v>5082636</v>
      </c>
      <c r="AQ48" t="n">
        <v>5092131</v>
      </c>
      <c r="AR48" t="n">
        <v>5097958</v>
      </c>
      <c r="AS48" t="n">
        <v>5099747</v>
      </c>
      <c r="AT48" t="n">
        <v>5097041</v>
      </c>
      <c r="AU48" t="n">
        <v>5089666</v>
      </c>
      <c r="AV48" t="n">
        <v>5077153</v>
      </c>
      <c r="AW48" t="n">
        <v>5060454</v>
      </c>
      <c r="AX48" t="n">
        <v>5041022</v>
      </c>
      <c r="AY48" t="n">
        <v>4949707</v>
      </c>
      <c r="AZ48" t="n">
        <v>4963457</v>
      </c>
      <c r="BA48" t="n">
        <v>4947331</v>
      </c>
      <c r="BB48" t="n">
        <v>4922419</v>
      </c>
      <c r="BC48" t="n">
        <v>4911243</v>
      </c>
      <c r="BD48" t="n">
        <v>4935731</v>
      </c>
      <c r="BE48" t="n">
        <v>4911220</v>
      </c>
      <c r="BF48" t="n">
        <v>4888254</v>
      </c>
      <c r="BG48" t="n">
        <v>4986460</v>
      </c>
      <c r="BH48" t="n">
        <v>4977910</v>
      </c>
      <c r="BI48" t="n">
        <v>4917069</v>
      </c>
      <c r="BJ48" t="n">
        <v>4876452</v>
      </c>
      <c r="BK48" t="n">
        <v>4855621</v>
      </c>
      <c r="BL48" t="n">
        <v>4796575</v>
      </c>
      <c r="BM48" t="n">
        <v>4749136</v>
      </c>
      <c r="BN48" t="n">
        <v>4808914</v>
      </c>
      <c r="BO48" t="n">
        <v>4831065</v>
      </c>
      <c r="BP48" t="n">
        <v>4730282</v>
      </c>
      <c r="BQ48" t="n">
        <v>4688219</v>
      </c>
      <c r="BR48" t="n">
        <v>4650606</v>
      </c>
      <c r="BS48" t="n">
        <v>4625110</v>
      </c>
      <c r="BT48" t="n">
        <v>4645987</v>
      </c>
      <c r="BU48" t="n">
        <v>4656414</v>
      </c>
      <c r="BV48" t="n">
        <v>4641681</v>
      </c>
      <c r="BW48" t="n">
        <v>4667364</v>
      </c>
      <c r="BX48" t="n">
        <v>4657078</v>
      </c>
      <c r="BY48" t="n">
        <v>4560519</v>
      </c>
      <c r="BZ48" t="n">
        <v>4313908</v>
      </c>
      <c r="CA48" t="n">
        <v>4133422</v>
      </c>
      <c r="CB48" t="n">
        <v>3978746</v>
      </c>
      <c r="CC48" t="n">
        <v>3897238</v>
      </c>
      <c r="CD48" t="n">
        <v>3823025</v>
      </c>
      <c r="CE48" t="n">
        <v>3612657</v>
      </c>
      <c r="CF48" t="n">
        <v>3555296</v>
      </c>
      <c r="CG48" t="n">
        <v>3441926</v>
      </c>
      <c r="CH48" t="n">
        <v>3292095</v>
      </c>
      <c r="CI48" t="n">
        <v>3222151</v>
      </c>
      <c r="CJ48" t="n">
        <v>2913713</v>
      </c>
      <c r="CK48" t="n">
        <v>2728825</v>
      </c>
      <c r="CL48" t="n">
        <v>2564025</v>
      </c>
      <c r="CM48" t="n">
        <v>2350742</v>
      </c>
      <c r="CN48" t="n">
        <v>2263978</v>
      </c>
      <c r="CO48" t="n">
        <v>2045250</v>
      </c>
      <c r="CP48" t="n">
        <v>1916142</v>
      </c>
      <c r="CQ48" t="n">
        <v>1830039</v>
      </c>
      <c r="CR48" t="n">
        <v>1752135</v>
      </c>
      <c r="CS48" t="n">
        <v>1590984</v>
      </c>
      <c r="CT48" t="n">
        <v>1343535</v>
      </c>
      <c r="CU48" t="n">
        <v>1154297</v>
      </c>
      <c r="CV48" t="n">
        <v>1000730</v>
      </c>
      <c r="CW48" t="n">
        <v>867121</v>
      </c>
      <c r="CX48" t="n">
        <v>768737</v>
      </c>
      <c r="CY48" t="n">
        <v>644664</v>
      </c>
      <c r="CZ48" t="n">
        <v>520204</v>
      </c>
      <c r="DA48" t="n">
        <v>410644</v>
      </c>
      <c r="DB48" t="n">
        <v>321274</v>
      </c>
      <c r="DC48" t="n">
        <v>589382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881"/>
  <sheetViews>
    <sheetView workbookViewId="0">
      <selection activeCell="A1" sqref="A1"/>
    </sheetView>
  </sheetViews>
  <sheetFormatPr baseColWidth="10" defaultColWidth="8.83203125" defaultRowHeight="15"/>
  <cols>
    <col width="20.6640625" customWidth="1" style="53" min="1" max="2"/>
  </cols>
  <sheetData>
    <row r="1">
      <c r="A1" t="inlineStr">
        <is>
          <t>FRED Graph Observations</t>
        </is>
      </c>
    </row>
    <row r="2">
      <c r="A2" t="inlineStr">
        <is>
          <t>Federal Reserve Economic Data</t>
        </is>
      </c>
    </row>
    <row r="3">
      <c r="A3" t="inlineStr">
        <is>
          <t>Link: https://fred.stlouisfed.org</t>
        </is>
      </c>
    </row>
    <row r="4">
      <c r="A4" t="inlineStr">
        <is>
          <t>Help: https://fred.stlouisfed.org/help-faq</t>
        </is>
      </c>
    </row>
    <row r="5">
      <c r="A5" t="inlineStr">
        <is>
          <t>Economic Research Division</t>
        </is>
      </c>
    </row>
    <row r="6">
      <c r="A6" t="inlineStr">
        <is>
          <t>Federal Reserve Bank of St. Louis</t>
        </is>
      </c>
    </row>
    <row r="8">
      <c r="A8" t="inlineStr">
        <is>
          <t>EMRATIO</t>
        </is>
      </c>
      <c r="B8" t="inlineStr">
        <is>
          <t>Employment-Population Ratio, Percent, Monthly, Seasonally Adjusted</t>
        </is>
      </c>
    </row>
    <row r="10">
      <c r="A10" t="inlineStr">
        <is>
          <t>Frequency: Monthly</t>
        </is>
      </c>
    </row>
    <row r="11">
      <c r="A11" t="inlineStr">
        <is>
          <t>observation_date</t>
        </is>
      </c>
      <c r="B11" t="inlineStr">
        <is>
          <t>EMRATIO</t>
        </is>
      </c>
    </row>
    <row r="12">
      <c r="A12" s="5" t="n">
        <v>17533</v>
      </c>
      <c r="B12" s="6" t="n">
        <v>56.6</v>
      </c>
    </row>
    <row r="13">
      <c r="A13" s="5" t="n">
        <v>17564</v>
      </c>
      <c r="B13" s="6" t="n">
        <v>56.7</v>
      </c>
    </row>
    <row r="14">
      <c r="A14" s="5" t="n">
        <v>17593</v>
      </c>
      <c r="B14" s="6" t="n">
        <v>56.1</v>
      </c>
    </row>
    <row r="15">
      <c r="A15" s="5" t="n">
        <v>17624</v>
      </c>
      <c r="B15" s="6" t="n">
        <v>56.7</v>
      </c>
    </row>
    <row r="16">
      <c r="A16" s="5" t="n">
        <v>17654</v>
      </c>
      <c r="B16" s="6" t="n">
        <v>56.2</v>
      </c>
    </row>
    <row r="17">
      <c r="A17" s="5" t="n">
        <v>17685</v>
      </c>
      <c r="B17" s="6" t="n">
        <v>57</v>
      </c>
    </row>
    <row r="18">
      <c r="A18" s="5" t="n">
        <v>17715</v>
      </c>
      <c r="B18" s="6" t="n">
        <v>57.1</v>
      </c>
    </row>
    <row r="19">
      <c r="A19" s="5" t="n">
        <v>17746</v>
      </c>
      <c r="B19" s="6" t="n">
        <v>56.6</v>
      </c>
    </row>
    <row r="20">
      <c r="A20" s="5" t="n">
        <v>17777</v>
      </c>
      <c r="B20" s="6" t="n">
        <v>56.6</v>
      </c>
    </row>
    <row r="21">
      <c r="A21" s="5" t="n">
        <v>17807</v>
      </c>
      <c r="B21" s="6" t="n">
        <v>56.5</v>
      </c>
    </row>
    <row r="22">
      <c r="A22" s="5" t="n">
        <v>17838</v>
      </c>
      <c r="B22" s="6" t="n">
        <v>56.5</v>
      </c>
    </row>
    <row r="23">
      <c r="A23" s="5" t="n">
        <v>17868</v>
      </c>
      <c r="B23" s="6" t="n">
        <v>56.8</v>
      </c>
    </row>
    <row r="24">
      <c r="A24" s="5" t="n">
        <v>17899</v>
      </c>
      <c r="B24" s="6" t="n">
        <v>56.2</v>
      </c>
    </row>
    <row r="25">
      <c r="A25" s="5" t="n">
        <v>17930</v>
      </c>
      <c r="B25" s="6" t="n">
        <v>56.2</v>
      </c>
    </row>
    <row r="26">
      <c r="A26" s="5" t="n">
        <v>17958</v>
      </c>
      <c r="B26" s="6" t="n">
        <v>56</v>
      </c>
    </row>
    <row r="27">
      <c r="A27" s="5" t="n">
        <v>17989</v>
      </c>
      <c r="B27" s="6" t="n">
        <v>55.7</v>
      </c>
    </row>
    <row r="28">
      <c r="A28" s="5" t="n">
        <v>18019</v>
      </c>
      <c r="B28" s="6" t="n">
        <v>55.4</v>
      </c>
    </row>
    <row r="29">
      <c r="A29" s="5" t="n">
        <v>18050</v>
      </c>
      <c r="B29" s="6" t="n">
        <v>55</v>
      </c>
    </row>
    <row r="30">
      <c r="A30" s="5" t="n">
        <v>18080</v>
      </c>
      <c r="B30" s="6" t="n">
        <v>55</v>
      </c>
    </row>
    <row r="31">
      <c r="A31" s="5" t="n">
        <v>18111</v>
      </c>
      <c r="B31" s="6" t="n">
        <v>55.1</v>
      </c>
    </row>
    <row r="32">
      <c r="A32" s="5" t="n">
        <v>18142</v>
      </c>
      <c r="B32" s="6" t="n">
        <v>55.3</v>
      </c>
    </row>
    <row r="33">
      <c r="A33" s="5" t="n">
        <v>18172</v>
      </c>
      <c r="B33" s="6" t="n">
        <v>54.9</v>
      </c>
    </row>
    <row r="34">
      <c r="A34" s="5" t="n">
        <v>18203</v>
      </c>
      <c r="B34" s="6" t="n">
        <v>55.6</v>
      </c>
    </row>
    <row r="35">
      <c r="A35" s="5" t="n">
        <v>18233</v>
      </c>
      <c r="B35" s="6" t="n">
        <v>55.3</v>
      </c>
    </row>
    <row r="36">
      <c r="A36" s="5" t="n">
        <v>18264</v>
      </c>
      <c r="B36" s="6" t="n">
        <v>55.1</v>
      </c>
    </row>
    <row r="37">
      <c r="A37" s="5" t="n">
        <v>18295</v>
      </c>
      <c r="B37" s="6" t="n">
        <v>55.1</v>
      </c>
    </row>
    <row r="38">
      <c r="A38" s="5" t="n">
        <v>18323</v>
      </c>
      <c r="B38" s="6" t="n">
        <v>55.1</v>
      </c>
    </row>
    <row r="39">
      <c r="A39" s="5" t="n">
        <v>18354</v>
      </c>
      <c r="B39" s="6" t="n">
        <v>55.8</v>
      </c>
    </row>
    <row r="40">
      <c r="A40" s="5" t="n">
        <v>18384</v>
      </c>
      <c r="B40" s="6" t="n">
        <v>55.8</v>
      </c>
    </row>
    <row r="41">
      <c r="A41" s="5" t="n">
        <v>18415</v>
      </c>
      <c r="B41" s="6" t="n">
        <v>56.2</v>
      </c>
    </row>
    <row r="42">
      <c r="A42" s="5" t="n">
        <v>18445</v>
      </c>
      <c r="B42" s="6" t="n">
        <v>56.1</v>
      </c>
    </row>
    <row r="43">
      <c r="A43" s="5" t="n">
        <v>18476</v>
      </c>
      <c r="B43" s="6" t="n">
        <v>56.8</v>
      </c>
    </row>
    <row r="44">
      <c r="A44" s="5" t="n">
        <v>18507</v>
      </c>
      <c r="B44" s="6" t="n">
        <v>56.6</v>
      </c>
    </row>
    <row r="45">
      <c r="A45" s="5" t="n">
        <v>18537</v>
      </c>
      <c r="B45" s="6" t="n">
        <v>56.9</v>
      </c>
    </row>
    <row r="46">
      <c r="A46" s="5" t="n">
        <v>18568</v>
      </c>
      <c r="B46" s="6" t="n">
        <v>56.9</v>
      </c>
    </row>
    <row r="47">
      <c r="A47" s="5" t="n">
        <v>18598</v>
      </c>
      <c r="B47" s="6" t="n">
        <v>56.7</v>
      </c>
    </row>
    <row r="48">
      <c r="A48" s="5" t="n">
        <v>18629</v>
      </c>
      <c r="B48" s="6" t="n">
        <v>56.9</v>
      </c>
    </row>
    <row r="49">
      <c r="A49" s="5" t="n">
        <v>18660</v>
      </c>
      <c r="B49" s="6" t="n">
        <v>57</v>
      </c>
    </row>
    <row r="50">
      <c r="A50" s="5" t="n">
        <v>18688</v>
      </c>
      <c r="B50" s="6" t="n">
        <v>57.7</v>
      </c>
    </row>
    <row r="51">
      <c r="A51" s="5" t="n">
        <v>18719</v>
      </c>
      <c r="B51" s="6" t="n">
        <v>57.3</v>
      </c>
    </row>
    <row r="52">
      <c r="A52" s="5" t="n">
        <v>18749</v>
      </c>
      <c r="B52" s="6" t="n">
        <v>57.6</v>
      </c>
    </row>
    <row r="53">
      <c r="A53" s="5" t="n">
        <v>18780</v>
      </c>
      <c r="B53" s="6" t="n">
        <v>57.1</v>
      </c>
    </row>
    <row r="54">
      <c r="A54" s="5" t="n">
        <v>18810</v>
      </c>
      <c r="B54" s="6" t="n">
        <v>57.6</v>
      </c>
    </row>
    <row r="55">
      <c r="A55" s="5" t="n">
        <v>18841</v>
      </c>
      <c r="B55" s="6" t="n">
        <v>57.4</v>
      </c>
    </row>
    <row r="56">
      <c r="A56" s="5" t="n">
        <v>18872</v>
      </c>
      <c r="B56" s="6" t="n">
        <v>57.1</v>
      </c>
    </row>
    <row r="57">
      <c r="A57" s="5" t="n">
        <v>18902</v>
      </c>
      <c r="B57" s="6" t="n">
        <v>57.3</v>
      </c>
    </row>
    <row r="58">
      <c r="A58" s="5" t="n">
        <v>18933</v>
      </c>
      <c r="B58" s="6" t="n">
        <v>57.1</v>
      </c>
    </row>
    <row r="59">
      <c r="A59" s="5" t="n">
        <v>18963</v>
      </c>
      <c r="B59" s="6" t="n">
        <v>57.7</v>
      </c>
    </row>
    <row r="60">
      <c r="A60" s="5" t="n">
        <v>18994</v>
      </c>
      <c r="B60" s="6" t="n">
        <v>57.7</v>
      </c>
    </row>
    <row r="61">
      <c r="A61" s="5" t="n">
        <v>19025</v>
      </c>
      <c r="B61" s="6" t="n">
        <v>57.7</v>
      </c>
    </row>
    <row r="62">
      <c r="A62" s="5" t="n">
        <v>19054</v>
      </c>
      <c r="B62" s="6" t="n">
        <v>57.1</v>
      </c>
    </row>
    <row r="63">
      <c r="A63" s="5" t="n">
        <v>19085</v>
      </c>
      <c r="B63" s="6" t="n">
        <v>57.1</v>
      </c>
    </row>
    <row r="64">
      <c r="A64" s="5" t="n">
        <v>19115</v>
      </c>
      <c r="B64" s="6" t="n">
        <v>57.3</v>
      </c>
    </row>
    <row r="65">
      <c r="A65" s="5" t="n">
        <v>19146</v>
      </c>
      <c r="B65" s="6" t="n">
        <v>57.3</v>
      </c>
    </row>
    <row r="66">
      <c r="A66" s="5" t="n">
        <v>19176</v>
      </c>
      <c r="B66" s="6" t="n">
        <v>57</v>
      </c>
    </row>
    <row r="67">
      <c r="A67" s="5" t="n">
        <v>19207</v>
      </c>
      <c r="B67" s="6" t="n">
        <v>56.8</v>
      </c>
    </row>
    <row r="68">
      <c r="A68" s="5" t="n">
        <v>19238</v>
      </c>
      <c r="B68" s="6" t="n">
        <v>57.4</v>
      </c>
    </row>
    <row r="69">
      <c r="A69" s="5" t="n">
        <v>19268</v>
      </c>
      <c r="B69" s="6" t="n">
        <v>56.9</v>
      </c>
    </row>
    <row r="70">
      <c r="A70" s="5" t="n">
        <v>19299</v>
      </c>
      <c r="B70" s="6" t="n">
        <v>57.5</v>
      </c>
    </row>
    <row r="71">
      <c r="A71" s="5" t="n">
        <v>19329</v>
      </c>
      <c r="B71" s="6" t="n">
        <v>57.6</v>
      </c>
    </row>
    <row r="72">
      <c r="A72" s="5" t="n">
        <v>19360</v>
      </c>
      <c r="B72" s="6" t="n">
        <v>57.8</v>
      </c>
    </row>
    <row r="73">
      <c r="A73" s="5" t="n">
        <v>19391</v>
      </c>
      <c r="B73" s="6" t="n">
        <v>58</v>
      </c>
    </row>
    <row r="74">
      <c r="A74" s="5" t="n">
        <v>19419</v>
      </c>
      <c r="B74" s="6" t="n">
        <v>58.1</v>
      </c>
    </row>
    <row r="75">
      <c r="A75" s="5" t="n">
        <v>19450</v>
      </c>
      <c r="B75" s="6" t="n">
        <v>57.5</v>
      </c>
    </row>
    <row r="76">
      <c r="A76" s="5" t="n">
        <v>19480</v>
      </c>
      <c r="B76" s="6" t="n">
        <v>57.1</v>
      </c>
    </row>
    <row r="77">
      <c r="A77" s="5" t="n">
        <v>19511</v>
      </c>
      <c r="B77" s="6" t="n">
        <v>57.4</v>
      </c>
    </row>
    <row r="78">
      <c r="A78" s="5" t="n">
        <v>19541</v>
      </c>
      <c r="B78" s="6" t="n">
        <v>57.4</v>
      </c>
    </row>
    <row r="79">
      <c r="A79" s="5" t="n">
        <v>19572</v>
      </c>
      <c r="B79" s="6" t="n">
        <v>57.1</v>
      </c>
    </row>
    <row r="80">
      <c r="A80" s="5" t="n">
        <v>19603</v>
      </c>
      <c r="B80" s="6" t="n">
        <v>56.8</v>
      </c>
    </row>
    <row r="81">
      <c r="A81" s="5" t="n">
        <v>19633</v>
      </c>
      <c r="B81" s="6" t="n">
        <v>56.7</v>
      </c>
    </row>
    <row r="82">
      <c r="A82" s="5" t="n">
        <v>19664</v>
      </c>
      <c r="B82" s="6" t="n">
        <v>56.5</v>
      </c>
    </row>
    <row r="83">
      <c r="A83" s="5" t="n">
        <v>19694</v>
      </c>
      <c r="B83" s="6" t="n">
        <v>55.7</v>
      </c>
    </row>
    <row r="84">
      <c r="A84" s="5" t="n">
        <v>19725</v>
      </c>
      <c r="B84" s="6" t="n">
        <v>55.7</v>
      </c>
    </row>
    <row r="85">
      <c r="A85" s="5" t="n">
        <v>19756</v>
      </c>
      <c r="B85" s="6" t="n">
        <v>56.2</v>
      </c>
    </row>
    <row r="86">
      <c r="A86" s="5" t="n">
        <v>19784</v>
      </c>
      <c r="B86" s="6" t="n">
        <v>55.7</v>
      </c>
    </row>
    <row r="87">
      <c r="A87" s="5" t="n">
        <v>19815</v>
      </c>
      <c r="B87" s="6" t="n">
        <v>55.7</v>
      </c>
    </row>
    <row r="88">
      <c r="A88" s="5" t="n">
        <v>19845</v>
      </c>
      <c r="B88" s="6" t="n">
        <v>55.4</v>
      </c>
    </row>
    <row r="89">
      <c r="A89" s="5" t="n">
        <v>19876</v>
      </c>
      <c r="B89" s="6" t="n">
        <v>55.2</v>
      </c>
    </row>
    <row r="90">
      <c r="A90" s="5" t="n">
        <v>19906</v>
      </c>
      <c r="B90" s="6" t="n">
        <v>55</v>
      </c>
    </row>
    <row r="91">
      <c r="A91" s="5" t="n">
        <v>19937</v>
      </c>
      <c r="B91" s="6" t="n">
        <v>55.2</v>
      </c>
    </row>
    <row r="92">
      <c r="A92" s="5" t="n">
        <v>19968</v>
      </c>
      <c r="B92" s="6" t="n">
        <v>55.5</v>
      </c>
    </row>
    <row r="93">
      <c r="A93" s="5" t="n">
        <v>19998</v>
      </c>
      <c r="B93" s="6" t="n">
        <v>55.5</v>
      </c>
    </row>
    <row r="94">
      <c r="A94" s="5" t="n">
        <v>20029</v>
      </c>
      <c r="B94" s="6" t="n">
        <v>55.5</v>
      </c>
    </row>
    <row r="95">
      <c r="A95" s="5" t="n">
        <v>20059</v>
      </c>
      <c r="B95" s="6" t="n">
        <v>55.2</v>
      </c>
    </row>
    <row r="96">
      <c r="A96" s="5" t="n">
        <v>20090</v>
      </c>
      <c r="B96" s="6" t="n">
        <v>55.7</v>
      </c>
    </row>
    <row r="97">
      <c r="A97" s="5" t="n">
        <v>20121</v>
      </c>
      <c r="B97" s="6" t="n">
        <v>55.7</v>
      </c>
    </row>
    <row r="98">
      <c r="A98" s="5" t="n">
        <v>20149</v>
      </c>
      <c r="B98" s="6" t="n">
        <v>55.8</v>
      </c>
    </row>
    <row r="99">
      <c r="A99" s="5" t="n">
        <v>20180</v>
      </c>
      <c r="B99" s="6" t="n">
        <v>56.2</v>
      </c>
    </row>
    <row r="100">
      <c r="A100" s="5" t="n">
        <v>20210</v>
      </c>
      <c r="B100" s="6" t="n">
        <v>56.3</v>
      </c>
    </row>
    <row r="101">
      <c r="A101" s="5" t="n">
        <v>20241</v>
      </c>
      <c r="B101" s="6" t="n">
        <v>56.3</v>
      </c>
    </row>
    <row r="102">
      <c r="A102" s="5" t="n">
        <v>20271</v>
      </c>
      <c r="B102" s="6" t="n">
        <v>56.9</v>
      </c>
    </row>
    <row r="103">
      <c r="A103" s="5" t="n">
        <v>20302</v>
      </c>
      <c r="B103" s="6" t="n">
        <v>57.1</v>
      </c>
    </row>
    <row r="104">
      <c r="A104" s="5" t="n">
        <v>20333</v>
      </c>
      <c r="B104" s="6" t="n">
        <v>57.2</v>
      </c>
    </row>
    <row r="105">
      <c r="A105" s="5" t="n">
        <v>20363</v>
      </c>
      <c r="B105" s="6" t="n">
        <v>57.2</v>
      </c>
    </row>
    <row r="106">
      <c r="A106" s="5" t="n">
        <v>20394</v>
      </c>
      <c r="B106" s="6" t="n">
        <v>57.4</v>
      </c>
    </row>
    <row r="107">
      <c r="A107" s="5" t="n">
        <v>20424</v>
      </c>
      <c r="B107" s="6" t="n">
        <v>57.7</v>
      </c>
    </row>
    <row r="108">
      <c r="A108" s="5" t="n">
        <v>20455</v>
      </c>
      <c r="B108" s="6" t="n">
        <v>57.8</v>
      </c>
    </row>
    <row r="109">
      <c r="A109" s="5" t="n">
        <v>20486</v>
      </c>
      <c r="B109" s="6" t="n">
        <v>57.5</v>
      </c>
    </row>
    <row r="110">
      <c r="A110" s="5" t="n">
        <v>20515</v>
      </c>
      <c r="B110" s="6" t="n">
        <v>57.3</v>
      </c>
    </row>
    <row r="111">
      <c r="A111" s="5" t="n">
        <v>20546</v>
      </c>
      <c r="B111" s="6" t="n">
        <v>57.5</v>
      </c>
    </row>
    <row r="112">
      <c r="A112" s="5" t="n">
        <v>20576</v>
      </c>
      <c r="B112" s="6" t="n">
        <v>57.6</v>
      </c>
    </row>
    <row r="113">
      <c r="A113" s="5" t="n">
        <v>20607</v>
      </c>
      <c r="B113" s="6" t="n">
        <v>57.5</v>
      </c>
    </row>
    <row r="114">
      <c r="A114" s="5" t="n">
        <v>20637</v>
      </c>
      <c r="B114" s="6" t="n">
        <v>57.5</v>
      </c>
    </row>
    <row r="115">
      <c r="A115" s="5" t="n">
        <v>20668</v>
      </c>
      <c r="B115" s="6" t="n">
        <v>57.6</v>
      </c>
    </row>
    <row r="116">
      <c r="A116" s="5" t="n">
        <v>20699</v>
      </c>
      <c r="B116" s="6" t="n">
        <v>57.6</v>
      </c>
    </row>
    <row r="117">
      <c r="A117" s="5" t="n">
        <v>20729</v>
      </c>
      <c r="B117" s="6" t="n">
        <v>57.5</v>
      </c>
    </row>
    <row r="118">
      <c r="A118" s="5" t="n">
        <v>20760</v>
      </c>
      <c r="B118" s="6" t="n">
        <v>57.3</v>
      </c>
    </row>
    <row r="119">
      <c r="A119" s="5" t="n">
        <v>20790</v>
      </c>
      <c r="B119" s="6" t="n">
        <v>57.3</v>
      </c>
    </row>
    <row r="120">
      <c r="A120" s="5" t="n">
        <v>20821</v>
      </c>
      <c r="B120" s="6" t="n">
        <v>57</v>
      </c>
    </row>
    <row r="121">
      <c r="A121" s="5" t="n">
        <v>20852</v>
      </c>
      <c r="B121" s="6" t="n">
        <v>57.5</v>
      </c>
    </row>
    <row r="122">
      <c r="A122" s="5" t="n">
        <v>20880</v>
      </c>
      <c r="B122" s="6" t="n">
        <v>57.6</v>
      </c>
    </row>
    <row r="123">
      <c r="A123" s="5" t="n">
        <v>20911</v>
      </c>
      <c r="B123" s="6" t="n">
        <v>57.2</v>
      </c>
    </row>
    <row r="124">
      <c r="A124" s="5" t="n">
        <v>20941</v>
      </c>
      <c r="B124" s="6" t="n">
        <v>57.1</v>
      </c>
    </row>
    <row r="125">
      <c r="A125" s="5" t="n">
        <v>20972</v>
      </c>
      <c r="B125" s="6" t="n">
        <v>57.2</v>
      </c>
    </row>
    <row r="126">
      <c r="A126" s="5" t="n">
        <v>21002</v>
      </c>
      <c r="B126" s="6" t="n">
        <v>57.5</v>
      </c>
    </row>
    <row r="127">
      <c r="A127" s="5" t="n">
        <v>21033</v>
      </c>
      <c r="B127" s="6" t="n">
        <v>56.9</v>
      </c>
    </row>
    <row r="128">
      <c r="A128" s="5" t="n">
        <v>21064</v>
      </c>
      <c r="B128" s="6" t="n">
        <v>57</v>
      </c>
    </row>
    <row r="129">
      <c r="A129" s="5" t="n">
        <v>21094</v>
      </c>
      <c r="B129" s="6" t="n">
        <v>56.8</v>
      </c>
    </row>
    <row r="130">
      <c r="A130" s="5" t="n">
        <v>21125</v>
      </c>
      <c r="B130" s="6" t="n">
        <v>56.4</v>
      </c>
    </row>
    <row r="131">
      <c r="A131" s="5" t="n">
        <v>21155</v>
      </c>
      <c r="B131" s="6" t="n">
        <v>56.6</v>
      </c>
    </row>
    <row r="132">
      <c r="A132" s="5" t="n">
        <v>21186</v>
      </c>
      <c r="B132" s="6" t="n">
        <v>55.9</v>
      </c>
    </row>
    <row r="133">
      <c r="A133" s="5" t="n">
        <v>21217</v>
      </c>
      <c r="B133" s="6" t="n">
        <v>55.5</v>
      </c>
    </row>
    <row r="134">
      <c r="A134" s="5" t="n">
        <v>21245</v>
      </c>
      <c r="B134" s="6" t="n">
        <v>55.3</v>
      </c>
    </row>
    <row r="135">
      <c r="A135" s="5" t="n">
        <v>21276</v>
      </c>
      <c r="B135" s="6" t="n">
        <v>55.2</v>
      </c>
    </row>
    <row r="136">
      <c r="A136" s="5" t="n">
        <v>21306</v>
      </c>
      <c r="B136" s="6" t="n">
        <v>55.4</v>
      </c>
    </row>
    <row r="137">
      <c r="A137" s="5" t="n">
        <v>21337</v>
      </c>
      <c r="B137" s="6" t="n">
        <v>55.2</v>
      </c>
    </row>
    <row r="138">
      <c r="A138" s="5" t="n">
        <v>21367</v>
      </c>
      <c r="B138" s="6" t="n">
        <v>55.2</v>
      </c>
    </row>
    <row r="139">
      <c r="A139" s="5" t="n">
        <v>21398</v>
      </c>
      <c r="B139" s="6" t="n">
        <v>55.4</v>
      </c>
    </row>
    <row r="140">
      <c r="A140" s="5" t="n">
        <v>21429</v>
      </c>
      <c r="B140" s="6" t="n">
        <v>55.4</v>
      </c>
    </row>
    <row r="141">
      <c r="A141" s="5" t="n">
        <v>21459</v>
      </c>
      <c r="B141" s="6" t="n">
        <v>55.6</v>
      </c>
    </row>
    <row r="142">
      <c r="A142" s="5" t="n">
        <v>21490</v>
      </c>
      <c r="B142" s="6" t="n">
        <v>55.5</v>
      </c>
    </row>
    <row r="143">
      <c r="A143" s="5" t="n">
        <v>21520</v>
      </c>
      <c r="B143" s="6" t="n">
        <v>55.5</v>
      </c>
    </row>
    <row r="144">
      <c r="A144" s="5" t="n">
        <v>21551</v>
      </c>
      <c r="B144" s="6" t="n">
        <v>55.7</v>
      </c>
    </row>
    <row r="145">
      <c r="A145" s="5" t="n">
        <v>21582</v>
      </c>
      <c r="B145" s="6" t="n">
        <v>55.5</v>
      </c>
    </row>
    <row r="146">
      <c r="A146" s="5" t="n">
        <v>21610</v>
      </c>
      <c r="B146" s="6" t="n">
        <v>56</v>
      </c>
    </row>
    <row r="147">
      <c r="A147" s="5" t="n">
        <v>21641</v>
      </c>
      <c r="B147" s="6" t="n">
        <v>56.3</v>
      </c>
    </row>
    <row r="148">
      <c r="A148" s="5" t="n">
        <v>21671</v>
      </c>
      <c r="B148" s="6" t="n">
        <v>56.2</v>
      </c>
    </row>
    <row r="149">
      <c r="A149" s="5" t="n">
        <v>21702</v>
      </c>
      <c r="B149" s="6" t="n">
        <v>56.3</v>
      </c>
    </row>
    <row r="150">
      <c r="A150" s="5" t="n">
        <v>21732</v>
      </c>
      <c r="B150" s="6" t="n">
        <v>56.3</v>
      </c>
    </row>
    <row r="151">
      <c r="A151" s="5" t="n">
        <v>21763</v>
      </c>
      <c r="B151" s="6" t="n">
        <v>56.1</v>
      </c>
    </row>
    <row r="152">
      <c r="A152" s="5" t="n">
        <v>21794</v>
      </c>
      <c r="B152" s="6" t="n">
        <v>56</v>
      </c>
    </row>
    <row r="153">
      <c r="A153" s="5" t="n">
        <v>21824</v>
      </c>
      <c r="B153" s="6" t="n">
        <v>56.1</v>
      </c>
    </row>
    <row r="154">
      <c r="A154" s="5" t="n">
        <v>21855</v>
      </c>
      <c r="B154" s="6" t="n">
        <v>55.7</v>
      </c>
    </row>
    <row r="155">
      <c r="A155" s="5" t="n">
        <v>21885</v>
      </c>
      <c r="B155" s="6" t="n">
        <v>56.3</v>
      </c>
    </row>
    <row r="156">
      <c r="A156" s="5" t="n">
        <v>21916</v>
      </c>
      <c r="B156" s="6" t="n">
        <v>56</v>
      </c>
    </row>
    <row r="157">
      <c r="A157" s="5" t="n">
        <v>21947</v>
      </c>
      <c r="B157" s="6" t="n">
        <v>56.2</v>
      </c>
    </row>
    <row r="158">
      <c r="A158" s="5" t="n">
        <v>21976</v>
      </c>
      <c r="B158" s="6" t="n">
        <v>55.4</v>
      </c>
    </row>
    <row r="159">
      <c r="A159" s="5" t="n">
        <v>22007</v>
      </c>
      <c r="B159" s="6" t="n">
        <v>56.4</v>
      </c>
    </row>
    <row r="160">
      <c r="A160" s="5" t="n">
        <v>22037</v>
      </c>
      <c r="B160" s="6" t="n">
        <v>56.4</v>
      </c>
    </row>
    <row r="161">
      <c r="A161" s="5" t="n">
        <v>22068</v>
      </c>
      <c r="B161" s="6" t="n">
        <v>56.5</v>
      </c>
    </row>
    <row r="162">
      <c r="A162" s="5" t="n">
        <v>22098</v>
      </c>
      <c r="B162" s="6" t="n">
        <v>56.2</v>
      </c>
    </row>
    <row r="163">
      <c r="A163" s="5" t="n">
        <v>22129</v>
      </c>
      <c r="B163" s="6" t="n">
        <v>56.1</v>
      </c>
    </row>
    <row r="164">
      <c r="A164" s="5" t="n">
        <v>22160</v>
      </c>
      <c r="B164" s="6" t="n">
        <v>56.4</v>
      </c>
    </row>
    <row r="165">
      <c r="A165" s="5" t="n">
        <v>22190</v>
      </c>
      <c r="B165" s="6" t="n">
        <v>55.8</v>
      </c>
    </row>
    <row r="166">
      <c r="A166" s="5" t="n">
        <v>22221</v>
      </c>
      <c r="B166" s="6" t="n">
        <v>56.1</v>
      </c>
    </row>
    <row r="167">
      <c r="A167" s="5" t="n">
        <v>22251</v>
      </c>
      <c r="B167" s="6" t="n">
        <v>55.7</v>
      </c>
    </row>
    <row r="168">
      <c r="A168" s="5" t="n">
        <v>22282</v>
      </c>
      <c r="B168" s="6" t="n">
        <v>55.7</v>
      </c>
    </row>
    <row r="169">
      <c r="A169" s="5" t="n">
        <v>22313</v>
      </c>
      <c r="B169" s="6" t="n">
        <v>55.5</v>
      </c>
    </row>
    <row r="170">
      <c r="A170" s="5" t="n">
        <v>22341</v>
      </c>
      <c r="B170" s="6" t="n">
        <v>55.6</v>
      </c>
    </row>
    <row r="171">
      <c r="A171" s="5" t="n">
        <v>22372</v>
      </c>
      <c r="B171" s="6" t="n">
        <v>55.2</v>
      </c>
    </row>
    <row r="172">
      <c r="A172" s="5" t="n">
        <v>22402</v>
      </c>
      <c r="B172" s="6" t="n">
        <v>55.2</v>
      </c>
    </row>
    <row r="173">
      <c r="A173" s="5" t="n">
        <v>22433</v>
      </c>
      <c r="B173" s="6" t="n">
        <v>55.6</v>
      </c>
    </row>
    <row r="174">
      <c r="A174" s="5" t="n">
        <v>22463</v>
      </c>
      <c r="B174" s="6" t="n">
        <v>55.2</v>
      </c>
    </row>
    <row r="175">
      <c r="A175" s="5" t="n">
        <v>22494</v>
      </c>
      <c r="B175" s="6" t="n">
        <v>55.3</v>
      </c>
    </row>
    <row r="176">
      <c r="A176" s="5" t="n">
        <v>22525</v>
      </c>
      <c r="B176" s="6" t="n">
        <v>55</v>
      </c>
    </row>
    <row r="177">
      <c r="A177" s="5" t="n">
        <v>22555</v>
      </c>
      <c r="B177" s="6" t="n">
        <v>55.3</v>
      </c>
    </row>
    <row r="178">
      <c r="A178" s="5" t="n">
        <v>22586</v>
      </c>
      <c r="B178" s="6" t="n">
        <v>55.5</v>
      </c>
    </row>
    <row r="179">
      <c r="A179" s="5" t="n">
        <v>22616</v>
      </c>
      <c r="B179" s="6" t="n">
        <v>55.3</v>
      </c>
    </row>
    <row r="180">
      <c r="A180" s="5" t="n">
        <v>22647</v>
      </c>
      <c r="B180" s="6" t="n">
        <v>55.4</v>
      </c>
    </row>
    <row r="181">
      <c r="A181" s="5" t="n">
        <v>22678</v>
      </c>
      <c r="B181" s="6" t="n">
        <v>55.7</v>
      </c>
    </row>
    <row r="182">
      <c r="A182" s="5" t="n">
        <v>22706</v>
      </c>
      <c r="B182" s="6" t="n">
        <v>55.7</v>
      </c>
    </row>
    <row r="183">
      <c r="A183" s="5" t="n">
        <v>22737</v>
      </c>
      <c r="B183" s="6" t="n">
        <v>55.4</v>
      </c>
    </row>
    <row r="184">
      <c r="A184" s="5" t="n">
        <v>22767</v>
      </c>
      <c r="B184" s="6" t="n">
        <v>55.7</v>
      </c>
    </row>
    <row r="185">
      <c r="A185" s="5" t="n">
        <v>22798</v>
      </c>
      <c r="B185" s="6" t="n">
        <v>55.6</v>
      </c>
    </row>
    <row r="186">
      <c r="A186" s="5" t="n">
        <v>22828</v>
      </c>
      <c r="B186" s="6" t="n">
        <v>55.3</v>
      </c>
    </row>
    <row r="187">
      <c r="A187" s="5" t="n">
        <v>22859</v>
      </c>
      <c r="B187" s="6" t="n">
        <v>55.7</v>
      </c>
    </row>
    <row r="188">
      <c r="A188" s="5" t="n">
        <v>22890</v>
      </c>
      <c r="B188" s="6" t="n">
        <v>55.7</v>
      </c>
    </row>
    <row r="189">
      <c r="A189" s="5" t="n">
        <v>22920</v>
      </c>
      <c r="B189" s="6" t="n">
        <v>55.5</v>
      </c>
    </row>
    <row r="190">
      <c r="A190" s="5" t="n">
        <v>22951</v>
      </c>
      <c r="B190" s="6" t="n">
        <v>55.2</v>
      </c>
    </row>
    <row r="191">
      <c r="A191" s="5" t="n">
        <v>22981</v>
      </c>
      <c r="B191" s="6" t="n">
        <v>55.2</v>
      </c>
    </row>
    <row r="192">
      <c r="A192" s="5" t="n">
        <v>23012</v>
      </c>
      <c r="B192" s="6" t="n">
        <v>55.2</v>
      </c>
    </row>
    <row r="193">
      <c r="A193" s="5" t="n">
        <v>23043</v>
      </c>
      <c r="B193" s="6" t="n">
        <v>55.1</v>
      </c>
    </row>
    <row r="194">
      <c r="A194" s="5" t="n">
        <v>23071</v>
      </c>
      <c r="B194" s="6" t="n">
        <v>55.3</v>
      </c>
    </row>
    <row r="195">
      <c r="A195" s="5" t="n">
        <v>23102</v>
      </c>
      <c r="B195" s="6" t="n">
        <v>55.5</v>
      </c>
    </row>
    <row r="196">
      <c r="A196" s="5" t="n">
        <v>23132</v>
      </c>
      <c r="B196" s="6" t="n">
        <v>55.3</v>
      </c>
    </row>
    <row r="197">
      <c r="A197" s="5" t="n">
        <v>23163</v>
      </c>
      <c r="B197" s="6" t="n">
        <v>55.3</v>
      </c>
    </row>
    <row r="198">
      <c r="A198" s="5" t="n">
        <v>23193</v>
      </c>
      <c r="B198" s="6" t="n">
        <v>55.4</v>
      </c>
    </row>
    <row r="199">
      <c r="A199" s="5" t="n">
        <v>23224</v>
      </c>
      <c r="B199" s="6" t="n">
        <v>55.4</v>
      </c>
    </row>
    <row r="200">
      <c r="A200" s="5" t="n">
        <v>23255</v>
      </c>
      <c r="B200" s="6" t="n">
        <v>55.5</v>
      </c>
    </row>
    <row r="201">
      <c r="A201" s="5" t="n">
        <v>23285</v>
      </c>
      <c r="B201" s="6" t="n">
        <v>55.5</v>
      </c>
    </row>
    <row r="202">
      <c r="A202" s="5" t="n">
        <v>23316</v>
      </c>
      <c r="B202" s="6" t="n">
        <v>55.4</v>
      </c>
    </row>
    <row r="203">
      <c r="A203" s="5" t="n">
        <v>23346</v>
      </c>
      <c r="B203" s="6" t="n">
        <v>55.3</v>
      </c>
    </row>
    <row r="204">
      <c r="A204" s="5" t="n">
        <v>23377</v>
      </c>
      <c r="B204" s="6" t="n">
        <v>55.3</v>
      </c>
    </row>
    <row r="205">
      <c r="A205" s="5" t="n">
        <v>23408</v>
      </c>
      <c r="B205" s="6" t="n">
        <v>55.6</v>
      </c>
    </row>
    <row r="206">
      <c r="A206" s="5" t="n">
        <v>23437</v>
      </c>
      <c r="B206" s="6" t="n">
        <v>55.5</v>
      </c>
    </row>
    <row r="207">
      <c r="A207" s="5" t="n">
        <v>23468</v>
      </c>
      <c r="B207" s="6" t="n">
        <v>55.9</v>
      </c>
    </row>
    <row r="208">
      <c r="A208" s="5" t="n">
        <v>23498</v>
      </c>
      <c r="B208" s="6" t="n">
        <v>56.1</v>
      </c>
    </row>
    <row r="209">
      <c r="A209" s="5" t="n">
        <v>23529</v>
      </c>
      <c r="B209" s="6" t="n">
        <v>55.6</v>
      </c>
    </row>
    <row r="210">
      <c r="A210" s="5" t="n">
        <v>23559</v>
      </c>
      <c r="B210" s="6" t="n">
        <v>55.7</v>
      </c>
    </row>
    <row r="211">
      <c r="A211" s="5" t="n">
        <v>23590</v>
      </c>
      <c r="B211" s="6" t="n">
        <v>55.7</v>
      </c>
    </row>
    <row r="212">
      <c r="A212" s="5" t="n">
        <v>23621</v>
      </c>
      <c r="B212" s="6" t="n">
        <v>55.7</v>
      </c>
    </row>
    <row r="213">
      <c r="A213" s="5" t="n">
        <v>23651</v>
      </c>
      <c r="B213" s="6" t="n">
        <v>55.6</v>
      </c>
    </row>
    <row r="214">
      <c r="A214" s="5" t="n">
        <v>23682</v>
      </c>
      <c r="B214" s="6" t="n">
        <v>55.7</v>
      </c>
    </row>
    <row r="215">
      <c r="A215" s="5" t="n">
        <v>23712</v>
      </c>
      <c r="B215" s="6" t="n">
        <v>55.6</v>
      </c>
    </row>
    <row r="216">
      <c r="A216" s="5" t="n">
        <v>23743</v>
      </c>
      <c r="B216" s="6" t="n">
        <v>55.7</v>
      </c>
    </row>
    <row r="217">
      <c r="A217" s="5" t="n">
        <v>23774</v>
      </c>
      <c r="B217" s="6" t="n">
        <v>55.7</v>
      </c>
    </row>
    <row r="218">
      <c r="A218" s="5" t="n">
        <v>23802</v>
      </c>
      <c r="B218" s="6" t="n">
        <v>55.9</v>
      </c>
    </row>
    <row r="219">
      <c r="A219" s="5" t="n">
        <v>23833</v>
      </c>
      <c r="B219" s="6" t="n">
        <v>56</v>
      </c>
    </row>
    <row r="220">
      <c r="A220" s="5" t="n">
        <v>23863</v>
      </c>
      <c r="B220" s="6" t="n">
        <v>56.2</v>
      </c>
    </row>
    <row r="221">
      <c r="A221" s="5" t="n">
        <v>23894</v>
      </c>
      <c r="B221" s="6" t="n">
        <v>56.1</v>
      </c>
    </row>
    <row r="222">
      <c r="A222" s="5" t="n">
        <v>23924</v>
      </c>
      <c r="B222" s="6" t="n">
        <v>56.5</v>
      </c>
    </row>
    <row r="223">
      <c r="A223" s="5" t="n">
        <v>23955</v>
      </c>
      <c r="B223" s="6" t="n">
        <v>56.3</v>
      </c>
    </row>
    <row r="224">
      <c r="A224" s="5" t="n">
        <v>23986</v>
      </c>
      <c r="B224" s="6" t="n">
        <v>56.2</v>
      </c>
    </row>
    <row r="225">
      <c r="A225" s="5" t="n">
        <v>24016</v>
      </c>
      <c r="B225" s="6" t="n">
        <v>56.4</v>
      </c>
    </row>
    <row r="226">
      <c r="A226" s="5" t="n">
        <v>24047</v>
      </c>
      <c r="B226" s="6" t="n">
        <v>56.4</v>
      </c>
    </row>
    <row r="227">
      <c r="A227" s="5" t="n">
        <v>24077</v>
      </c>
      <c r="B227" s="6" t="n">
        <v>56.6</v>
      </c>
    </row>
    <row r="228">
      <c r="A228" s="5" t="n">
        <v>24108</v>
      </c>
      <c r="B228" s="6" t="n">
        <v>56.7</v>
      </c>
    </row>
    <row r="229">
      <c r="A229" s="5" t="n">
        <v>24139</v>
      </c>
      <c r="B229" s="6" t="n">
        <v>56.6</v>
      </c>
    </row>
    <row r="230">
      <c r="A230" s="5" t="n">
        <v>24167</v>
      </c>
      <c r="B230" s="6" t="n">
        <v>56.6</v>
      </c>
    </row>
    <row r="231">
      <c r="A231" s="5" t="n">
        <v>24198</v>
      </c>
      <c r="B231" s="6" t="n">
        <v>56.8</v>
      </c>
    </row>
    <row r="232">
      <c r="A232" s="5" t="n">
        <v>24228</v>
      </c>
      <c r="B232" s="6" t="n">
        <v>56.7</v>
      </c>
    </row>
    <row r="233">
      <c r="A233" s="5" t="n">
        <v>24259</v>
      </c>
      <c r="B233" s="6" t="n">
        <v>56.9</v>
      </c>
    </row>
    <row r="234">
      <c r="A234" s="5" t="n">
        <v>24289</v>
      </c>
      <c r="B234" s="6" t="n">
        <v>56.9</v>
      </c>
    </row>
    <row r="235">
      <c r="A235" s="5" t="n">
        <v>24320</v>
      </c>
      <c r="B235" s="6" t="n">
        <v>57</v>
      </c>
    </row>
    <row r="236">
      <c r="A236" s="5" t="n">
        <v>24351</v>
      </c>
      <c r="B236" s="6" t="n">
        <v>57.1</v>
      </c>
    </row>
    <row r="237">
      <c r="A237" s="5" t="n">
        <v>24381</v>
      </c>
      <c r="B237" s="6" t="n">
        <v>57.1</v>
      </c>
    </row>
    <row r="238">
      <c r="A238" s="5" t="n">
        <v>24412</v>
      </c>
      <c r="B238" s="6" t="n">
        <v>57.4</v>
      </c>
    </row>
    <row r="239">
      <c r="A239" s="5" t="n">
        <v>24442</v>
      </c>
      <c r="B239" s="6" t="n">
        <v>57.3</v>
      </c>
    </row>
    <row r="240">
      <c r="A240" s="5" t="n">
        <v>24473</v>
      </c>
      <c r="B240" s="6" t="n">
        <v>57.1</v>
      </c>
    </row>
    <row r="241">
      <c r="A241" s="5" t="n">
        <v>24504</v>
      </c>
      <c r="B241" s="6" t="n">
        <v>57</v>
      </c>
    </row>
    <row r="242">
      <c r="A242" s="5" t="n">
        <v>24532</v>
      </c>
      <c r="B242" s="6" t="n">
        <v>56.8</v>
      </c>
    </row>
    <row r="243">
      <c r="A243" s="5" t="n">
        <v>24563</v>
      </c>
      <c r="B243" s="6" t="n">
        <v>57.1</v>
      </c>
    </row>
    <row r="244">
      <c r="A244" s="5" t="n">
        <v>24593</v>
      </c>
      <c r="B244" s="6" t="n">
        <v>57</v>
      </c>
    </row>
    <row r="245">
      <c r="A245" s="5" t="n">
        <v>24624</v>
      </c>
      <c r="B245" s="6" t="n">
        <v>57.3</v>
      </c>
    </row>
    <row r="246">
      <c r="A246" s="5" t="n">
        <v>24654</v>
      </c>
      <c r="B246" s="6" t="n">
        <v>57.4</v>
      </c>
    </row>
    <row r="247">
      <c r="A247" s="5" t="n">
        <v>24685</v>
      </c>
      <c r="B247" s="6" t="n">
        <v>57.4</v>
      </c>
    </row>
    <row r="248">
      <c r="A248" s="5" t="n">
        <v>24716</v>
      </c>
      <c r="B248" s="6" t="n">
        <v>57.4</v>
      </c>
    </row>
    <row r="249">
      <c r="A249" s="5" t="n">
        <v>24746</v>
      </c>
      <c r="B249" s="6" t="n">
        <v>57.5</v>
      </c>
    </row>
    <row r="250">
      <c r="A250" s="5" t="n">
        <v>24777</v>
      </c>
      <c r="B250" s="6" t="n">
        <v>57.5</v>
      </c>
    </row>
    <row r="251">
      <c r="A251" s="5" t="n">
        <v>24807</v>
      </c>
      <c r="B251" s="6" t="n">
        <v>57.6</v>
      </c>
    </row>
    <row r="252">
      <c r="A252" s="5" t="n">
        <v>24838</v>
      </c>
      <c r="B252" s="6" t="n">
        <v>57</v>
      </c>
    </row>
    <row r="253">
      <c r="A253" s="5" t="n">
        <v>24869</v>
      </c>
      <c r="B253" s="6" t="n">
        <v>57.3</v>
      </c>
    </row>
    <row r="254">
      <c r="A254" s="5" t="n">
        <v>24898</v>
      </c>
      <c r="B254" s="6" t="n">
        <v>57.4</v>
      </c>
    </row>
    <row r="255">
      <c r="A255" s="5" t="n">
        <v>24929</v>
      </c>
      <c r="B255" s="6" t="n">
        <v>57.4</v>
      </c>
    </row>
    <row r="256">
      <c r="A256" s="5" t="n">
        <v>24959</v>
      </c>
      <c r="B256" s="6" t="n">
        <v>57.8</v>
      </c>
    </row>
    <row r="257">
      <c r="A257" s="5" t="n">
        <v>24990</v>
      </c>
      <c r="B257" s="6" t="n">
        <v>57.8</v>
      </c>
    </row>
    <row r="258">
      <c r="A258" s="5" t="n">
        <v>25020</v>
      </c>
      <c r="B258" s="6" t="n">
        <v>57.6</v>
      </c>
    </row>
    <row r="259">
      <c r="A259" s="5" t="n">
        <v>25051</v>
      </c>
      <c r="B259" s="6" t="n">
        <v>57.5</v>
      </c>
    </row>
    <row r="260">
      <c r="A260" s="5" t="n">
        <v>25082</v>
      </c>
      <c r="B260" s="6" t="n">
        <v>57.5</v>
      </c>
    </row>
    <row r="261">
      <c r="A261" s="5" t="n">
        <v>25112</v>
      </c>
      <c r="B261" s="6" t="n">
        <v>57.5</v>
      </c>
    </row>
    <row r="262">
      <c r="A262" s="5" t="n">
        <v>25143</v>
      </c>
      <c r="B262" s="6" t="n">
        <v>57.6</v>
      </c>
    </row>
    <row r="263">
      <c r="A263" s="5" t="n">
        <v>25173</v>
      </c>
      <c r="B263" s="6" t="n">
        <v>57.7</v>
      </c>
    </row>
    <row r="264">
      <c r="A264" s="5" t="n">
        <v>25204</v>
      </c>
      <c r="B264" s="6" t="n">
        <v>57.6</v>
      </c>
    </row>
    <row r="265">
      <c r="A265" s="5" t="n">
        <v>25235</v>
      </c>
      <c r="B265" s="6" t="n">
        <v>57.9</v>
      </c>
    </row>
    <row r="266">
      <c r="A266" s="5" t="n">
        <v>25263</v>
      </c>
      <c r="B266" s="6" t="n">
        <v>57.9</v>
      </c>
    </row>
    <row r="267">
      <c r="A267" s="5" t="n">
        <v>25294</v>
      </c>
      <c r="B267" s="6" t="n">
        <v>57.9</v>
      </c>
    </row>
    <row r="268">
      <c r="A268" s="5" t="n">
        <v>25324</v>
      </c>
      <c r="B268" s="6" t="n">
        <v>57.8</v>
      </c>
    </row>
    <row r="269">
      <c r="A269" s="5" t="n">
        <v>25355</v>
      </c>
      <c r="B269" s="6" t="n">
        <v>58</v>
      </c>
    </row>
    <row r="270">
      <c r="A270" s="5" t="n">
        <v>25385</v>
      </c>
      <c r="B270" s="6" t="n">
        <v>58</v>
      </c>
    </row>
    <row r="271">
      <c r="A271" s="5" t="n">
        <v>25416</v>
      </c>
      <c r="B271" s="6" t="n">
        <v>58.1</v>
      </c>
    </row>
    <row r="272">
      <c r="A272" s="5" t="n">
        <v>25447</v>
      </c>
      <c r="B272" s="6" t="n">
        <v>58.1</v>
      </c>
    </row>
    <row r="273">
      <c r="A273" s="5" t="n">
        <v>25477</v>
      </c>
      <c r="B273" s="6" t="n">
        <v>58.1</v>
      </c>
    </row>
    <row r="274">
      <c r="A274" s="5" t="n">
        <v>25508</v>
      </c>
      <c r="B274" s="6" t="n">
        <v>58.1</v>
      </c>
    </row>
    <row r="275">
      <c r="A275" s="5" t="n">
        <v>25538</v>
      </c>
      <c r="B275" s="6" t="n">
        <v>58.1</v>
      </c>
    </row>
    <row r="276">
      <c r="A276" s="5" t="n">
        <v>25569</v>
      </c>
      <c r="B276" s="6" t="n">
        <v>58</v>
      </c>
    </row>
    <row r="277">
      <c r="A277" s="5" t="n">
        <v>25600</v>
      </c>
      <c r="B277" s="6" t="n">
        <v>57.9</v>
      </c>
    </row>
    <row r="278">
      <c r="A278" s="5" t="n">
        <v>25628</v>
      </c>
      <c r="B278" s="6" t="n">
        <v>57.9</v>
      </c>
    </row>
    <row r="279">
      <c r="A279" s="5" t="n">
        <v>25659</v>
      </c>
      <c r="B279" s="6" t="n">
        <v>57.9</v>
      </c>
    </row>
    <row r="280">
      <c r="A280" s="5" t="n">
        <v>25689</v>
      </c>
      <c r="B280" s="6" t="n">
        <v>57.5</v>
      </c>
    </row>
    <row r="281">
      <c r="A281" s="5" t="n">
        <v>25720</v>
      </c>
      <c r="B281" s="6" t="n">
        <v>57.3</v>
      </c>
    </row>
    <row r="282">
      <c r="A282" s="5" t="n">
        <v>25750</v>
      </c>
      <c r="B282" s="6" t="n">
        <v>57.4</v>
      </c>
    </row>
    <row r="283">
      <c r="A283" s="5" t="n">
        <v>25781</v>
      </c>
      <c r="B283" s="6" t="n">
        <v>57.2</v>
      </c>
    </row>
    <row r="284">
      <c r="A284" s="5" t="n">
        <v>25812</v>
      </c>
      <c r="B284" s="6" t="n">
        <v>57</v>
      </c>
    </row>
    <row r="285">
      <c r="A285" s="5" t="n">
        <v>25842</v>
      </c>
      <c r="B285" s="6" t="n">
        <v>57</v>
      </c>
    </row>
    <row r="286">
      <c r="A286" s="5" t="n">
        <v>25873</v>
      </c>
      <c r="B286" s="6" t="n">
        <v>56.9</v>
      </c>
    </row>
    <row r="287">
      <c r="A287" s="5" t="n">
        <v>25903</v>
      </c>
      <c r="B287" s="6" t="n">
        <v>56.7</v>
      </c>
    </row>
    <row r="288">
      <c r="A288" s="5" t="n">
        <v>25934</v>
      </c>
      <c r="B288" s="6" t="n">
        <v>56.8</v>
      </c>
    </row>
    <row r="289">
      <c r="A289" s="5" t="n">
        <v>25965</v>
      </c>
      <c r="B289" s="6" t="n">
        <v>56.6</v>
      </c>
    </row>
    <row r="290">
      <c r="A290" s="5" t="n">
        <v>25993</v>
      </c>
      <c r="B290" s="6" t="n">
        <v>56.4</v>
      </c>
    </row>
    <row r="291">
      <c r="A291" s="5" t="n">
        <v>26024</v>
      </c>
      <c r="B291" s="6" t="n">
        <v>56.6</v>
      </c>
    </row>
    <row r="292">
      <c r="A292" s="5" t="n">
        <v>26054</v>
      </c>
      <c r="B292" s="6" t="n">
        <v>56.6</v>
      </c>
    </row>
    <row r="293">
      <c r="A293" s="5" t="n">
        <v>26085</v>
      </c>
      <c r="B293" s="6" t="n">
        <v>56.2</v>
      </c>
    </row>
    <row r="294">
      <c r="A294" s="5" t="n">
        <v>26115</v>
      </c>
      <c r="B294" s="6" t="n">
        <v>56.5</v>
      </c>
    </row>
    <row r="295">
      <c r="A295" s="5" t="n">
        <v>26146</v>
      </c>
      <c r="B295" s="6" t="n">
        <v>56.6</v>
      </c>
    </row>
    <row r="296">
      <c r="A296" s="5" t="n">
        <v>26177</v>
      </c>
      <c r="B296" s="6" t="n">
        <v>56.6</v>
      </c>
    </row>
    <row r="297">
      <c r="A297" s="5" t="n">
        <v>26207</v>
      </c>
      <c r="B297" s="6" t="n">
        <v>56.6</v>
      </c>
    </row>
    <row r="298">
      <c r="A298" s="5" t="n">
        <v>26238</v>
      </c>
      <c r="B298" s="6" t="n">
        <v>56.8</v>
      </c>
    </row>
    <row r="299">
      <c r="A299" s="5" t="n">
        <v>26268</v>
      </c>
      <c r="B299" s="6" t="n">
        <v>56.8</v>
      </c>
    </row>
    <row r="300">
      <c r="A300" s="5" t="n">
        <v>26299</v>
      </c>
      <c r="B300" s="6" t="n">
        <v>56.7</v>
      </c>
    </row>
    <row r="301">
      <c r="A301" s="5" t="n">
        <v>26330</v>
      </c>
      <c r="B301" s="6" t="n">
        <v>56.7</v>
      </c>
    </row>
    <row r="302">
      <c r="A302" s="5" t="n">
        <v>26359</v>
      </c>
      <c r="B302" s="6" t="n">
        <v>56.9</v>
      </c>
    </row>
    <row r="303">
      <c r="A303" s="5" t="n">
        <v>26390</v>
      </c>
      <c r="B303" s="6" t="n">
        <v>56.9</v>
      </c>
    </row>
    <row r="304">
      <c r="A304" s="5" t="n">
        <v>26420</v>
      </c>
      <c r="B304" s="6" t="n">
        <v>57</v>
      </c>
    </row>
    <row r="305">
      <c r="A305" s="5" t="n">
        <v>26451</v>
      </c>
      <c r="B305" s="6" t="n">
        <v>57</v>
      </c>
    </row>
    <row r="306">
      <c r="A306" s="5" t="n">
        <v>26481</v>
      </c>
      <c r="B306" s="6" t="n">
        <v>57</v>
      </c>
    </row>
    <row r="307">
      <c r="A307" s="5" t="n">
        <v>26512</v>
      </c>
      <c r="B307" s="6" t="n">
        <v>57.1</v>
      </c>
    </row>
    <row r="308">
      <c r="A308" s="5" t="n">
        <v>26543</v>
      </c>
      <c r="B308" s="6" t="n">
        <v>57</v>
      </c>
    </row>
    <row r="309">
      <c r="A309" s="5" t="n">
        <v>26573</v>
      </c>
      <c r="B309" s="6" t="n">
        <v>57</v>
      </c>
    </row>
    <row r="310">
      <c r="A310" s="5" t="n">
        <v>26604</v>
      </c>
      <c r="B310" s="6" t="n">
        <v>57.2</v>
      </c>
    </row>
    <row r="311">
      <c r="A311" s="5" t="n">
        <v>26634</v>
      </c>
      <c r="B311" s="6" t="n">
        <v>57.3</v>
      </c>
    </row>
    <row r="312">
      <c r="A312" s="5" t="n">
        <v>26665</v>
      </c>
      <c r="B312" s="6" t="n">
        <v>57.1</v>
      </c>
    </row>
    <row r="313">
      <c r="A313" s="5" t="n">
        <v>26696</v>
      </c>
      <c r="B313" s="6" t="n">
        <v>57.5</v>
      </c>
    </row>
    <row r="314">
      <c r="A314" s="5" t="n">
        <v>26724</v>
      </c>
      <c r="B314" s="6" t="n">
        <v>57.8</v>
      </c>
    </row>
    <row r="315">
      <c r="A315" s="5" t="n">
        <v>26755</v>
      </c>
      <c r="B315" s="6" t="n">
        <v>57.7</v>
      </c>
    </row>
    <row r="316">
      <c r="A316" s="5" t="n">
        <v>26785</v>
      </c>
      <c r="B316" s="6" t="n">
        <v>57.7</v>
      </c>
    </row>
    <row r="317">
      <c r="A317" s="5" t="n">
        <v>26816</v>
      </c>
      <c r="B317" s="6" t="n">
        <v>58</v>
      </c>
    </row>
    <row r="318">
      <c r="A318" s="5" t="n">
        <v>26846</v>
      </c>
      <c r="B318" s="6" t="n">
        <v>57.9</v>
      </c>
    </row>
    <row r="319">
      <c r="A319" s="5" t="n">
        <v>26877</v>
      </c>
      <c r="B319" s="6" t="n">
        <v>57.8</v>
      </c>
    </row>
    <row r="320">
      <c r="A320" s="5" t="n">
        <v>26908</v>
      </c>
      <c r="B320" s="6" t="n">
        <v>57.9</v>
      </c>
    </row>
    <row r="321">
      <c r="A321" s="5" t="n">
        <v>26938</v>
      </c>
      <c r="B321" s="6" t="n">
        <v>58.1</v>
      </c>
    </row>
    <row r="322">
      <c r="A322" s="5" t="n">
        <v>26969</v>
      </c>
      <c r="B322" s="6" t="n">
        <v>58.2</v>
      </c>
    </row>
    <row r="323">
      <c r="A323" s="5" t="n">
        <v>26999</v>
      </c>
      <c r="B323" s="6" t="n">
        <v>58.2</v>
      </c>
    </row>
    <row r="324">
      <c r="A324" s="5" t="n">
        <v>27030</v>
      </c>
      <c r="B324" s="6" t="n">
        <v>58.2</v>
      </c>
    </row>
    <row r="325">
      <c r="A325" s="5" t="n">
        <v>27061</v>
      </c>
      <c r="B325" s="6" t="n">
        <v>58.2</v>
      </c>
    </row>
    <row r="326">
      <c r="A326" s="5" t="n">
        <v>27089</v>
      </c>
      <c r="B326" s="6" t="n">
        <v>58.2</v>
      </c>
    </row>
    <row r="327">
      <c r="A327" s="5" t="n">
        <v>27120</v>
      </c>
      <c r="B327" s="6" t="n">
        <v>58</v>
      </c>
    </row>
    <row r="328">
      <c r="A328" s="5" t="n">
        <v>27150</v>
      </c>
      <c r="B328" s="6" t="n">
        <v>58</v>
      </c>
    </row>
    <row r="329">
      <c r="A329" s="5" t="n">
        <v>27181</v>
      </c>
      <c r="B329" s="6" t="n">
        <v>58</v>
      </c>
    </row>
    <row r="330">
      <c r="A330" s="5" t="n">
        <v>27211</v>
      </c>
      <c r="B330" s="6" t="n">
        <v>58</v>
      </c>
    </row>
    <row r="331">
      <c r="A331" s="5" t="n">
        <v>27242</v>
      </c>
      <c r="B331" s="6" t="n">
        <v>57.8</v>
      </c>
    </row>
    <row r="332">
      <c r="A332" s="5" t="n">
        <v>27273</v>
      </c>
      <c r="B332" s="6" t="n">
        <v>57.7</v>
      </c>
    </row>
    <row r="333">
      <c r="A333" s="5" t="n">
        <v>27303</v>
      </c>
      <c r="B333" s="6" t="n">
        <v>57.6</v>
      </c>
    </row>
    <row r="334">
      <c r="A334" s="5" t="n">
        <v>27334</v>
      </c>
      <c r="B334" s="6" t="n">
        <v>57.3</v>
      </c>
    </row>
    <row r="335">
      <c r="A335" s="5" t="n">
        <v>27364</v>
      </c>
      <c r="B335" s="6" t="n">
        <v>56.9</v>
      </c>
    </row>
    <row r="336">
      <c r="A336" s="5" t="n">
        <v>27395</v>
      </c>
      <c r="B336" s="6" t="n">
        <v>56.4</v>
      </c>
    </row>
    <row r="337">
      <c r="A337" s="5" t="n">
        <v>27426</v>
      </c>
      <c r="B337" s="6" t="n">
        <v>56.1</v>
      </c>
    </row>
    <row r="338">
      <c r="A338" s="5" t="n">
        <v>27454</v>
      </c>
      <c r="B338" s="6" t="n">
        <v>56</v>
      </c>
    </row>
    <row r="339">
      <c r="A339" s="5" t="n">
        <v>27485</v>
      </c>
      <c r="B339" s="6" t="n">
        <v>55.9</v>
      </c>
    </row>
    <row r="340">
      <c r="A340" s="5" t="n">
        <v>27515</v>
      </c>
      <c r="B340" s="6" t="n">
        <v>56</v>
      </c>
    </row>
    <row r="341">
      <c r="A341" s="5" t="n">
        <v>27546</v>
      </c>
      <c r="B341" s="6" t="n">
        <v>55.8</v>
      </c>
    </row>
    <row r="342">
      <c r="A342" s="5" t="n">
        <v>27576</v>
      </c>
      <c r="B342" s="6" t="n">
        <v>56</v>
      </c>
    </row>
    <row r="343">
      <c r="A343" s="5" t="n">
        <v>27607</v>
      </c>
      <c r="B343" s="6" t="n">
        <v>56.1</v>
      </c>
    </row>
    <row r="344">
      <c r="A344" s="5" t="n">
        <v>27638</v>
      </c>
      <c r="B344" s="6" t="n">
        <v>56.1</v>
      </c>
    </row>
    <row r="345">
      <c r="A345" s="5" t="n">
        <v>27668</v>
      </c>
      <c r="B345" s="6" t="n">
        <v>56.1</v>
      </c>
    </row>
    <row r="346">
      <c r="A346" s="5" t="n">
        <v>27699</v>
      </c>
      <c r="B346" s="6" t="n">
        <v>56</v>
      </c>
    </row>
    <row r="347">
      <c r="A347" s="5" t="n">
        <v>27729</v>
      </c>
      <c r="B347" s="6" t="n">
        <v>56.1</v>
      </c>
    </row>
    <row r="348">
      <c r="A348" s="5" t="n">
        <v>27760</v>
      </c>
      <c r="B348" s="6" t="n">
        <v>56.4</v>
      </c>
    </row>
    <row r="349">
      <c r="A349" s="5" t="n">
        <v>27791</v>
      </c>
      <c r="B349" s="6" t="n">
        <v>56.5</v>
      </c>
    </row>
    <row r="350">
      <c r="A350" s="5" t="n">
        <v>27820</v>
      </c>
      <c r="B350" s="6" t="n">
        <v>56.7</v>
      </c>
    </row>
    <row r="351">
      <c r="A351" s="5" t="n">
        <v>27851</v>
      </c>
      <c r="B351" s="6" t="n">
        <v>56.8</v>
      </c>
    </row>
    <row r="352">
      <c r="A352" s="5" t="n">
        <v>27881</v>
      </c>
      <c r="B352" s="6" t="n">
        <v>57</v>
      </c>
    </row>
    <row r="353">
      <c r="A353" s="5" t="n">
        <v>27912</v>
      </c>
      <c r="B353" s="6" t="n">
        <v>56.8</v>
      </c>
    </row>
    <row r="354">
      <c r="A354" s="5" t="n">
        <v>27942</v>
      </c>
      <c r="B354" s="6" t="n">
        <v>57</v>
      </c>
    </row>
    <row r="355">
      <c r="A355" s="5" t="n">
        <v>27973</v>
      </c>
      <c r="B355" s="6" t="n">
        <v>57</v>
      </c>
    </row>
    <row r="356">
      <c r="A356" s="5" t="n">
        <v>28004</v>
      </c>
      <c r="B356" s="6" t="n">
        <v>56.9</v>
      </c>
    </row>
    <row r="357">
      <c r="A357" s="5" t="n">
        <v>28034</v>
      </c>
      <c r="B357" s="6" t="n">
        <v>56.9</v>
      </c>
    </row>
    <row r="358">
      <c r="A358" s="5" t="n">
        <v>28065</v>
      </c>
      <c r="B358" s="6" t="n">
        <v>57</v>
      </c>
    </row>
    <row r="359">
      <c r="A359" s="5" t="n">
        <v>28095</v>
      </c>
      <c r="B359" s="6" t="n">
        <v>57</v>
      </c>
    </row>
    <row r="360">
      <c r="A360" s="5" t="n">
        <v>28126</v>
      </c>
      <c r="B360" s="6" t="n">
        <v>57</v>
      </c>
    </row>
    <row r="361">
      <c r="A361" s="5" t="n">
        <v>28157</v>
      </c>
      <c r="B361" s="6" t="n">
        <v>57.2</v>
      </c>
    </row>
    <row r="362">
      <c r="A362" s="5" t="n">
        <v>28185</v>
      </c>
      <c r="B362" s="6" t="n">
        <v>57.4</v>
      </c>
    </row>
    <row r="363">
      <c r="A363" s="5" t="n">
        <v>28216</v>
      </c>
      <c r="B363" s="6" t="n">
        <v>57.6</v>
      </c>
    </row>
    <row r="364">
      <c r="A364" s="5" t="n">
        <v>28246</v>
      </c>
      <c r="B364" s="6" t="n">
        <v>57.8</v>
      </c>
    </row>
    <row r="365">
      <c r="A365" s="5" t="n">
        <v>28277</v>
      </c>
      <c r="B365" s="6" t="n">
        <v>57.9</v>
      </c>
    </row>
    <row r="366">
      <c r="A366" s="5" t="n">
        <v>28307</v>
      </c>
      <c r="B366" s="6" t="n">
        <v>57.8</v>
      </c>
    </row>
    <row r="367">
      <c r="A367" s="5" t="n">
        <v>28338</v>
      </c>
      <c r="B367" s="6" t="n">
        <v>58</v>
      </c>
    </row>
    <row r="368">
      <c r="A368" s="5" t="n">
        <v>28369</v>
      </c>
      <c r="B368" s="6" t="n">
        <v>58.1</v>
      </c>
    </row>
    <row r="369">
      <c r="A369" s="5" t="n">
        <v>28399</v>
      </c>
      <c r="B369" s="6" t="n">
        <v>58.2</v>
      </c>
    </row>
    <row r="370">
      <c r="A370" s="5" t="n">
        <v>28430</v>
      </c>
      <c r="B370" s="6" t="n">
        <v>58.6</v>
      </c>
    </row>
    <row r="371">
      <c r="A371" s="5" t="n">
        <v>28460</v>
      </c>
      <c r="B371" s="6" t="n">
        <v>58.7</v>
      </c>
    </row>
    <row r="372">
      <c r="A372" s="5" t="n">
        <v>28491</v>
      </c>
      <c r="B372" s="6" t="n">
        <v>58.8</v>
      </c>
    </row>
    <row r="373">
      <c r="A373" s="5" t="n">
        <v>28522</v>
      </c>
      <c r="B373" s="6" t="n">
        <v>58.8</v>
      </c>
    </row>
    <row r="374">
      <c r="A374" s="5" t="n">
        <v>28550</v>
      </c>
      <c r="B374" s="6" t="n">
        <v>58.8</v>
      </c>
    </row>
    <row r="375">
      <c r="A375" s="5" t="n">
        <v>28581</v>
      </c>
      <c r="B375" s="6" t="n">
        <v>59.2</v>
      </c>
    </row>
    <row r="376">
      <c r="A376" s="5" t="n">
        <v>28611</v>
      </c>
      <c r="B376" s="6" t="n">
        <v>59.3</v>
      </c>
    </row>
    <row r="377">
      <c r="A377" s="5" t="n">
        <v>28642</v>
      </c>
      <c r="B377" s="6" t="n">
        <v>59.5</v>
      </c>
    </row>
    <row r="378">
      <c r="A378" s="5" t="n">
        <v>28672</v>
      </c>
      <c r="B378" s="6" t="n">
        <v>59.3</v>
      </c>
    </row>
    <row r="379">
      <c r="A379" s="5" t="n">
        <v>28703</v>
      </c>
      <c r="B379" s="6" t="n">
        <v>59.4</v>
      </c>
    </row>
    <row r="380">
      <c r="A380" s="5" t="n">
        <v>28734</v>
      </c>
      <c r="B380" s="6" t="n">
        <v>59.5</v>
      </c>
    </row>
    <row r="381">
      <c r="A381" s="5" t="n">
        <v>28764</v>
      </c>
      <c r="B381" s="6" t="n">
        <v>59.7</v>
      </c>
    </row>
    <row r="382">
      <c r="A382" s="5" t="n">
        <v>28795</v>
      </c>
      <c r="B382" s="6" t="n">
        <v>59.8</v>
      </c>
    </row>
    <row r="383">
      <c r="A383" s="5" t="n">
        <v>28825</v>
      </c>
      <c r="B383" s="6" t="n">
        <v>59.8</v>
      </c>
    </row>
    <row r="384">
      <c r="A384" s="5" t="n">
        <v>28856</v>
      </c>
      <c r="B384" s="6" t="n">
        <v>59.9</v>
      </c>
    </row>
    <row r="385">
      <c r="A385" s="5" t="n">
        <v>28887</v>
      </c>
      <c r="B385" s="6" t="n">
        <v>60.1</v>
      </c>
    </row>
    <row r="386">
      <c r="A386" s="5" t="n">
        <v>28915</v>
      </c>
      <c r="B386" s="6" t="n">
        <v>60</v>
      </c>
    </row>
    <row r="387">
      <c r="A387" s="5" t="n">
        <v>28946</v>
      </c>
      <c r="B387" s="6" t="n">
        <v>59.8</v>
      </c>
    </row>
    <row r="388">
      <c r="A388" s="5" t="n">
        <v>28976</v>
      </c>
      <c r="B388" s="6" t="n">
        <v>59.8</v>
      </c>
    </row>
    <row r="389">
      <c r="A389" s="5" t="n">
        <v>29007</v>
      </c>
      <c r="B389" s="6" t="n">
        <v>59.9</v>
      </c>
    </row>
    <row r="390">
      <c r="A390" s="5" t="n">
        <v>29037</v>
      </c>
      <c r="B390" s="6" t="n">
        <v>60</v>
      </c>
    </row>
    <row r="391">
      <c r="A391" s="5" t="n">
        <v>29068</v>
      </c>
      <c r="B391" s="6" t="n">
        <v>59.8</v>
      </c>
    </row>
    <row r="392">
      <c r="A392" s="5" t="n">
        <v>29099</v>
      </c>
      <c r="B392" s="6" t="n">
        <v>60</v>
      </c>
    </row>
    <row r="393">
      <c r="A393" s="5" t="n">
        <v>29129</v>
      </c>
      <c r="B393" s="6" t="n">
        <v>59.9</v>
      </c>
    </row>
    <row r="394">
      <c r="A394" s="5" t="n">
        <v>29160</v>
      </c>
      <c r="B394" s="6" t="n">
        <v>60</v>
      </c>
    </row>
    <row r="395">
      <c r="A395" s="5" t="n">
        <v>29190</v>
      </c>
      <c r="B395" s="6" t="n">
        <v>60.1</v>
      </c>
    </row>
    <row r="396">
      <c r="A396" s="5" t="n">
        <v>29221</v>
      </c>
      <c r="B396" s="6" t="n">
        <v>60</v>
      </c>
    </row>
    <row r="397">
      <c r="A397" s="5" t="n">
        <v>29252</v>
      </c>
      <c r="B397" s="6" t="n">
        <v>60</v>
      </c>
    </row>
    <row r="398">
      <c r="A398" s="5" t="n">
        <v>29281</v>
      </c>
      <c r="B398" s="6" t="n">
        <v>59.7</v>
      </c>
    </row>
    <row r="399">
      <c r="A399" s="5" t="n">
        <v>29312</v>
      </c>
      <c r="B399" s="6" t="n">
        <v>59.4</v>
      </c>
    </row>
    <row r="400">
      <c r="A400" s="5" t="n">
        <v>29342</v>
      </c>
      <c r="B400" s="6" t="n">
        <v>59.1</v>
      </c>
    </row>
    <row r="401">
      <c r="A401" s="5" t="n">
        <v>29373</v>
      </c>
      <c r="B401" s="6" t="n">
        <v>58.9</v>
      </c>
    </row>
    <row r="402">
      <c r="A402" s="5" t="n">
        <v>29403</v>
      </c>
      <c r="B402" s="6" t="n">
        <v>58.8</v>
      </c>
    </row>
    <row r="403">
      <c r="A403" s="5" t="n">
        <v>29434</v>
      </c>
      <c r="B403" s="6" t="n">
        <v>58.8</v>
      </c>
    </row>
    <row r="404">
      <c r="A404" s="5" t="n">
        <v>29465</v>
      </c>
      <c r="B404" s="6" t="n">
        <v>58.9</v>
      </c>
    </row>
    <row r="405">
      <c r="A405" s="5" t="n">
        <v>29495</v>
      </c>
      <c r="B405" s="6" t="n">
        <v>58.9</v>
      </c>
    </row>
    <row r="406">
      <c r="A406" s="5" t="n">
        <v>29526</v>
      </c>
      <c r="B406" s="6" t="n">
        <v>59</v>
      </c>
    </row>
    <row r="407">
      <c r="A407" s="5" t="n">
        <v>29556</v>
      </c>
      <c r="B407" s="6" t="n">
        <v>59</v>
      </c>
    </row>
    <row r="408">
      <c r="A408" s="5" t="n">
        <v>29587</v>
      </c>
      <c r="B408" s="6" t="n">
        <v>59.1</v>
      </c>
    </row>
    <row r="409">
      <c r="A409" s="5" t="n">
        <v>29618</v>
      </c>
      <c r="B409" s="6" t="n">
        <v>59.2</v>
      </c>
    </row>
    <row r="410">
      <c r="A410" s="5" t="n">
        <v>29646</v>
      </c>
      <c r="B410" s="6" t="n">
        <v>59.4</v>
      </c>
    </row>
    <row r="411">
      <c r="A411" s="5" t="n">
        <v>29677</v>
      </c>
      <c r="B411" s="6" t="n">
        <v>59.6</v>
      </c>
    </row>
    <row r="412">
      <c r="A412" s="5" t="n">
        <v>29707</v>
      </c>
      <c r="B412" s="6" t="n">
        <v>59.5</v>
      </c>
    </row>
    <row r="413">
      <c r="A413" s="5" t="n">
        <v>29738</v>
      </c>
      <c r="B413" s="6" t="n">
        <v>59</v>
      </c>
    </row>
    <row r="414">
      <c r="A414" s="5" t="n">
        <v>29768</v>
      </c>
      <c r="B414" s="6" t="n">
        <v>59.1</v>
      </c>
    </row>
    <row r="415">
      <c r="A415" s="5" t="n">
        <v>29799</v>
      </c>
      <c r="B415" s="6" t="n">
        <v>59.1</v>
      </c>
    </row>
    <row r="416">
      <c r="A416" s="5" t="n">
        <v>29830</v>
      </c>
      <c r="B416" s="6" t="n">
        <v>58.7</v>
      </c>
    </row>
    <row r="417">
      <c r="A417" s="5" t="n">
        <v>29860</v>
      </c>
      <c r="B417" s="6" t="n">
        <v>58.8</v>
      </c>
    </row>
    <row r="418">
      <c r="A418" s="5" t="n">
        <v>29891</v>
      </c>
      <c r="B418" s="6" t="n">
        <v>58.6</v>
      </c>
    </row>
    <row r="419">
      <c r="A419" s="5" t="n">
        <v>29921</v>
      </c>
      <c r="B419" s="6" t="n">
        <v>58.2</v>
      </c>
    </row>
    <row r="420">
      <c r="A420" s="5" t="n">
        <v>29952</v>
      </c>
      <c r="B420" s="6" t="n">
        <v>58.2</v>
      </c>
    </row>
    <row r="421">
      <c r="A421" s="5" t="n">
        <v>29983</v>
      </c>
      <c r="B421" s="6" t="n">
        <v>58.2</v>
      </c>
    </row>
    <row r="422">
      <c r="A422" s="5" t="n">
        <v>30011</v>
      </c>
      <c r="B422" s="6" t="n">
        <v>58.1</v>
      </c>
    </row>
    <row r="423">
      <c r="A423" s="5" t="n">
        <v>30042</v>
      </c>
      <c r="B423" s="6" t="n">
        <v>57.9</v>
      </c>
    </row>
    <row r="424">
      <c r="A424" s="5" t="n">
        <v>30072</v>
      </c>
      <c r="B424" s="6" t="n">
        <v>58.2</v>
      </c>
    </row>
    <row r="425">
      <c r="A425" s="5" t="n">
        <v>30103</v>
      </c>
      <c r="B425" s="6" t="n">
        <v>57.8</v>
      </c>
    </row>
    <row r="426">
      <c r="A426" s="5" t="n">
        <v>30133</v>
      </c>
      <c r="B426" s="6" t="n">
        <v>57.7</v>
      </c>
    </row>
    <row r="427">
      <c r="A427" s="5" t="n">
        <v>30164</v>
      </c>
      <c r="B427" s="6" t="n">
        <v>57.8</v>
      </c>
    </row>
    <row r="428">
      <c r="A428" s="5" t="n">
        <v>30195</v>
      </c>
      <c r="B428" s="6" t="n">
        <v>57.6</v>
      </c>
    </row>
    <row r="429">
      <c r="A429" s="5" t="n">
        <v>30225</v>
      </c>
      <c r="B429" s="6" t="n">
        <v>57.4</v>
      </c>
    </row>
    <row r="430">
      <c r="A430" s="5" t="n">
        <v>30256</v>
      </c>
      <c r="B430" s="6" t="n">
        <v>57.3</v>
      </c>
    </row>
    <row r="431">
      <c r="A431" s="5" t="n">
        <v>30286</v>
      </c>
      <c r="B431" s="6" t="n">
        <v>57.2</v>
      </c>
    </row>
    <row r="432">
      <c r="A432" s="5" t="n">
        <v>30317</v>
      </c>
      <c r="B432" s="6" t="n">
        <v>57.2</v>
      </c>
    </row>
    <row r="433">
      <c r="A433" s="5" t="n">
        <v>30348</v>
      </c>
      <c r="B433" s="6" t="n">
        <v>57.1</v>
      </c>
    </row>
    <row r="434">
      <c r="A434" s="5" t="n">
        <v>30376</v>
      </c>
      <c r="B434" s="6" t="n">
        <v>57.1</v>
      </c>
    </row>
    <row r="435">
      <c r="A435" s="5" t="n">
        <v>30407</v>
      </c>
      <c r="B435" s="6" t="n">
        <v>57.3</v>
      </c>
    </row>
    <row r="436">
      <c r="A436" s="5" t="n">
        <v>30437</v>
      </c>
      <c r="B436" s="6" t="n">
        <v>57.3</v>
      </c>
    </row>
    <row r="437">
      <c r="A437" s="5" t="n">
        <v>30468</v>
      </c>
      <c r="B437" s="6" t="n">
        <v>57.8</v>
      </c>
    </row>
    <row r="438">
      <c r="A438" s="5" t="n">
        <v>30498</v>
      </c>
      <c r="B438" s="6" t="n">
        <v>58.1</v>
      </c>
    </row>
    <row r="439">
      <c r="A439" s="5" t="n">
        <v>30529</v>
      </c>
      <c r="B439" s="6" t="n">
        <v>58.2</v>
      </c>
    </row>
    <row r="440">
      <c r="A440" s="5" t="n">
        <v>30560</v>
      </c>
      <c r="B440" s="6" t="n">
        <v>58.4</v>
      </c>
    </row>
    <row r="441">
      <c r="A441" s="5" t="n">
        <v>30590</v>
      </c>
      <c r="B441" s="6" t="n">
        <v>58.4</v>
      </c>
    </row>
    <row r="442">
      <c r="A442" s="5" t="n">
        <v>30621</v>
      </c>
      <c r="B442" s="6" t="n">
        <v>58.7</v>
      </c>
    </row>
    <row r="443">
      <c r="A443" s="5" t="n">
        <v>30651</v>
      </c>
      <c r="B443" s="6" t="n">
        <v>58.8</v>
      </c>
    </row>
    <row r="444">
      <c r="A444" s="5" t="n">
        <v>30682</v>
      </c>
      <c r="B444" s="6" t="n">
        <v>58.8</v>
      </c>
    </row>
    <row r="445">
      <c r="A445" s="5" t="n">
        <v>30713</v>
      </c>
      <c r="B445" s="6" t="n">
        <v>59.1</v>
      </c>
    </row>
    <row r="446">
      <c r="A446" s="5" t="n">
        <v>30742</v>
      </c>
      <c r="B446" s="6" t="n">
        <v>59.1</v>
      </c>
    </row>
    <row r="447">
      <c r="A447" s="5" t="n">
        <v>30773</v>
      </c>
      <c r="B447" s="6" t="n">
        <v>59.3</v>
      </c>
    </row>
    <row r="448">
      <c r="A448" s="5" t="n">
        <v>30803</v>
      </c>
      <c r="B448" s="6" t="n">
        <v>59.7</v>
      </c>
    </row>
    <row r="449">
      <c r="A449" s="5" t="n">
        <v>30834</v>
      </c>
      <c r="B449" s="6" t="n">
        <v>59.9</v>
      </c>
    </row>
    <row r="450">
      <c r="A450" s="5" t="n">
        <v>30864</v>
      </c>
      <c r="B450" s="6" t="n">
        <v>59.8</v>
      </c>
    </row>
    <row r="451">
      <c r="A451" s="5" t="n">
        <v>30895</v>
      </c>
      <c r="B451" s="6" t="n">
        <v>59.6</v>
      </c>
    </row>
    <row r="452">
      <c r="A452" s="5" t="n">
        <v>30926</v>
      </c>
      <c r="B452" s="6" t="n">
        <v>59.7</v>
      </c>
    </row>
    <row r="453">
      <c r="A453" s="5" t="n">
        <v>30956</v>
      </c>
      <c r="B453" s="6" t="n">
        <v>59.7</v>
      </c>
    </row>
    <row r="454">
      <c r="A454" s="5" t="n">
        <v>30987</v>
      </c>
      <c r="B454" s="6" t="n">
        <v>59.8</v>
      </c>
    </row>
    <row r="455">
      <c r="A455" s="5" t="n">
        <v>31017</v>
      </c>
      <c r="B455" s="6" t="n">
        <v>59.9</v>
      </c>
    </row>
    <row r="456">
      <c r="A456" s="5" t="n">
        <v>31048</v>
      </c>
      <c r="B456" s="6" t="n">
        <v>59.9</v>
      </c>
    </row>
    <row r="457">
      <c r="A457" s="5" t="n">
        <v>31079</v>
      </c>
      <c r="B457" s="6" t="n">
        <v>60</v>
      </c>
    </row>
    <row r="458">
      <c r="A458" s="5" t="n">
        <v>31107</v>
      </c>
      <c r="B458" s="6" t="n">
        <v>60.2</v>
      </c>
    </row>
    <row r="459">
      <c r="A459" s="5" t="n">
        <v>31138</v>
      </c>
      <c r="B459" s="6" t="n">
        <v>60.1</v>
      </c>
    </row>
    <row r="460">
      <c r="A460" s="5" t="n">
        <v>31168</v>
      </c>
      <c r="B460" s="6" t="n">
        <v>60.1</v>
      </c>
    </row>
    <row r="461">
      <c r="A461" s="5" t="n">
        <v>31199</v>
      </c>
      <c r="B461" s="6" t="n">
        <v>59.8</v>
      </c>
    </row>
    <row r="462">
      <c r="A462" s="5" t="n">
        <v>31229</v>
      </c>
      <c r="B462" s="6" t="n">
        <v>59.9</v>
      </c>
    </row>
    <row r="463">
      <c r="A463" s="5" t="n">
        <v>31260</v>
      </c>
      <c r="B463" s="6" t="n">
        <v>60</v>
      </c>
    </row>
    <row r="464">
      <c r="A464" s="5" t="n">
        <v>31291</v>
      </c>
      <c r="B464" s="6" t="n">
        <v>60.3</v>
      </c>
    </row>
    <row r="465">
      <c r="A465" s="5" t="n">
        <v>31321</v>
      </c>
      <c r="B465" s="6" t="n">
        <v>60.3</v>
      </c>
    </row>
    <row r="466">
      <c r="A466" s="5" t="n">
        <v>31352</v>
      </c>
      <c r="B466" s="6" t="n">
        <v>60.4</v>
      </c>
    </row>
    <row r="467">
      <c r="A467" s="5" t="n">
        <v>31382</v>
      </c>
      <c r="B467" s="6" t="n">
        <v>60.4</v>
      </c>
    </row>
    <row r="468">
      <c r="A468" s="5" t="n">
        <v>31413</v>
      </c>
      <c r="B468" s="6" t="n">
        <v>60.6</v>
      </c>
    </row>
    <row r="469">
      <c r="A469" s="5" t="n">
        <v>31444</v>
      </c>
      <c r="B469" s="6" t="n">
        <v>60.3</v>
      </c>
    </row>
    <row r="470">
      <c r="A470" s="5" t="n">
        <v>31472</v>
      </c>
      <c r="B470" s="6" t="n">
        <v>60.5</v>
      </c>
    </row>
    <row r="471">
      <c r="A471" s="5" t="n">
        <v>31503</v>
      </c>
      <c r="B471" s="6" t="n">
        <v>60.5</v>
      </c>
    </row>
    <row r="472">
      <c r="A472" s="5" t="n">
        <v>31533</v>
      </c>
      <c r="B472" s="6" t="n">
        <v>60.5</v>
      </c>
    </row>
    <row r="473">
      <c r="A473" s="5" t="n">
        <v>31564</v>
      </c>
      <c r="B473" s="6" t="n">
        <v>60.7</v>
      </c>
    </row>
    <row r="474">
      <c r="A474" s="5" t="n">
        <v>31594</v>
      </c>
      <c r="B474" s="6" t="n">
        <v>60.8</v>
      </c>
    </row>
    <row r="475">
      <c r="A475" s="5" t="n">
        <v>31625</v>
      </c>
      <c r="B475" s="6" t="n">
        <v>60.8</v>
      </c>
    </row>
    <row r="476">
      <c r="A476" s="5" t="n">
        <v>31656</v>
      </c>
      <c r="B476" s="6" t="n">
        <v>60.8</v>
      </c>
    </row>
    <row r="477">
      <c r="A477" s="5" t="n">
        <v>31686</v>
      </c>
      <c r="B477" s="6" t="n">
        <v>60.9</v>
      </c>
    </row>
    <row r="478">
      <c r="A478" s="5" t="n">
        <v>31717</v>
      </c>
      <c r="B478" s="6" t="n">
        <v>60.9</v>
      </c>
    </row>
    <row r="479">
      <c r="A479" s="5" t="n">
        <v>31747</v>
      </c>
      <c r="B479" s="6" t="n">
        <v>61</v>
      </c>
    </row>
    <row r="480">
      <c r="A480" s="5" t="n">
        <v>31778</v>
      </c>
      <c r="B480" s="6" t="n">
        <v>61</v>
      </c>
    </row>
    <row r="481">
      <c r="A481" s="5" t="n">
        <v>31809</v>
      </c>
      <c r="B481" s="6" t="n">
        <v>61.1</v>
      </c>
    </row>
    <row r="482">
      <c r="A482" s="5" t="n">
        <v>31837</v>
      </c>
      <c r="B482" s="6" t="n">
        <v>61.2</v>
      </c>
    </row>
    <row r="483">
      <c r="A483" s="5" t="n">
        <v>31868</v>
      </c>
      <c r="B483" s="6" t="n">
        <v>61.3</v>
      </c>
    </row>
    <row r="484">
      <c r="A484" s="5" t="n">
        <v>31898</v>
      </c>
      <c r="B484" s="6" t="n">
        <v>61.6</v>
      </c>
    </row>
    <row r="485">
      <c r="A485" s="5" t="n">
        <v>31929</v>
      </c>
      <c r="B485" s="6" t="n">
        <v>61.4</v>
      </c>
    </row>
    <row r="486">
      <c r="A486" s="5" t="n">
        <v>31959</v>
      </c>
      <c r="B486" s="6" t="n">
        <v>61.6</v>
      </c>
    </row>
    <row r="487">
      <c r="A487" s="5" t="n">
        <v>31990</v>
      </c>
      <c r="B487" s="6" t="n">
        <v>61.8</v>
      </c>
    </row>
    <row r="488">
      <c r="A488" s="5" t="n">
        <v>32021</v>
      </c>
      <c r="B488" s="6" t="n">
        <v>61.6</v>
      </c>
    </row>
    <row r="489">
      <c r="A489" s="5" t="n">
        <v>32051</v>
      </c>
      <c r="B489" s="6" t="n">
        <v>61.8</v>
      </c>
    </row>
    <row r="490">
      <c r="A490" s="5" t="n">
        <v>32082</v>
      </c>
      <c r="B490" s="6" t="n">
        <v>61.9</v>
      </c>
    </row>
    <row r="491">
      <c r="A491" s="5" t="n">
        <v>32112</v>
      </c>
      <c r="B491" s="6" t="n">
        <v>62</v>
      </c>
    </row>
    <row r="492">
      <c r="A492" s="5" t="n">
        <v>32143</v>
      </c>
      <c r="B492" s="6" t="n">
        <v>62</v>
      </c>
    </row>
    <row r="493">
      <c r="A493" s="5" t="n">
        <v>32174</v>
      </c>
      <c r="B493" s="6" t="n">
        <v>62.1</v>
      </c>
    </row>
    <row r="494">
      <c r="A494" s="5" t="n">
        <v>32203</v>
      </c>
      <c r="B494" s="6" t="n">
        <v>61.9</v>
      </c>
    </row>
    <row r="495">
      <c r="A495" s="5" t="n">
        <v>32234</v>
      </c>
      <c r="B495" s="6" t="n">
        <v>62.2</v>
      </c>
    </row>
    <row r="496">
      <c r="A496" s="5" t="n">
        <v>32264</v>
      </c>
      <c r="B496" s="6" t="n">
        <v>62</v>
      </c>
    </row>
    <row r="497">
      <c r="A497" s="5" t="n">
        <v>32295</v>
      </c>
      <c r="B497" s="6" t="n">
        <v>62.3</v>
      </c>
    </row>
    <row r="498">
      <c r="A498" s="5" t="n">
        <v>32325</v>
      </c>
      <c r="B498" s="6" t="n">
        <v>62.3</v>
      </c>
    </row>
    <row r="499">
      <c r="A499" s="5" t="n">
        <v>32356</v>
      </c>
      <c r="B499" s="6" t="n">
        <v>62.4</v>
      </c>
    </row>
    <row r="500">
      <c r="A500" s="5" t="n">
        <v>32387</v>
      </c>
      <c r="B500" s="6" t="n">
        <v>62.4</v>
      </c>
    </row>
    <row r="501">
      <c r="A501" s="5" t="n">
        <v>32417</v>
      </c>
      <c r="B501" s="6" t="n">
        <v>62.5</v>
      </c>
    </row>
    <row r="502">
      <c r="A502" s="5" t="n">
        <v>32448</v>
      </c>
      <c r="B502" s="6" t="n">
        <v>62.7</v>
      </c>
    </row>
    <row r="503">
      <c r="A503" s="5" t="n">
        <v>32478</v>
      </c>
      <c r="B503" s="6" t="n">
        <v>62.6</v>
      </c>
    </row>
    <row r="504">
      <c r="A504" s="5" t="n">
        <v>32509</v>
      </c>
      <c r="B504" s="6" t="n">
        <v>62.9</v>
      </c>
    </row>
    <row r="505">
      <c r="A505" s="5" t="n">
        <v>32540</v>
      </c>
      <c r="B505" s="6" t="n">
        <v>62.9</v>
      </c>
    </row>
    <row r="506">
      <c r="A506" s="5" t="n">
        <v>32568</v>
      </c>
      <c r="B506" s="6" t="n">
        <v>62.9</v>
      </c>
    </row>
    <row r="507">
      <c r="A507" s="5" t="n">
        <v>32599</v>
      </c>
      <c r="B507" s="6" t="n">
        <v>62.9</v>
      </c>
    </row>
    <row r="508">
      <c r="A508" s="5" t="n">
        <v>32629</v>
      </c>
      <c r="B508" s="6" t="n">
        <v>62.9</v>
      </c>
    </row>
    <row r="509">
      <c r="A509" s="5" t="n">
        <v>32660</v>
      </c>
      <c r="B509" s="6" t="n">
        <v>63</v>
      </c>
    </row>
    <row r="510">
      <c r="A510" s="5" t="n">
        <v>32690</v>
      </c>
      <c r="B510" s="6" t="n">
        <v>63</v>
      </c>
    </row>
    <row r="511">
      <c r="A511" s="5" t="n">
        <v>32721</v>
      </c>
      <c r="B511" s="6" t="n">
        <v>63.1</v>
      </c>
    </row>
    <row r="512">
      <c r="A512" s="5" t="n">
        <v>32752</v>
      </c>
      <c r="B512" s="6" t="n">
        <v>62.8</v>
      </c>
    </row>
    <row r="513">
      <c r="A513" s="5" t="n">
        <v>32782</v>
      </c>
      <c r="B513" s="6" t="n">
        <v>62.9</v>
      </c>
    </row>
    <row r="514">
      <c r="A514" s="5" t="n">
        <v>32813</v>
      </c>
      <c r="B514" s="6" t="n">
        <v>63</v>
      </c>
    </row>
    <row r="515">
      <c r="A515" s="5" t="n">
        <v>32843</v>
      </c>
      <c r="B515" s="6" t="n">
        <v>63</v>
      </c>
    </row>
    <row r="516">
      <c r="A516" s="5" t="n">
        <v>32874</v>
      </c>
      <c r="B516" s="6" t="n">
        <v>63.2</v>
      </c>
    </row>
    <row r="517">
      <c r="A517" s="5" t="n">
        <v>32905</v>
      </c>
      <c r="B517" s="6" t="n">
        <v>63.2</v>
      </c>
    </row>
    <row r="518">
      <c r="A518" s="5" t="n">
        <v>32933</v>
      </c>
      <c r="B518" s="6" t="n">
        <v>63.2</v>
      </c>
    </row>
    <row r="519">
      <c r="A519" s="5" t="n">
        <v>32964</v>
      </c>
      <c r="B519" s="6" t="n">
        <v>63</v>
      </c>
    </row>
    <row r="520">
      <c r="A520" s="5" t="n">
        <v>32994</v>
      </c>
      <c r="B520" s="6" t="n">
        <v>63.1</v>
      </c>
    </row>
    <row r="521">
      <c r="A521" s="5" t="n">
        <v>33025</v>
      </c>
      <c r="B521" s="6" t="n">
        <v>62.9</v>
      </c>
    </row>
    <row r="522">
      <c r="A522" s="5" t="n">
        <v>33055</v>
      </c>
      <c r="B522" s="6" t="n">
        <v>62.8</v>
      </c>
    </row>
    <row r="523">
      <c r="A523" s="5" t="n">
        <v>33086</v>
      </c>
      <c r="B523" s="6" t="n">
        <v>62.7</v>
      </c>
    </row>
    <row r="524">
      <c r="A524" s="5" t="n">
        <v>33117</v>
      </c>
      <c r="B524" s="6" t="n">
        <v>62.5</v>
      </c>
    </row>
    <row r="525">
      <c r="A525" s="5" t="n">
        <v>33147</v>
      </c>
      <c r="B525" s="6" t="n">
        <v>62.5</v>
      </c>
    </row>
    <row r="526">
      <c r="A526" s="5" t="n">
        <v>33178</v>
      </c>
      <c r="B526" s="6" t="n">
        <v>62.3</v>
      </c>
    </row>
    <row r="527">
      <c r="A527" s="5" t="n">
        <v>33208</v>
      </c>
      <c r="B527" s="6" t="n">
        <v>62.2</v>
      </c>
    </row>
    <row r="528">
      <c r="A528" s="5" t="n">
        <v>33239</v>
      </c>
      <c r="B528" s="6" t="n">
        <v>62</v>
      </c>
    </row>
    <row r="529">
      <c r="A529" s="5" t="n">
        <v>33270</v>
      </c>
      <c r="B529" s="6" t="n">
        <v>61.9</v>
      </c>
    </row>
    <row r="530">
      <c r="A530" s="5" t="n">
        <v>33298</v>
      </c>
      <c r="B530" s="6" t="n">
        <v>61.8</v>
      </c>
    </row>
    <row r="531">
      <c r="A531" s="5" t="n">
        <v>33329</v>
      </c>
      <c r="B531" s="6" t="n">
        <v>62</v>
      </c>
    </row>
    <row r="532">
      <c r="A532" s="5" t="n">
        <v>33359</v>
      </c>
      <c r="B532" s="6" t="n">
        <v>61.6</v>
      </c>
    </row>
    <row r="533">
      <c r="A533" s="5" t="n">
        <v>33390</v>
      </c>
      <c r="B533" s="6" t="n">
        <v>61.7</v>
      </c>
    </row>
    <row r="534">
      <c r="A534" s="5" t="n">
        <v>33420</v>
      </c>
      <c r="B534" s="6" t="n">
        <v>61.6</v>
      </c>
    </row>
    <row r="535">
      <c r="A535" s="5" t="n">
        <v>33451</v>
      </c>
      <c r="B535" s="6" t="n">
        <v>61.5</v>
      </c>
    </row>
    <row r="536">
      <c r="A536" s="5" t="n">
        <v>33482</v>
      </c>
      <c r="B536" s="6" t="n">
        <v>61.6</v>
      </c>
    </row>
    <row r="537">
      <c r="A537" s="5" t="n">
        <v>33512</v>
      </c>
      <c r="B537" s="6" t="n">
        <v>61.5</v>
      </c>
    </row>
    <row r="538">
      <c r="A538" s="5" t="n">
        <v>33543</v>
      </c>
      <c r="B538" s="6" t="n">
        <v>61.4</v>
      </c>
    </row>
    <row r="539">
      <c r="A539" s="5" t="n">
        <v>33573</v>
      </c>
      <c r="B539" s="6" t="n">
        <v>61.2</v>
      </c>
    </row>
    <row r="540">
      <c r="A540" s="5" t="n">
        <v>33604</v>
      </c>
      <c r="B540" s="6" t="n">
        <v>61.5</v>
      </c>
    </row>
    <row r="541">
      <c r="A541" s="5" t="n">
        <v>33635</v>
      </c>
      <c r="B541" s="6" t="n">
        <v>61.3</v>
      </c>
    </row>
    <row r="542">
      <c r="A542" s="5" t="n">
        <v>33664</v>
      </c>
      <c r="B542" s="6" t="n">
        <v>61.5</v>
      </c>
    </row>
    <row r="543">
      <c r="A543" s="5" t="n">
        <v>33695</v>
      </c>
      <c r="B543" s="6" t="n">
        <v>61.6</v>
      </c>
    </row>
    <row r="544">
      <c r="A544" s="5" t="n">
        <v>33725</v>
      </c>
      <c r="B544" s="6" t="n">
        <v>61.5</v>
      </c>
    </row>
    <row r="545">
      <c r="A545" s="5" t="n">
        <v>33756</v>
      </c>
      <c r="B545" s="6" t="n">
        <v>61.5</v>
      </c>
    </row>
    <row r="546">
      <c r="A546" s="5" t="n">
        <v>33786</v>
      </c>
      <c r="B546" s="6" t="n">
        <v>61.6</v>
      </c>
    </row>
    <row r="547">
      <c r="A547" s="5" t="n">
        <v>33817</v>
      </c>
      <c r="B547" s="6" t="n">
        <v>61.6</v>
      </c>
    </row>
    <row r="548">
      <c r="A548" s="5" t="n">
        <v>33848</v>
      </c>
      <c r="B548" s="6" t="n">
        <v>61.4</v>
      </c>
    </row>
    <row r="549">
      <c r="A549" s="5" t="n">
        <v>33878</v>
      </c>
      <c r="B549" s="6" t="n">
        <v>61.3</v>
      </c>
    </row>
    <row r="550">
      <c r="A550" s="5" t="n">
        <v>33909</v>
      </c>
      <c r="B550" s="6" t="n">
        <v>61.4</v>
      </c>
    </row>
    <row r="551">
      <c r="A551" s="5" t="n">
        <v>33939</v>
      </c>
      <c r="B551" s="6" t="n">
        <v>61.4</v>
      </c>
    </row>
    <row r="552">
      <c r="A552" s="5" t="n">
        <v>33970</v>
      </c>
      <c r="B552" s="6" t="n">
        <v>61.4</v>
      </c>
    </row>
    <row r="553">
      <c r="A553" s="5" t="n">
        <v>34001</v>
      </c>
      <c r="B553" s="6" t="n">
        <v>61.4</v>
      </c>
    </row>
    <row r="554">
      <c r="A554" s="5" t="n">
        <v>34029</v>
      </c>
      <c r="B554" s="6" t="n">
        <v>61.5</v>
      </c>
    </row>
    <row r="555">
      <c r="A555" s="5" t="n">
        <v>34060</v>
      </c>
      <c r="B555" s="6" t="n">
        <v>61.5</v>
      </c>
    </row>
    <row r="556">
      <c r="A556" s="5" t="n">
        <v>34090</v>
      </c>
      <c r="B556" s="6" t="n">
        <v>61.7</v>
      </c>
    </row>
    <row r="557">
      <c r="A557" s="5" t="n">
        <v>34121</v>
      </c>
      <c r="B557" s="6" t="n">
        <v>61.8</v>
      </c>
    </row>
    <row r="558">
      <c r="A558" s="5" t="n">
        <v>34151</v>
      </c>
      <c r="B558" s="6" t="n">
        <v>61.8</v>
      </c>
    </row>
    <row r="559">
      <c r="A559" s="5" t="n">
        <v>34182</v>
      </c>
      <c r="B559" s="6" t="n">
        <v>62</v>
      </c>
    </row>
    <row r="560">
      <c r="A560" s="5" t="n">
        <v>34213</v>
      </c>
      <c r="B560" s="6" t="n">
        <v>61.7</v>
      </c>
    </row>
    <row r="561">
      <c r="A561" s="5" t="n">
        <v>34243</v>
      </c>
      <c r="B561" s="6" t="n">
        <v>61.8</v>
      </c>
    </row>
    <row r="562">
      <c r="A562" s="5" t="n">
        <v>34274</v>
      </c>
      <c r="B562" s="6" t="n">
        <v>61.9</v>
      </c>
    </row>
    <row r="563">
      <c r="A563" s="5" t="n">
        <v>34304</v>
      </c>
      <c r="B563" s="6" t="n">
        <v>62</v>
      </c>
    </row>
    <row r="564">
      <c r="A564" s="5" t="n">
        <v>34335</v>
      </c>
      <c r="B564" s="6" t="n">
        <v>62.2</v>
      </c>
    </row>
    <row r="565">
      <c r="A565" s="5" t="n">
        <v>34366</v>
      </c>
      <c r="B565" s="6" t="n">
        <v>62.3</v>
      </c>
    </row>
    <row r="566">
      <c r="A566" s="5" t="n">
        <v>34394</v>
      </c>
      <c r="B566" s="6" t="n">
        <v>62.1</v>
      </c>
    </row>
    <row r="567">
      <c r="A567" s="5" t="n">
        <v>34425</v>
      </c>
      <c r="B567" s="6" t="n">
        <v>62.3</v>
      </c>
    </row>
    <row r="568">
      <c r="A568" s="5" t="n">
        <v>34455</v>
      </c>
      <c r="B568" s="6" t="n">
        <v>62.5</v>
      </c>
    </row>
    <row r="569">
      <c r="A569" s="5" t="n">
        <v>34486</v>
      </c>
      <c r="B569" s="6" t="n">
        <v>62.3</v>
      </c>
    </row>
    <row r="570">
      <c r="A570" s="5" t="n">
        <v>34516</v>
      </c>
      <c r="B570" s="6" t="n">
        <v>62.3</v>
      </c>
    </row>
    <row r="571">
      <c r="A571" s="5" t="n">
        <v>34547</v>
      </c>
      <c r="B571" s="6" t="n">
        <v>62.6</v>
      </c>
    </row>
    <row r="572">
      <c r="A572" s="5" t="n">
        <v>34578</v>
      </c>
      <c r="B572" s="6" t="n">
        <v>62.7</v>
      </c>
    </row>
    <row r="573">
      <c r="A573" s="5" t="n">
        <v>34608</v>
      </c>
      <c r="B573" s="6" t="n">
        <v>62.9</v>
      </c>
    </row>
    <row r="574">
      <c r="A574" s="5" t="n">
        <v>34639</v>
      </c>
      <c r="B574" s="6" t="n">
        <v>63</v>
      </c>
    </row>
    <row r="575">
      <c r="A575" s="5" t="n">
        <v>34669</v>
      </c>
      <c r="B575" s="6" t="n">
        <v>63.1</v>
      </c>
    </row>
    <row r="576">
      <c r="A576" s="5" t="n">
        <v>34700</v>
      </c>
      <c r="B576" s="6" t="n">
        <v>63</v>
      </c>
    </row>
    <row r="577">
      <c r="A577" s="5" t="n">
        <v>34731</v>
      </c>
      <c r="B577" s="6" t="n">
        <v>63.1</v>
      </c>
    </row>
    <row r="578">
      <c r="A578" s="5" t="n">
        <v>34759</v>
      </c>
      <c r="B578" s="6" t="n">
        <v>63.1</v>
      </c>
    </row>
    <row r="579">
      <c r="A579" s="5" t="n">
        <v>34790</v>
      </c>
      <c r="B579" s="6" t="n">
        <v>63.1</v>
      </c>
    </row>
    <row r="580">
      <c r="A580" s="5" t="n">
        <v>34820</v>
      </c>
      <c r="B580" s="6" t="n">
        <v>62.7</v>
      </c>
    </row>
    <row r="581">
      <c r="A581" s="5" t="n">
        <v>34851</v>
      </c>
      <c r="B581" s="6" t="n">
        <v>62.7</v>
      </c>
    </row>
    <row r="582">
      <c r="A582" s="5" t="n">
        <v>34881</v>
      </c>
      <c r="B582" s="6" t="n">
        <v>62.8</v>
      </c>
    </row>
    <row r="583">
      <c r="A583" s="5" t="n">
        <v>34912</v>
      </c>
      <c r="B583" s="6" t="n">
        <v>62.8</v>
      </c>
    </row>
    <row r="584">
      <c r="A584" s="5" t="n">
        <v>34943</v>
      </c>
      <c r="B584" s="6" t="n">
        <v>62.9</v>
      </c>
    </row>
    <row r="585">
      <c r="A585" s="5" t="n">
        <v>34973</v>
      </c>
      <c r="B585" s="6" t="n">
        <v>62.9</v>
      </c>
    </row>
    <row r="586">
      <c r="A586" s="5" t="n">
        <v>35004</v>
      </c>
      <c r="B586" s="6" t="n">
        <v>62.8</v>
      </c>
    </row>
    <row r="587">
      <c r="A587" s="5" t="n">
        <v>35034</v>
      </c>
      <c r="B587" s="6" t="n">
        <v>62.7</v>
      </c>
    </row>
    <row r="588">
      <c r="A588" s="5" t="n">
        <v>35065</v>
      </c>
      <c r="B588" s="6" t="n">
        <v>62.7</v>
      </c>
    </row>
    <row r="589">
      <c r="A589" s="5" t="n">
        <v>35096</v>
      </c>
      <c r="B589" s="6" t="n">
        <v>62.9</v>
      </c>
    </row>
    <row r="590">
      <c r="A590" s="5" t="n">
        <v>35125</v>
      </c>
      <c r="B590" s="6" t="n">
        <v>63</v>
      </c>
    </row>
    <row r="591">
      <c r="A591" s="5" t="n">
        <v>35156</v>
      </c>
      <c r="B591" s="6" t="n">
        <v>63</v>
      </c>
    </row>
    <row r="592">
      <c r="A592" s="5" t="n">
        <v>35186</v>
      </c>
      <c r="B592" s="6" t="n">
        <v>63</v>
      </c>
    </row>
    <row r="593">
      <c r="A593" s="5" t="n">
        <v>35217</v>
      </c>
      <c r="B593" s="6" t="n">
        <v>63.2</v>
      </c>
    </row>
    <row r="594">
      <c r="A594" s="5" t="n">
        <v>35247</v>
      </c>
      <c r="B594" s="6" t="n">
        <v>63.3</v>
      </c>
    </row>
    <row r="595">
      <c r="A595" s="5" t="n">
        <v>35278</v>
      </c>
      <c r="B595" s="6" t="n">
        <v>63.3</v>
      </c>
    </row>
    <row r="596">
      <c r="A596" s="5" t="n">
        <v>35309</v>
      </c>
      <c r="B596" s="6" t="n">
        <v>63.4</v>
      </c>
    </row>
    <row r="597">
      <c r="A597" s="5" t="n">
        <v>35339</v>
      </c>
      <c r="B597" s="6" t="n">
        <v>63.5</v>
      </c>
    </row>
    <row r="598">
      <c r="A598" s="5" t="n">
        <v>35370</v>
      </c>
      <c r="B598" s="6" t="n">
        <v>63.4</v>
      </c>
    </row>
    <row r="599">
      <c r="A599" s="5" t="n">
        <v>35400</v>
      </c>
      <c r="B599" s="6" t="n">
        <v>63.4</v>
      </c>
    </row>
    <row r="600">
      <c r="A600" s="5" t="n">
        <v>35431</v>
      </c>
      <c r="B600" s="6" t="n">
        <v>63.4</v>
      </c>
    </row>
    <row r="601">
      <c r="A601" s="5" t="n">
        <v>35462</v>
      </c>
      <c r="B601" s="6" t="n">
        <v>63.4</v>
      </c>
    </row>
    <row r="602">
      <c r="A602" s="5" t="n">
        <v>35490</v>
      </c>
      <c r="B602" s="6" t="n">
        <v>63.6</v>
      </c>
    </row>
    <row r="603">
      <c r="A603" s="5" t="n">
        <v>35521</v>
      </c>
      <c r="B603" s="6" t="n">
        <v>63.7</v>
      </c>
    </row>
    <row r="604">
      <c r="A604" s="5" t="n">
        <v>35551</v>
      </c>
      <c r="B604" s="6" t="n">
        <v>63.8</v>
      </c>
    </row>
    <row r="605">
      <c r="A605" s="5" t="n">
        <v>35582</v>
      </c>
      <c r="B605" s="6" t="n">
        <v>63.7</v>
      </c>
    </row>
    <row r="606">
      <c r="A606" s="5" t="n">
        <v>35612</v>
      </c>
      <c r="B606" s="6" t="n">
        <v>63.9</v>
      </c>
    </row>
    <row r="607">
      <c r="A607" s="5" t="n">
        <v>35643</v>
      </c>
      <c r="B607" s="6" t="n">
        <v>63.9</v>
      </c>
    </row>
    <row r="608">
      <c r="A608" s="5" t="n">
        <v>35674</v>
      </c>
      <c r="B608" s="6" t="n">
        <v>63.9</v>
      </c>
    </row>
    <row r="609">
      <c r="A609" s="5" t="n">
        <v>35704</v>
      </c>
      <c r="B609" s="6" t="n">
        <v>63.9</v>
      </c>
    </row>
    <row r="610">
      <c r="A610" s="5" t="n">
        <v>35735</v>
      </c>
      <c r="B610" s="6" t="n">
        <v>64.09999999999999</v>
      </c>
    </row>
    <row r="611">
      <c r="A611" s="5" t="n">
        <v>35765</v>
      </c>
      <c r="B611" s="6" t="n">
        <v>64</v>
      </c>
    </row>
    <row r="612">
      <c r="A612" s="5" t="n">
        <v>35796</v>
      </c>
      <c r="B612" s="6" t="n">
        <v>64</v>
      </c>
    </row>
    <row r="613">
      <c r="A613" s="5" t="n">
        <v>35827</v>
      </c>
      <c r="B613" s="6" t="n">
        <v>64</v>
      </c>
    </row>
    <row r="614">
      <c r="A614" s="5" t="n">
        <v>35855</v>
      </c>
      <c r="B614" s="6" t="n">
        <v>64</v>
      </c>
    </row>
    <row r="615">
      <c r="A615" s="5" t="n">
        <v>35886</v>
      </c>
      <c r="B615" s="6" t="n">
        <v>64.09999999999999</v>
      </c>
    </row>
    <row r="616">
      <c r="A616" s="5" t="n">
        <v>35916</v>
      </c>
      <c r="B616" s="6" t="n">
        <v>64.09999999999999</v>
      </c>
    </row>
    <row r="617">
      <c r="A617" s="5" t="n">
        <v>35947</v>
      </c>
      <c r="B617" s="6" t="n">
        <v>64</v>
      </c>
    </row>
    <row r="618">
      <c r="A618" s="5" t="n">
        <v>35977</v>
      </c>
      <c r="B618" s="6" t="n">
        <v>64</v>
      </c>
    </row>
    <row r="619">
      <c r="A619" s="5" t="n">
        <v>36008</v>
      </c>
      <c r="B619" s="6" t="n">
        <v>63.9</v>
      </c>
    </row>
    <row r="620">
      <c r="A620" s="5" t="n">
        <v>36039</v>
      </c>
      <c r="B620" s="6" t="n">
        <v>64.2</v>
      </c>
    </row>
    <row r="621">
      <c r="A621" s="5" t="n">
        <v>36069</v>
      </c>
      <c r="B621" s="6" t="n">
        <v>64.09999999999999</v>
      </c>
    </row>
    <row r="622">
      <c r="A622" s="5" t="n">
        <v>36100</v>
      </c>
      <c r="B622" s="6" t="n">
        <v>64.2</v>
      </c>
    </row>
    <row r="623">
      <c r="A623" s="5" t="n">
        <v>36130</v>
      </c>
      <c r="B623" s="6" t="n">
        <v>64.3</v>
      </c>
    </row>
    <row r="624">
      <c r="A624" s="5" t="n">
        <v>36161</v>
      </c>
      <c r="B624" s="6" t="n">
        <v>64.40000000000001</v>
      </c>
    </row>
    <row r="625">
      <c r="A625" s="5" t="n">
        <v>36192</v>
      </c>
      <c r="B625" s="6" t="n">
        <v>64.2</v>
      </c>
    </row>
    <row r="626">
      <c r="A626" s="5" t="n">
        <v>36220</v>
      </c>
      <c r="B626" s="6" t="n">
        <v>64.2</v>
      </c>
    </row>
    <row r="627">
      <c r="A627" s="5" t="n">
        <v>36251</v>
      </c>
      <c r="B627" s="6" t="n">
        <v>64.2</v>
      </c>
    </row>
    <row r="628">
      <c r="A628" s="5" t="n">
        <v>36281</v>
      </c>
      <c r="B628" s="6" t="n">
        <v>64.3</v>
      </c>
    </row>
    <row r="629">
      <c r="A629" s="5" t="n">
        <v>36312</v>
      </c>
      <c r="B629" s="6" t="n">
        <v>64.2</v>
      </c>
    </row>
    <row r="630">
      <c r="A630" s="5" t="n">
        <v>36342</v>
      </c>
      <c r="B630" s="6" t="n">
        <v>64.2</v>
      </c>
    </row>
    <row r="631">
      <c r="A631" s="5" t="n">
        <v>36373</v>
      </c>
      <c r="B631" s="6" t="n">
        <v>64.2</v>
      </c>
    </row>
    <row r="632">
      <c r="A632" s="5" t="n">
        <v>36404</v>
      </c>
      <c r="B632" s="6" t="n">
        <v>64.2</v>
      </c>
    </row>
    <row r="633">
      <c r="A633" s="5" t="n">
        <v>36434</v>
      </c>
      <c r="B633" s="6" t="n">
        <v>64.3</v>
      </c>
    </row>
    <row r="634">
      <c r="A634" s="5" t="n">
        <v>36465</v>
      </c>
      <c r="B634" s="6" t="n">
        <v>64.40000000000001</v>
      </c>
    </row>
    <row r="635">
      <c r="A635" s="5" t="n">
        <v>36495</v>
      </c>
      <c r="B635" s="6" t="n">
        <v>64.40000000000001</v>
      </c>
    </row>
    <row r="636">
      <c r="A636" s="5" t="n">
        <v>36526</v>
      </c>
      <c r="B636" s="6" t="n">
        <v>64.59999999999999</v>
      </c>
    </row>
    <row r="637">
      <c r="A637" s="5" t="n">
        <v>36557</v>
      </c>
      <c r="B637" s="6" t="n">
        <v>64.59999999999999</v>
      </c>
    </row>
    <row r="638">
      <c r="A638" s="5" t="n">
        <v>36586</v>
      </c>
      <c r="B638" s="6" t="n">
        <v>64.59999999999999</v>
      </c>
    </row>
    <row r="639">
      <c r="A639" s="5" t="n">
        <v>36617</v>
      </c>
      <c r="B639" s="6" t="n">
        <v>64.7</v>
      </c>
    </row>
    <row r="640">
      <c r="A640" s="5" t="n">
        <v>36647</v>
      </c>
      <c r="B640" s="6" t="n">
        <v>64.40000000000001</v>
      </c>
    </row>
    <row r="641">
      <c r="A641" s="5" t="n">
        <v>36678</v>
      </c>
      <c r="B641" s="6" t="n">
        <v>64.5</v>
      </c>
    </row>
    <row r="642">
      <c r="A642" s="5" t="n">
        <v>36708</v>
      </c>
      <c r="B642" s="6" t="n">
        <v>64.2</v>
      </c>
    </row>
    <row r="643">
      <c r="A643" s="5" t="n">
        <v>36739</v>
      </c>
      <c r="B643" s="6" t="n">
        <v>64.2</v>
      </c>
    </row>
    <row r="644">
      <c r="A644" s="5" t="n">
        <v>36770</v>
      </c>
      <c r="B644" s="6" t="n">
        <v>64.2</v>
      </c>
    </row>
    <row r="645">
      <c r="A645" s="5" t="n">
        <v>36800</v>
      </c>
      <c r="B645" s="6" t="n">
        <v>64.2</v>
      </c>
    </row>
    <row r="646">
      <c r="A646" s="5" t="n">
        <v>36831</v>
      </c>
      <c r="B646" s="6" t="n">
        <v>64.3</v>
      </c>
    </row>
    <row r="647">
      <c r="A647" s="5" t="n">
        <v>36861</v>
      </c>
      <c r="B647" s="6" t="n">
        <v>64.40000000000001</v>
      </c>
    </row>
    <row r="648">
      <c r="A648" s="5" t="n">
        <v>36892</v>
      </c>
      <c r="B648" s="6" t="n">
        <v>64.40000000000001</v>
      </c>
    </row>
    <row r="649">
      <c r="A649" s="5" t="n">
        <v>36923</v>
      </c>
      <c r="B649" s="6" t="n">
        <v>64.3</v>
      </c>
    </row>
    <row r="650">
      <c r="A650" s="5" t="n">
        <v>36951</v>
      </c>
      <c r="B650" s="6" t="n">
        <v>64.3</v>
      </c>
    </row>
    <row r="651">
      <c r="A651" s="5" t="n">
        <v>36982</v>
      </c>
      <c r="B651" s="6" t="n">
        <v>64</v>
      </c>
    </row>
    <row r="652">
      <c r="A652" s="5" t="n">
        <v>37012</v>
      </c>
      <c r="B652" s="6" t="n">
        <v>63.8</v>
      </c>
    </row>
    <row r="653">
      <c r="A653" s="5" t="n">
        <v>37043</v>
      </c>
      <c r="B653" s="6" t="n">
        <v>63.7</v>
      </c>
    </row>
    <row r="654">
      <c r="A654" s="5" t="n">
        <v>37073</v>
      </c>
      <c r="B654" s="6" t="n">
        <v>63.7</v>
      </c>
    </row>
    <row r="655">
      <c r="A655" s="5" t="n">
        <v>37104</v>
      </c>
      <c r="B655" s="6" t="n">
        <v>63.2</v>
      </c>
    </row>
    <row r="656">
      <c r="A656" s="5" t="n">
        <v>37135</v>
      </c>
      <c r="B656" s="6" t="n">
        <v>63.5</v>
      </c>
    </row>
    <row r="657">
      <c r="A657" s="5" t="n">
        <v>37165</v>
      </c>
      <c r="B657" s="6" t="n">
        <v>63.2</v>
      </c>
    </row>
    <row r="658">
      <c r="A658" s="5" t="n">
        <v>37196</v>
      </c>
      <c r="B658" s="6" t="n">
        <v>63</v>
      </c>
    </row>
    <row r="659">
      <c r="A659" s="5" t="n">
        <v>37226</v>
      </c>
      <c r="B659" s="6" t="n">
        <v>62.9</v>
      </c>
    </row>
    <row r="660">
      <c r="A660" s="5" t="n">
        <v>37257</v>
      </c>
      <c r="B660" s="6" t="n">
        <v>62.7</v>
      </c>
    </row>
    <row r="661">
      <c r="A661" s="5" t="n">
        <v>37288</v>
      </c>
      <c r="B661" s="6" t="n">
        <v>63</v>
      </c>
    </row>
    <row r="662">
      <c r="A662" s="5" t="n">
        <v>37316</v>
      </c>
      <c r="B662" s="6" t="n">
        <v>62.8</v>
      </c>
    </row>
    <row r="663">
      <c r="A663" s="5" t="n">
        <v>37347</v>
      </c>
      <c r="B663" s="6" t="n">
        <v>62.7</v>
      </c>
    </row>
    <row r="664">
      <c r="A664" s="5" t="n">
        <v>37377</v>
      </c>
      <c r="B664" s="6" t="n">
        <v>62.9</v>
      </c>
    </row>
    <row r="665">
      <c r="A665" s="5" t="n">
        <v>37408</v>
      </c>
      <c r="B665" s="6" t="n">
        <v>62.7</v>
      </c>
    </row>
    <row r="666">
      <c r="A666" s="5" t="n">
        <v>37438</v>
      </c>
      <c r="B666" s="6" t="n">
        <v>62.7</v>
      </c>
    </row>
    <row r="667">
      <c r="A667" s="5" t="n">
        <v>37469</v>
      </c>
      <c r="B667" s="6" t="n">
        <v>62.7</v>
      </c>
    </row>
    <row r="668">
      <c r="A668" s="5" t="n">
        <v>37500</v>
      </c>
      <c r="B668" s="6" t="n">
        <v>63</v>
      </c>
    </row>
    <row r="669">
      <c r="A669" s="5" t="n">
        <v>37530</v>
      </c>
      <c r="B669" s="6" t="n">
        <v>62.7</v>
      </c>
    </row>
    <row r="670">
      <c r="A670" s="5" t="n">
        <v>37561</v>
      </c>
      <c r="B670" s="6" t="n">
        <v>62.5</v>
      </c>
    </row>
    <row r="671">
      <c r="A671" s="5" t="n">
        <v>37591</v>
      </c>
      <c r="B671" s="6" t="n">
        <v>62.4</v>
      </c>
    </row>
    <row r="672">
      <c r="A672" s="5" t="n">
        <v>37622</v>
      </c>
      <c r="B672" s="6" t="n">
        <v>62.5</v>
      </c>
    </row>
    <row r="673">
      <c r="A673" s="5" t="n">
        <v>37653</v>
      </c>
      <c r="B673" s="6" t="n">
        <v>62.5</v>
      </c>
    </row>
    <row r="674">
      <c r="A674" s="5" t="n">
        <v>37681</v>
      </c>
      <c r="B674" s="6" t="n">
        <v>62.4</v>
      </c>
    </row>
    <row r="675">
      <c r="A675" s="5" t="n">
        <v>37712</v>
      </c>
      <c r="B675" s="6" t="n">
        <v>62.4</v>
      </c>
    </row>
    <row r="676">
      <c r="A676" s="5" t="n">
        <v>37742</v>
      </c>
      <c r="B676" s="6" t="n">
        <v>62.3</v>
      </c>
    </row>
    <row r="677">
      <c r="A677" s="5" t="n">
        <v>37773</v>
      </c>
      <c r="B677" s="6" t="n">
        <v>62.3</v>
      </c>
    </row>
    <row r="678">
      <c r="A678" s="5" t="n">
        <v>37803</v>
      </c>
      <c r="B678" s="6" t="n">
        <v>62.1</v>
      </c>
    </row>
    <row r="679">
      <c r="A679" s="5" t="n">
        <v>37834</v>
      </c>
      <c r="B679" s="6" t="n">
        <v>62.1</v>
      </c>
    </row>
    <row r="680">
      <c r="A680" s="5" t="n">
        <v>37865</v>
      </c>
      <c r="B680" s="6" t="n">
        <v>62</v>
      </c>
    </row>
    <row r="681">
      <c r="A681" s="5" t="n">
        <v>37895</v>
      </c>
      <c r="B681" s="6" t="n">
        <v>62.1</v>
      </c>
    </row>
    <row r="682">
      <c r="A682" s="5" t="n">
        <v>37926</v>
      </c>
      <c r="B682" s="6" t="n">
        <v>62.3</v>
      </c>
    </row>
    <row r="683">
      <c r="A683" s="5" t="n">
        <v>37956</v>
      </c>
      <c r="B683" s="6" t="n">
        <v>62.2</v>
      </c>
    </row>
    <row r="684">
      <c r="A684" s="5" t="n">
        <v>37987</v>
      </c>
      <c r="B684" s="6" t="n">
        <v>62.3</v>
      </c>
    </row>
    <row r="685">
      <c r="A685" s="5" t="n">
        <v>38018</v>
      </c>
      <c r="B685" s="6" t="n">
        <v>62.3</v>
      </c>
    </row>
    <row r="686">
      <c r="A686" s="5" t="n">
        <v>38047</v>
      </c>
      <c r="B686" s="6" t="n">
        <v>62.2</v>
      </c>
    </row>
    <row r="687">
      <c r="A687" s="5" t="n">
        <v>38078</v>
      </c>
      <c r="B687" s="6" t="n">
        <v>62.3</v>
      </c>
    </row>
    <row r="688">
      <c r="A688" s="5" t="n">
        <v>38108</v>
      </c>
      <c r="B688" s="6" t="n">
        <v>62.3</v>
      </c>
    </row>
    <row r="689">
      <c r="A689" s="5" t="n">
        <v>38139</v>
      </c>
      <c r="B689" s="6" t="n">
        <v>62.4</v>
      </c>
    </row>
    <row r="690">
      <c r="A690" s="5" t="n">
        <v>38169</v>
      </c>
      <c r="B690" s="6" t="n">
        <v>62.5</v>
      </c>
    </row>
    <row r="691">
      <c r="A691" s="5" t="n">
        <v>38200</v>
      </c>
      <c r="B691" s="6" t="n">
        <v>62.4</v>
      </c>
    </row>
    <row r="692">
      <c r="A692" s="5" t="n">
        <v>38231</v>
      </c>
      <c r="B692" s="6" t="n">
        <v>62.3</v>
      </c>
    </row>
    <row r="693">
      <c r="A693" s="5" t="n">
        <v>38261</v>
      </c>
      <c r="B693" s="6" t="n">
        <v>62.3</v>
      </c>
    </row>
    <row r="694">
      <c r="A694" s="5" t="n">
        <v>38292</v>
      </c>
      <c r="B694" s="6" t="n">
        <v>62.5</v>
      </c>
    </row>
    <row r="695">
      <c r="A695" s="5" t="n">
        <v>38322</v>
      </c>
      <c r="B695" s="6" t="n">
        <v>62.4</v>
      </c>
    </row>
    <row r="696">
      <c r="A696" s="5" t="n">
        <v>38353</v>
      </c>
      <c r="B696" s="6" t="n">
        <v>62.4</v>
      </c>
    </row>
    <row r="697">
      <c r="A697" s="5" t="n">
        <v>38384</v>
      </c>
      <c r="B697" s="6" t="n">
        <v>62.4</v>
      </c>
    </row>
    <row r="698">
      <c r="A698" s="5" t="n">
        <v>38412</v>
      </c>
      <c r="B698" s="6" t="n">
        <v>62.4</v>
      </c>
    </row>
    <row r="699">
      <c r="A699" s="5" t="n">
        <v>38443</v>
      </c>
      <c r="B699" s="6" t="n">
        <v>62.7</v>
      </c>
    </row>
    <row r="700">
      <c r="A700" s="5" t="n">
        <v>38473</v>
      </c>
      <c r="B700" s="6" t="n">
        <v>62.8</v>
      </c>
    </row>
    <row r="701">
      <c r="A701" s="5" t="n">
        <v>38504</v>
      </c>
      <c r="B701" s="6" t="n">
        <v>62.7</v>
      </c>
    </row>
    <row r="702">
      <c r="A702" s="5" t="n">
        <v>38534</v>
      </c>
      <c r="B702" s="6" t="n">
        <v>62.8</v>
      </c>
    </row>
    <row r="703">
      <c r="A703" s="5" t="n">
        <v>38565</v>
      </c>
      <c r="B703" s="6" t="n">
        <v>62.9</v>
      </c>
    </row>
    <row r="704">
      <c r="A704" s="5" t="n">
        <v>38596</v>
      </c>
      <c r="B704" s="6" t="n">
        <v>62.8</v>
      </c>
    </row>
    <row r="705">
      <c r="A705" s="5" t="n">
        <v>38626</v>
      </c>
      <c r="B705" s="6" t="n">
        <v>62.8</v>
      </c>
    </row>
    <row r="706">
      <c r="A706" s="5" t="n">
        <v>38657</v>
      </c>
      <c r="B706" s="6" t="n">
        <v>62.7</v>
      </c>
    </row>
    <row r="707">
      <c r="A707" s="5" t="n">
        <v>38687</v>
      </c>
      <c r="B707" s="6" t="n">
        <v>62.8</v>
      </c>
    </row>
    <row r="708">
      <c r="A708" s="5" t="n">
        <v>38718</v>
      </c>
      <c r="B708" s="6" t="n">
        <v>62.9</v>
      </c>
    </row>
    <row r="709">
      <c r="A709" s="5" t="n">
        <v>38749</v>
      </c>
      <c r="B709" s="6" t="n">
        <v>63</v>
      </c>
    </row>
    <row r="710">
      <c r="A710" s="5" t="n">
        <v>38777</v>
      </c>
      <c r="B710" s="6" t="n">
        <v>63.1</v>
      </c>
    </row>
    <row r="711">
      <c r="A711" s="5" t="n">
        <v>38808</v>
      </c>
      <c r="B711" s="6" t="n">
        <v>63</v>
      </c>
    </row>
    <row r="712">
      <c r="A712" s="5" t="n">
        <v>38838</v>
      </c>
      <c r="B712" s="6" t="n">
        <v>63.1</v>
      </c>
    </row>
    <row r="713">
      <c r="A713" s="5" t="n">
        <v>38869</v>
      </c>
      <c r="B713" s="6" t="n">
        <v>63.1</v>
      </c>
    </row>
    <row r="714">
      <c r="A714" s="5" t="n">
        <v>38899</v>
      </c>
      <c r="B714" s="6" t="n">
        <v>63</v>
      </c>
    </row>
    <row r="715">
      <c r="A715" s="5" t="n">
        <v>38930</v>
      </c>
      <c r="B715" s="6" t="n">
        <v>63.1</v>
      </c>
    </row>
    <row r="716">
      <c r="A716" s="5" t="n">
        <v>38961</v>
      </c>
      <c r="B716" s="6" t="n">
        <v>63.1</v>
      </c>
    </row>
    <row r="717">
      <c r="A717" s="5" t="n">
        <v>38991</v>
      </c>
      <c r="B717" s="6" t="n">
        <v>63.3</v>
      </c>
    </row>
    <row r="718">
      <c r="A718" s="5" t="n">
        <v>39022</v>
      </c>
      <c r="B718" s="6" t="n">
        <v>63.3</v>
      </c>
    </row>
    <row r="719">
      <c r="A719" s="5" t="n">
        <v>39052</v>
      </c>
      <c r="B719" s="6" t="n">
        <v>63.4</v>
      </c>
    </row>
    <row r="720">
      <c r="A720" s="5" t="n">
        <v>39083</v>
      </c>
      <c r="B720" s="6" t="n">
        <v>63.3</v>
      </c>
    </row>
    <row r="721">
      <c r="A721" s="5" t="n">
        <v>39114</v>
      </c>
      <c r="B721" s="6" t="n">
        <v>63.3</v>
      </c>
    </row>
    <row r="722">
      <c r="A722" s="5" t="n">
        <v>39142</v>
      </c>
      <c r="B722" s="6" t="n">
        <v>63.3</v>
      </c>
    </row>
    <row r="723">
      <c r="A723" s="5" t="n">
        <v>39173</v>
      </c>
      <c r="B723" s="6" t="n">
        <v>63</v>
      </c>
    </row>
    <row r="724">
      <c r="A724" s="5" t="n">
        <v>39203</v>
      </c>
      <c r="B724" s="6" t="n">
        <v>63</v>
      </c>
    </row>
    <row r="725">
      <c r="A725" s="5" t="n">
        <v>39234</v>
      </c>
      <c r="B725" s="6" t="n">
        <v>63</v>
      </c>
    </row>
    <row r="726">
      <c r="A726" s="5" t="n">
        <v>39264</v>
      </c>
      <c r="B726" s="6" t="n">
        <v>62.9</v>
      </c>
    </row>
    <row r="727">
      <c r="A727" s="5" t="n">
        <v>39295</v>
      </c>
      <c r="B727" s="6" t="n">
        <v>62.7</v>
      </c>
    </row>
    <row r="728">
      <c r="A728" s="5" t="n">
        <v>39326</v>
      </c>
      <c r="B728" s="6" t="n">
        <v>62.9</v>
      </c>
    </row>
    <row r="729">
      <c r="A729" s="5" t="n">
        <v>39356</v>
      </c>
      <c r="B729" s="6" t="n">
        <v>62.7</v>
      </c>
    </row>
    <row r="730">
      <c r="A730" s="5" t="n">
        <v>39387</v>
      </c>
      <c r="B730" s="6" t="n">
        <v>62.9</v>
      </c>
    </row>
    <row r="731">
      <c r="A731" s="5" t="n">
        <v>39417</v>
      </c>
      <c r="B731" s="6" t="n">
        <v>62.7</v>
      </c>
    </row>
    <row r="732">
      <c r="A732" s="5" t="n">
        <v>39448</v>
      </c>
      <c r="B732" s="6" t="n">
        <v>62.9</v>
      </c>
    </row>
    <row r="733">
      <c r="A733" s="5" t="n">
        <v>39479</v>
      </c>
      <c r="B733" s="6" t="n">
        <v>62.8</v>
      </c>
    </row>
    <row r="734">
      <c r="A734" s="5" t="n">
        <v>39508</v>
      </c>
      <c r="B734" s="6" t="n">
        <v>62.7</v>
      </c>
    </row>
    <row r="735">
      <c r="A735" s="5" t="n">
        <v>39539</v>
      </c>
      <c r="B735" s="6" t="n">
        <v>62.7</v>
      </c>
    </row>
    <row r="736">
      <c r="A736" s="5" t="n">
        <v>39569</v>
      </c>
      <c r="B736" s="6" t="n">
        <v>62.5</v>
      </c>
    </row>
    <row r="737">
      <c r="A737" s="5" t="n">
        <v>39600</v>
      </c>
      <c r="B737" s="6" t="n">
        <v>62.4</v>
      </c>
    </row>
    <row r="738">
      <c r="A738" s="5" t="n">
        <v>39630</v>
      </c>
      <c r="B738" s="6" t="n">
        <v>62.2</v>
      </c>
    </row>
    <row r="739">
      <c r="A739" s="5" t="n">
        <v>39661</v>
      </c>
      <c r="B739" s="6" t="n">
        <v>62</v>
      </c>
    </row>
    <row r="740">
      <c r="A740" s="5" t="n">
        <v>39692</v>
      </c>
      <c r="B740" s="6" t="n">
        <v>61.9</v>
      </c>
    </row>
    <row r="741">
      <c r="A741" s="5" t="n">
        <v>39722</v>
      </c>
      <c r="B741" s="6" t="n">
        <v>61.7</v>
      </c>
    </row>
    <row r="742">
      <c r="A742" s="5" t="n">
        <v>39753</v>
      </c>
      <c r="B742" s="6" t="n">
        <v>61.4</v>
      </c>
    </row>
    <row r="743">
      <c r="A743" s="5" t="n">
        <v>39783</v>
      </c>
      <c r="B743" s="6" t="n">
        <v>61</v>
      </c>
    </row>
    <row r="744">
      <c r="A744" s="5" t="n">
        <v>39814</v>
      </c>
      <c r="B744" s="6" t="n">
        <v>60.6</v>
      </c>
    </row>
    <row r="745">
      <c r="A745" s="5" t="n">
        <v>39845</v>
      </c>
      <c r="B745" s="6" t="n">
        <v>60.3</v>
      </c>
    </row>
    <row r="746">
      <c r="A746" s="5" t="n">
        <v>39873</v>
      </c>
      <c r="B746" s="6" t="n">
        <v>59.9</v>
      </c>
    </row>
    <row r="747">
      <c r="A747" s="5" t="n">
        <v>39904</v>
      </c>
      <c r="B747" s="6" t="n">
        <v>59.8</v>
      </c>
    </row>
    <row r="748">
      <c r="A748" s="5" t="n">
        <v>39934</v>
      </c>
      <c r="B748" s="6" t="n">
        <v>59.6</v>
      </c>
    </row>
    <row r="749">
      <c r="A749" s="5" t="n">
        <v>39965</v>
      </c>
      <c r="B749" s="6" t="n">
        <v>59.4</v>
      </c>
    </row>
    <row r="750">
      <c r="A750" s="5" t="n">
        <v>39995</v>
      </c>
      <c r="B750" s="6" t="n">
        <v>59.3</v>
      </c>
    </row>
    <row r="751">
      <c r="A751" s="5" t="n">
        <v>40026</v>
      </c>
      <c r="B751" s="6" t="n">
        <v>59.1</v>
      </c>
    </row>
    <row r="752">
      <c r="A752" s="5" t="n">
        <v>40057</v>
      </c>
      <c r="B752" s="6" t="n">
        <v>58.7</v>
      </c>
    </row>
    <row r="753">
      <c r="A753" s="5" t="n">
        <v>40087</v>
      </c>
      <c r="B753" s="6" t="n">
        <v>58.5</v>
      </c>
    </row>
    <row r="754">
      <c r="A754" s="5" t="n">
        <v>40118</v>
      </c>
      <c r="B754" s="6" t="n">
        <v>58.6</v>
      </c>
    </row>
    <row r="755">
      <c r="A755" s="5" t="n">
        <v>40148</v>
      </c>
      <c r="B755" s="6" t="n">
        <v>58.3</v>
      </c>
    </row>
    <row r="756">
      <c r="A756" s="5" t="n">
        <v>40179</v>
      </c>
      <c r="B756" s="6" t="n">
        <v>58.5</v>
      </c>
    </row>
    <row r="757">
      <c r="A757" s="5" t="n">
        <v>40210</v>
      </c>
      <c r="B757" s="6" t="n">
        <v>58.5</v>
      </c>
    </row>
    <row r="758">
      <c r="A758" s="5" t="n">
        <v>40238</v>
      </c>
      <c r="B758" s="6" t="n">
        <v>58.5</v>
      </c>
    </row>
    <row r="759">
      <c r="A759" s="5" t="n">
        <v>40269</v>
      </c>
      <c r="B759" s="6" t="n">
        <v>58.7</v>
      </c>
    </row>
    <row r="760">
      <c r="A760" s="5" t="n">
        <v>40299</v>
      </c>
      <c r="B760" s="6" t="n">
        <v>58.6</v>
      </c>
    </row>
    <row r="761">
      <c r="A761" s="5" t="n">
        <v>40330</v>
      </c>
      <c r="B761" s="6" t="n">
        <v>58.5</v>
      </c>
    </row>
    <row r="762">
      <c r="A762" s="5" t="n">
        <v>40360</v>
      </c>
      <c r="B762" s="6" t="n">
        <v>58.5</v>
      </c>
    </row>
    <row r="763">
      <c r="A763" s="5" t="n">
        <v>40391</v>
      </c>
      <c r="B763" s="6" t="n">
        <v>58.6</v>
      </c>
    </row>
    <row r="764">
      <c r="A764" s="5" t="n">
        <v>40422</v>
      </c>
      <c r="B764" s="6" t="n">
        <v>58.5</v>
      </c>
    </row>
    <row r="765">
      <c r="A765" s="5" t="n">
        <v>40452</v>
      </c>
      <c r="B765" s="6" t="n">
        <v>58.3</v>
      </c>
    </row>
    <row r="766">
      <c r="A766" s="5" t="n">
        <v>40483</v>
      </c>
      <c r="B766" s="6" t="n">
        <v>58.2</v>
      </c>
    </row>
    <row r="767">
      <c r="A767" s="5" t="n">
        <v>40513</v>
      </c>
      <c r="B767" s="6" t="n">
        <v>58.3</v>
      </c>
    </row>
    <row r="768">
      <c r="A768" s="5" t="n">
        <v>40544</v>
      </c>
      <c r="B768" s="6" t="n">
        <v>58.3</v>
      </c>
    </row>
    <row r="769">
      <c r="A769" s="5" t="n">
        <v>40575</v>
      </c>
      <c r="B769" s="6" t="n">
        <v>58.4</v>
      </c>
    </row>
    <row r="770">
      <c r="A770" s="5" t="n">
        <v>40603</v>
      </c>
      <c r="B770" s="6" t="n">
        <v>58.4</v>
      </c>
    </row>
    <row r="771">
      <c r="A771" s="5" t="n">
        <v>40634</v>
      </c>
      <c r="B771" s="6" t="n">
        <v>58.4</v>
      </c>
    </row>
    <row r="772">
      <c r="A772" s="5" t="n">
        <v>40664</v>
      </c>
      <c r="B772" s="6" t="n">
        <v>58.3</v>
      </c>
    </row>
    <row r="773">
      <c r="A773" s="5" t="n">
        <v>40695</v>
      </c>
      <c r="B773" s="6" t="n">
        <v>58.2</v>
      </c>
    </row>
    <row r="774">
      <c r="A774" s="5" t="n">
        <v>40725</v>
      </c>
      <c r="B774" s="6" t="n">
        <v>58.2</v>
      </c>
    </row>
    <row r="775">
      <c r="A775" s="5" t="n">
        <v>40756</v>
      </c>
      <c r="B775" s="6" t="n">
        <v>58.3</v>
      </c>
    </row>
    <row r="776">
      <c r="A776" s="5" t="n">
        <v>40787</v>
      </c>
      <c r="B776" s="6" t="n">
        <v>58.4</v>
      </c>
    </row>
    <row r="777">
      <c r="A777" s="5" t="n">
        <v>40817</v>
      </c>
      <c r="B777" s="6" t="n">
        <v>58.4</v>
      </c>
    </row>
    <row r="778">
      <c r="A778" s="5" t="n">
        <v>40848</v>
      </c>
      <c r="B778" s="6" t="n">
        <v>58.6</v>
      </c>
    </row>
    <row r="779">
      <c r="A779" s="5" t="n">
        <v>40878</v>
      </c>
      <c r="B779" s="6" t="n">
        <v>58.6</v>
      </c>
    </row>
    <row r="780">
      <c r="A780" s="5" t="n">
        <v>40909</v>
      </c>
      <c r="B780" s="6" t="n">
        <v>58.4</v>
      </c>
    </row>
    <row r="781">
      <c r="A781" s="5" t="n">
        <v>40940</v>
      </c>
      <c r="B781" s="6" t="n">
        <v>58.5</v>
      </c>
    </row>
    <row r="782">
      <c r="A782" s="5" t="n">
        <v>40969</v>
      </c>
      <c r="B782" s="6" t="n">
        <v>58.5</v>
      </c>
    </row>
    <row r="783">
      <c r="A783" s="5" t="n">
        <v>41000</v>
      </c>
      <c r="B783" s="6" t="n">
        <v>58.4</v>
      </c>
    </row>
    <row r="784">
      <c r="A784" s="5" t="n">
        <v>41030</v>
      </c>
      <c r="B784" s="6" t="n">
        <v>58.5</v>
      </c>
    </row>
    <row r="785">
      <c r="A785" s="5" t="n">
        <v>41061</v>
      </c>
      <c r="B785" s="6" t="n">
        <v>58.6</v>
      </c>
    </row>
    <row r="786">
      <c r="A786" s="5" t="n">
        <v>41091</v>
      </c>
      <c r="B786" s="6" t="n">
        <v>58.5</v>
      </c>
    </row>
    <row r="787">
      <c r="A787" s="5" t="n">
        <v>41122</v>
      </c>
      <c r="B787" s="6" t="n">
        <v>58.4</v>
      </c>
    </row>
    <row r="788">
      <c r="A788" s="5" t="n">
        <v>41153</v>
      </c>
      <c r="B788" s="6" t="n">
        <v>58.7</v>
      </c>
    </row>
    <row r="789">
      <c r="A789" s="5" t="n">
        <v>41183</v>
      </c>
      <c r="B789" s="6" t="n">
        <v>58.8</v>
      </c>
    </row>
    <row r="790">
      <c r="A790" s="5" t="n">
        <v>41214</v>
      </c>
      <c r="B790" s="6" t="n">
        <v>58.7</v>
      </c>
    </row>
    <row r="791">
      <c r="A791" s="5" t="n">
        <v>41244</v>
      </c>
      <c r="B791" s="6" t="n">
        <v>58.7</v>
      </c>
    </row>
    <row r="792">
      <c r="A792" s="5" t="n">
        <v>41275</v>
      </c>
      <c r="B792" s="6" t="n">
        <v>58.6</v>
      </c>
    </row>
    <row r="793">
      <c r="A793" s="5" t="n">
        <v>41306</v>
      </c>
      <c r="B793" s="6" t="n">
        <v>58.6</v>
      </c>
    </row>
    <row r="794">
      <c r="A794" s="5" t="n">
        <v>41334</v>
      </c>
      <c r="B794" s="6" t="n">
        <v>58.5</v>
      </c>
    </row>
    <row r="795">
      <c r="A795" s="5" t="n">
        <v>41365</v>
      </c>
      <c r="B795" s="6" t="n">
        <v>58.6</v>
      </c>
    </row>
    <row r="796">
      <c r="A796" s="5" t="n">
        <v>41395</v>
      </c>
      <c r="B796" s="6" t="n">
        <v>58.6</v>
      </c>
    </row>
    <row r="797">
      <c r="A797" s="5" t="n">
        <v>41426</v>
      </c>
      <c r="B797" s="6" t="n">
        <v>58.6</v>
      </c>
    </row>
    <row r="798">
      <c r="A798" s="5" t="n">
        <v>41456</v>
      </c>
      <c r="B798" s="6" t="n">
        <v>58.7</v>
      </c>
    </row>
    <row r="799">
      <c r="A799" s="5" t="n">
        <v>41487</v>
      </c>
      <c r="B799" s="6" t="n">
        <v>58.7</v>
      </c>
    </row>
    <row r="800">
      <c r="A800" s="5" t="n">
        <v>41518</v>
      </c>
      <c r="B800" s="6" t="n">
        <v>58.7</v>
      </c>
    </row>
    <row r="801">
      <c r="A801" s="5" t="n">
        <v>41548</v>
      </c>
      <c r="B801" s="6" t="n">
        <v>58.3</v>
      </c>
    </row>
    <row r="802">
      <c r="A802" s="5" t="n">
        <v>41579</v>
      </c>
      <c r="B802" s="6" t="n">
        <v>58.6</v>
      </c>
    </row>
    <row r="803">
      <c r="A803" s="5" t="n">
        <v>41609</v>
      </c>
      <c r="B803" s="6" t="n">
        <v>58.7</v>
      </c>
    </row>
    <row r="804">
      <c r="A804" s="5" t="n">
        <v>41640</v>
      </c>
      <c r="B804" s="6" t="n">
        <v>58.8</v>
      </c>
    </row>
    <row r="805">
      <c r="A805" s="5" t="n">
        <v>41671</v>
      </c>
      <c r="B805" s="6" t="n">
        <v>58.7</v>
      </c>
    </row>
    <row r="806">
      <c r="A806" s="5" t="n">
        <v>41699</v>
      </c>
      <c r="B806" s="6" t="n">
        <v>58.9</v>
      </c>
    </row>
    <row r="807">
      <c r="A807" s="5" t="n">
        <v>41730</v>
      </c>
      <c r="B807" s="6" t="n">
        <v>58.9</v>
      </c>
    </row>
    <row r="808">
      <c r="A808" s="5" t="n">
        <v>41760</v>
      </c>
      <c r="B808" s="6" t="n">
        <v>58.9</v>
      </c>
    </row>
    <row r="809">
      <c r="A809" s="5" t="n">
        <v>41791</v>
      </c>
      <c r="B809" s="6" t="n">
        <v>59</v>
      </c>
    </row>
    <row r="810">
      <c r="A810" s="5" t="n">
        <v>41821</v>
      </c>
      <c r="B810" s="6" t="n">
        <v>59</v>
      </c>
    </row>
    <row r="811">
      <c r="A811" s="5" t="n">
        <v>41852</v>
      </c>
      <c r="B811" s="6" t="n">
        <v>59</v>
      </c>
    </row>
    <row r="812">
      <c r="A812" s="5" t="n">
        <v>41883</v>
      </c>
      <c r="B812" s="6" t="n">
        <v>59.1</v>
      </c>
    </row>
    <row r="813">
      <c r="A813" s="5" t="n">
        <v>41913</v>
      </c>
      <c r="B813" s="6" t="n">
        <v>59.3</v>
      </c>
    </row>
    <row r="814">
      <c r="A814" s="5" t="n">
        <v>41944</v>
      </c>
      <c r="B814" s="6" t="n">
        <v>59.2</v>
      </c>
    </row>
    <row r="815">
      <c r="A815" s="5" t="n">
        <v>41974</v>
      </c>
      <c r="B815" s="6" t="n">
        <v>59.3</v>
      </c>
    </row>
    <row r="816">
      <c r="A816" s="5" t="n">
        <v>42005</v>
      </c>
      <c r="B816" s="6" t="n">
        <v>59.3</v>
      </c>
    </row>
    <row r="817">
      <c r="A817" s="5" t="n">
        <v>42036</v>
      </c>
      <c r="B817" s="6" t="n">
        <v>59.2</v>
      </c>
    </row>
    <row r="818">
      <c r="A818" s="5" t="n">
        <v>42064</v>
      </c>
      <c r="B818" s="6" t="n">
        <v>59.2</v>
      </c>
    </row>
    <row r="819">
      <c r="A819" s="5" t="n">
        <v>42095</v>
      </c>
      <c r="B819" s="6" t="n">
        <v>59.3</v>
      </c>
    </row>
    <row r="820">
      <c r="A820" s="5" t="n">
        <v>42125</v>
      </c>
      <c r="B820" s="6" t="n">
        <v>59.4</v>
      </c>
    </row>
    <row r="821">
      <c r="A821" s="5" t="n">
        <v>42156</v>
      </c>
      <c r="B821" s="6" t="n">
        <v>59.4</v>
      </c>
    </row>
    <row r="822">
      <c r="A822" s="5" t="n">
        <v>42186</v>
      </c>
      <c r="B822" s="6" t="n">
        <v>59.3</v>
      </c>
    </row>
    <row r="823">
      <c r="A823" s="5" t="n">
        <v>42217</v>
      </c>
      <c r="B823" s="6" t="n">
        <v>59.4</v>
      </c>
    </row>
    <row r="824">
      <c r="A824" s="5" t="n">
        <v>42248</v>
      </c>
      <c r="B824" s="6" t="n">
        <v>59.2</v>
      </c>
    </row>
    <row r="825">
      <c r="A825" s="5" t="n">
        <v>42278</v>
      </c>
      <c r="B825" s="6" t="n">
        <v>59.3</v>
      </c>
    </row>
    <row r="826">
      <c r="A826" s="5" t="n">
        <v>42309</v>
      </c>
      <c r="B826" s="6" t="n">
        <v>59.4</v>
      </c>
    </row>
    <row r="827">
      <c r="A827" s="5" t="n">
        <v>42339</v>
      </c>
      <c r="B827" s="6" t="n">
        <v>59.6</v>
      </c>
    </row>
    <row r="828">
      <c r="A828" s="5" t="n">
        <v>42370</v>
      </c>
      <c r="B828" s="6" t="n">
        <v>59.7</v>
      </c>
    </row>
    <row r="829">
      <c r="A829" s="5" t="n">
        <v>42401</v>
      </c>
      <c r="B829" s="6" t="n">
        <v>59.7</v>
      </c>
    </row>
    <row r="830">
      <c r="A830" s="5" t="n">
        <v>42430</v>
      </c>
      <c r="B830" s="6" t="n">
        <v>59.8</v>
      </c>
    </row>
    <row r="831">
      <c r="A831" s="5" t="n">
        <v>42461</v>
      </c>
      <c r="B831" s="6" t="n">
        <v>59.7</v>
      </c>
    </row>
    <row r="832">
      <c r="A832" s="5" t="n">
        <v>42491</v>
      </c>
      <c r="B832" s="6" t="n">
        <v>59.7</v>
      </c>
    </row>
    <row r="833">
      <c r="A833" s="5" t="n">
        <v>42522</v>
      </c>
      <c r="B833" s="6" t="n">
        <v>59.7</v>
      </c>
    </row>
    <row r="834">
      <c r="A834" s="5" t="n">
        <v>42552</v>
      </c>
      <c r="B834" s="6" t="n">
        <v>59.7</v>
      </c>
    </row>
    <row r="835">
      <c r="A835" s="5" t="n">
        <v>42583</v>
      </c>
      <c r="B835" s="6" t="n">
        <v>59.8</v>
      </c>
    </row>
    <row r="836">
      <c r="A836" s="5" t="n">
        <v>42614</v>
      </c>
      <c r="B836" s="6" t="n">
        <v>59.8</v>
      </c>
    </row>
    <row r="837">
      <c r="A837" s="5" t="n">
        <v>42644</v>
      </c>
      <c r="B837" s="6" t="n">
        <v>59.7</v>
      </c>
    </row>
    <row r="838">
      <c r="A838" s="5" t="n">
        <v>42675</v>
      </c>
      <c r="B838" s="6" t="n">
        <v>59.7</v>
      </c>
    </row>
    <row r="839">
      <c r="A839" s="5" t="n">
        <v>42705</v>
      </c>
      <c r="B839" s="6" t="n">
        <v>59.8</v>
      </c>
    </row>
    <row r="840">
      <c r="A840" s="5" t="n">
        <v>42736</v>
      </c>
      <c r="B840" s="6" t="n">
        <v>59.9</v>
      </c>
    </row>
    <row r="841">
      <c r="A841" s="5" t="n">
        <v>42767</v>
      </c>
      <c r="B841" s="6" t="n">
        <v>59.9</v>
      </c>
    </row>
    <row r="842">
      <c r="A842" s="5" t="n">
        <v>42795</v>
      </c>
      <c r="B842" s="6" t="n">
        <v>60.1</v>
      </c>
    </row>
    <row r="843">
      <c r="A843" s="5" t="n">
        <v>42826</v>
      </c>
      <c r="B843" s="6" t="n">
        <v>60.2</v>
      </c>
    </row>
    <row r="844">
      <c r="A844" s="5" t="n">
        <v>42856</v>
      </c>
      <c r="B844" s="6" t="n">
        <v>60.1</v>
      </c>
    </row>
    <row r="845">
      <c r="A845" s="5" t="n">
        <v>42887</v>
      </c>
      <c r="B845" s="6" t="n">
        <v>60.1</v>
      </c>
    </row>
    <row r="846">
      <c r="A846" s="5" t="n">
        <v>42917</v>
      </c>
      <c r="B846" s="6" t="n">
        <v>60.1</v>
      </c>
    </row>
    <row r="847">
      <c r="A847" s="5" t="n">
        <v>42948</v>
      </c>
      <c r="B847" s="6" t="n">
        <v>60.1</v>
      </c>
    </row>
    <row r="848">
      <c r="A848" s="5" t="n">
        <v>42979</v>
      </c>
      <c r="B848" s="6" t="n">
        <v>60.4</v>
      </c>
    </row>
    <row r="849">
      <c r="A849" s="5" t="n">
        <v>43009</v>
      </c>
      <c r="B849" s="6" t="n">
        <v>60.1</v>
      </c>
    </row>
    <row r="850">
      <c r="A850" s="5" t="n">
        <v>43040</v>
      </c>
      <c r="B850" s="6" t="n">
        <v>60.1</v>
      </c>
    </row>
    <row r="851">
      <c r="A851" s="5" t="n">
        <v>43070</v>
      </c>
      <c r="B851" s="6" t="n">
        <v>60.1</v>
      </c>
    </row>
    <row r="852">
      <c r="A852" s="5" t="n">
        <v>43101</v>
      </c>
      <c r="B852" s="6" t="n">
        <v>60.2</v>
      </c>
    </row>
    <row r="853">
      <c r="A853" s="5" t="n">
        <v>43132</v>
      </c>
      <c r="B853" s="6" t="n">
        <v>60.4</v>
      </c>
    </row>
    <row r="854">
      <c r="A854" s="5" t="n">
        <v>43160</v>
      </c>
      <c r="B854" s="6" t="n">
        <v>60.4</v>
      </c>
    </row>
    <row r="855">
      <c r="A855" s="5" t="n">
        <v>43191</v>
      </c>
      <c r="B855" s="6" t="n">
        <v>60.4</v>
      </c>
    </row>
    <row r="856">
      <c r="A856" s="5" t="n">
        <v>43221</v>
      </c>
      <c r="B856" s="6" t="n">
        <v>60.5</v>
      </c>
    </row>
    <row r="857">
      <c r="A857" s="5" t="n">
        <v>43252</v>
      </c>
      <c r="B857" s="6" t="n">
        <v>60.5</v>
      </c>
    </row>
    <row r="858">
      <c r="A858" s="5" t="n">
        <v>43282</v>
      </c>
      <c r="B858" s="6" t="n">
        <v>60.5</v>
      </c>
    </row>
    <row r="859">
      <c r="A859" s="5" t="n">
        <v>43313</v>
      </c>
      <c r="B859" s="6" t="n">
        <v>60.3</v>
      </c>
    </row>
    <row r="860">
      <c r="A860" s="5" t="n">
        <v>43344</v>
      </c>
      <c r="B860" s="6" t="n">
        <v>60.4</v>
      </c>
    </row>
    <row r="861">
      <c r="A861" s="5" t="n">
        <v>43374</v>
      </c>
      <c r="B861" s="6" t="n">
        <v>60.5</v>
      </c>
    </row>
    <row r="862">
      <c r="A862" s="5" t="n">
        <v>43405</v>
      </c>
      <c r="B862" s="6" t="n">
        <v>60.5</v>
      </c>
    </row>
    <row r="863">
      <c r="A863" s="5" t="n">
        <v>43435</v>
      </c>
      <c r="B863" s="6" t="n">
        <v>60.6</v>
      </c>
    </row>
    <row r="864">
      <c r="A864" s="5" t="n">
        <v>43466</v>
      </c>
      <c r="B864" s="6" t="n">
        <v>60.7</v>
      </c>
    </row>
    <row r="865">
      <c r="A865" s="5" t="n">
        <v>43497</v>
      </c>
      <c r="B865" s="6" t="n">
        <v>60.7</v>
      </c>
    </row>
    <row r="866">
      <c r="A866" s="5" t="n">
        <v>43525</v>
      </c>
      <c r="B866" s="6" t="n">
        <v>60.6</v>
      </c>
    </row>
    <row r="867">
      <c r="A867" s="5" t="n">
        <v>43556</v>
      </c>
      <c r="B867" s="6" t="n">
        <v>60.6</v>
      </c>
    </row>
    <row r="868">
      <c r="A868" s="5" t="n">
        <v>43586</v>
      </c>
      <c r="B868" s="6" t="n">
        <v>60.6</v>
      </c>
    </row>
    <row r="869">
      <c r="A869" s="5" t="n">
        <v>43617</v>
      </c>
      <c r="B869" s="6" t="n">
        <v>60.7</v>
      </c>
    </row>
    <row r="870">
      <c r="A870" s="5" t="n">
        <v>43647</v>
      </c>
      <c r="B870" s="6" t="n">
        <v>60.7</v>
      </c>
    </row>
    <row r="871">
      <c r="A871" s="5" t="n">
        <v>43678</v>
      </c>
      <c r="B871" s="6" t="n">
        <v>60.9</v>
      </c>
    </row>
    <row r="872">
      <c r="A872" s="5" t="n">
        <v>43709</v>
      </c>
      <c r="B872" s="6" t="n">
        <v>61</v>
      </c>
    </row>
    <row r="873">
      <c r="A873" s="5" t="n">
        <v>43739</v>
      </c>
      <c r="B873" s="6" t="n">
        <v>61</v>
      </c>
    </row>
    <row r="874">
      <c r="A874" s="5" t="n">
        <v>43770</v>
      </c>
      <c r="B874" s="6" t="n">
        <v>61</v>
      </c>
    </row>
    <row r="875">
      <c r="A875" s="5" t="n">
        <v>43800</v>
      </c>
      <c r="B875" s="6" t="n">
        <v>61</v>
      </c>
    </row>
    <row r="876">
      <c r="A876" s="5" t="n">
        <v>43831</v>
      </c>
      <c r="B876" s="6" t="n">
        <v>61.2</v>
      </c>
    </row>
    <row r="877">
      <c r="A877" s="5" t="n">
        <v>43862</v>
      </c>
      <c r="B877" s="6" t="n">
        <v>61.1</v>
      </c>
    </row>
    <row r="878">
      <c r="A878" s="5" t="n">
        <v>43891</v>
      </c>
      <c r="B878" s="6" t="n">
        <v>60</v>
      </c>
    </row>
    <row r="879">
      <c r="A879" s="5" t="n">
        <v>43922</v>
      </c>
      <c r="B879" s="6" t="n">
        <v>51.3</v>
      </c>
    </row>
    <row r="880">
      <c r="A880" s="5" t="n">
        <v>43952</v>
      </c>
      <c r="B880" s="6" t="n">
        <v>52.8</v>
      </c>
    </row>
    <row r="881">
      <c r="A881" s="5" t="n">
        <v>43983</v>
      </c>
      <c r="B881" s="6" t="n">
        <v>54.6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tabColor rgb="FF92D050"/>
    <outlinePr summaryBelow="1" summaryRight="1"/>
    <pageSetUpPr/>
  </sheetPr>
  <dimension ref="A1:B5"/>
  <sheetViews>
    <sheetView workbookViewId="0">
      <selection activeCell="A1" sqref="A1"/>
    </sheetView>
  </sheetViews>
  <sheetFormatPr baseColWidth="10" defaultColWidth="8.83203125" defaultRowHeight="15"/>
  <cols>
    <col width="10.5" customWidth="1" style="53" min="1" max="1"/>
    <col width="11.5" customWidth="1" style="53" min="2" max="2"/>
  </cols>
  <sheetData>
    <row r="1">
      <c r="A1" t="inlineStr">
        <is>
          <t>Average Employment-to-Population Ratio</t>
        </is>
      </c>
    </row>
    <row r="2">
      <c r="A2" t="inlineStr">
        <is>
          <t>from date</t>
        </is>
      </c>
      <c r="B2" s="7" t="n">
        <v>40179</v>
      </c>
    </row>
    <row r="3">
      <c r="A3" t="inlineStr">
        <is>
          <t>to date</t>
        </is>
      </c>
      <c r="B3" s="7" t="n">
        <v>43830</v>
      </c>
    </row>
    <row r="5">
      <c r="A5" t="inlineStr">
        <is>
          <t>is:</t>
        </is>
      </c>
      <c r="B5" s="8">
        <f>AVERAGEIFS('Emp Pop Ratio'!B:B,'Emp Pop Ratio'!A:A,"&gt;="&amp;'Avg Emp-Pop Ratio'!B2,'Emp Pop Ratio'!A:A,"&lt;="&amp;'Avg Emp-Pop Ratio'!B3)/100</f>
        <v/>
      </c>
    </row>
  </sheetData>
  <pageMargins left="0.7" right="0.7" top="0.75" bottom="0.75" header="0.3" footer="0.3"/>
  <drawing xmlns:r="http://schemas.openxmlformats.org/officeDocument/2006/relationships" r:id="rId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L12"/>
  <sheetViews>
    <sheetView showGridLines="0" topLeftCell="A2" workbookViewId="0">
      <selection activeCell="A2" sqref="A2"/>
    </sheetView>
  </sheetViews>
  <sheetFormatPr baseColWidth="10" defaultColWidth="9.1640625" defaultRowHeight="13"/>
  <cols>
    <col width="27.5" customWidth="1" style="10" min="1" max="1"/>
    <col width="2.5" customWidth="1" style="10" min="2" max="2"/>
    <col width="9.33203125" bestFit="1" customWidth="1" style="10" min="3" max="24"/>
    <col width="9.5" bestFit="1" customWidth="1" style="10" min="25" max="25"/>
    <col width="9.33203125" bestFit="1" customWidth="1" style="10" min="26" max="31"/>
    <col width="9.5" bestFit="1" customWidth="1" style="10" min="32" max="34"/>
    <col width="9.33203125" bestFit="1" customWidth="1" style="10" min="35" max="35"/>
    <col width="9.5" bestFit="1" customWidth="1" style="10" min="36" max="36"/>
    <col width="9.33203125" bestFit="1" customWidth="1" style="10" min="37" max="38"/>
    <col width="9.1640625" customWidth="1" style="10" min="39" max="16384"/>
  </cols>
  <sheetData>
    <row r="1" hidden="1" s="53">
      <c r="A1" s="9">
        <f>DotStatQuery(B1)</f>
        <v/>
      </c>
      <c r="B1" s="9" t="inlineStr">
        <is>
          <t>Sorry, the query is too large to fit into the Excel cell. You will not be able to update your table with the .Stat Populator.</t>
        </is>
      </c>
    </row>
    <row r="2" ht="26" customHeight="1" s="53">
      <c r="A2" s="11" t="inlineStr">
        <is>
          <t>Dataset: Input-Output Tables 2018 edition</t>
        </is>
      </c>
    </row>
    <row r="3">
      <c r="A3" s="92" t="inlineStr">
        <is>
          <t>Variable</t>
        </is>
      </c>
      <c r="B3" s="93" t="n"/>
      <c r="C3" s="94" t="inlineStr">
        <is>
          <t>VAL: Value added</t>
        </is>
      </c>
      <c r="D3" s="95" t="n"/>
      <c r="E3" s="95" t="n"/>
      <c r="F3" s="95" t="n"/>
      <c r="G3" s="95" t="n"/>
      <c r="H3" s="95" t="n"/>
      <c r="I3" s="95" t="n"/>
      <c r="J3" s="95" t="n"/>
      <c r="K3" s="95" t="n"/>
      <c r="L3" s="95" t="n"/>
      <c r="M3" s="95" t="n"/>
      <c r="N3" s="95" t="n"/>
      <c r="O3" s="95" t="n"/>
      <c r="P3" s="95" t="n"/>
      <c r="Q3" s="95" t="n"/>
      <c r="R3" s="95" t="n"/>
      <c r="S3" s="95" t="n"/>
      <c r="T3" s="95" t="n"/>
      <c r="U3" s="95" t="n"/>
      <c r="V3" s="95" t="n"/>
      <c r="W3" s="95" t="n"/>
      <c r="X3" s="95" t="n"/>
      <c r="Y3" s="95" t="n"/>
      <c r="Z3" s="95" t="n"/>
      <c r="AA3" s="95" t="n"/>
      <c r="AB3" s="95" t="n"/>
      <c r="AC3" s="95" t="n"/>
      <c r="AD3" s="95" t="n"/>
      <c r="AE3" s="95" t="n"/>
      <c r="AF3" s="95" t="n"/>
      <c r="AG3" s="95" t="n"/>
      <c r="AH3" s="95" t="n"/>
      <c r="AI3" s="95" t="n"/>
      <c r="AJ3" s="95" t="n"/>
      <c r="AK3" s="95" t="n"/>
      <c r="AL3" s="93" t="n"/>
    </row>
    <row r="4">
      <c r="A4" s="92" t="inlineStr">
        <is>
          <t>Country</t>
        </is>
      </c>
      <c r="B4" s="93" t="n"/>
      <c r="C4" s="96" t="inlineStr">
        <is>
          <t>USA: United States</t>
        </is>
      </c>
      <c r="D4" s="95" t="n"/>
      <c r="E4" s="95" t="n"/>
      <c r="F4" s="95" t="n"/>
      <c r="G4" s="95" t="n"/>
      <c r="H4" s="95" t="n"/>
      <c r="I4" s="95" t="n"/>
      <c r="J4" s="95" t="n"/>
      <c r="K4" s="95" t="n"/>
      <c r="L4" s="95" t="n"/>
      <c r="M4" s="95" t="n"/>
      <c r="N4" s="95" t="n"/>
      <c r="O4" s="95" t="n"/>
      <c r="P4" s="95" t="n"/>
      <c r="Q4" s="95" t="n"/>
      <c r="R4" s="95" t="n"/>
      <c r="S4" s="95" t="n"/>
      <c r="T4" s="95" t="n"/>
      <c r="U4" s="95" t="n"/>
      <c r="V4" s="95" t="n"/>
      <c r="W4" s="95" t="n"/>
      <c r="X4" s="95" t="n"/>
      <c r="Y4" s="95" t="n"/>
      <c r="Z4" s="95" t="n"/>
      <c r="AA4" s="95" t="n"/>
      <c r="AB4" s="95" t="n"/>
      <c r="AC4" s="95" t="n"/>
      <c r="AD4" s="95" t="n"/>
      <c r="AE4" s="95" t="n"/>
      <c r="AF4" s="95" t="n"/>
      <c r="AG4" s="95" t="n"/>
      <c r="AH4" s="95" t="n"/>
      <c r="AI4" s="95" t="n"/>
      <c r="AJ4" s="95" t="n"/>
      <c r="AK4" s="95" t="n"/>
      <c r="AL4" s="93" t="n"/>
    </row>
    <row r="5">
      <c r="A5" s="92" t="inlineStr">
        <is>
          <t>Time</t>
        </is>
      </c>
      <c r="B5" s="93" t="n"/>
      <c r="C5" s="96" t="inlineStr">
        <is>
          <t>2015</t>
        </is>
      </c>
      <c r="D5" s="95" t="n"/>
      <c r="E5" s="95" t="n"/>
      <c r="F5" s="95" t="n"/>
      <c r="G5" s="95" t="n"/>
      <c r="H5" s="95" t="n"/>
      <c r="I5" s="95" t="n"/>
      <c r="J5" s="95" t="n"/>
      <c r="K5" s="95" t="n"/>
      <c r="L5" s="95" t="n"/>
      <c r="M5" s="95" t="n"/>
      <c r="N5" s="95" t="n"/>
      <c r="O5" s="95" t="n"/>
      <c r="P5" s="95" t="n"/>
      <c r="Q5" s="95" t="n"/>
      <c r="R5" s="95" t="n"/>
      <c r="S5" s="95" t="n"/>
      <c r="T5" s="95" t="n"/>
      <c r="U5" s="95" t="n"/>
      <c r="V5" s="95" t="n"/>
      <c r="W5" s="95" t="n"/>
      <c r="X5" s="95" t="n"/>
      <c r="Y5" s="95" t="n"/>
      <c r="Z5" s="95" t="n"/>
      <c r="AA5" s="95" t="n"/>
      <c r="AB5" s="95" t="n"/>
      <c r="AC5" s="95" t="n"/>
      <c r="AD5" s="95" t="n"/>
      <c r="AE5" s="95" t="n"/>
      <c r="AF5" s="95" t="n"/>
      <c r="AG5" s="95" t="n"/>
      <c r="AH5" s="95" t="n"/>
      <c r="AI5" s="95" t="n"/>
      <c r="AJ5" s="95" t="n"/>
      <c r="AK5" s="95" t="n"/>
      <c r="AL5" s="93" t="n"/>
    </row>
    <row r="6">
      <c r="A6" s="92" t="inlineStr">
        <is>
          <t>Unit</t>
        </is>
      </c>
      <c r="B6" s="93" t="n"/>
      <c r="C6" s="96" t="inlineStr">
        <is>
          <t>US Dollar, Millions</t>
        </is>
      </c>
      <c r="D6" s="95" t="n"/>
      <c r="E6" s="95" t="n"/>
      <c r="F6" s="95" t="n"/>
      <c r="G6" s="95" t="n"/>
      <c r="H6" s="95" t="n"/>
      <c r="I6" s="95" t="n"/>
      <c r="J6" s="95" t="n"/>
      <c r="K6" s="95" t="n"/>
      <c r="L6" s="95" t="n"/>
      <c r="M6" s="95" t="n"/>
      <c r="N6" s="95" t="n"/>
      <c r="O6" s="95" t="n"/>
      <c r="P6" s="95" t="n"/>
      <c r="Q6" s="95" t="n"/>
      <c r="R6" s="95" t="n"/>
      <c r="S6" s="95" t="n"/>
      <c r="T6" s="95" t="n"/>
      <c r="U6" s="95" t="n"/>
      <c r="V6" s="95" t="n"/>
      <c r="W6" s="95" t="n"/>
      <c r="X6" s="95" t="n"/>
      <c r="Y6" s="95" t="n"/>
      <c r="Z6" s="95" t="n"/>
      <c r="AA6" s="95" t="n"/>
      <c r="AB6" s="95" t="n"/>
      <c r="AC6" s="95" t="n"/>
      <c r="AD6" s="95" t="n"/>
      <c r="AE6" s="95" t="n"/>
      <c r="AF6" s="95" t="n"/>
      <c r="AG6" s="95" t="n"/>
      <c r="AH6" s="95" t="n"/>
      <c r="AI6" s="95" t="n"/>
      <c r="AJ6" s="95" t="n"/>
      <c r="AK6" s="95" t="n"/>
      <c r="AL6" s="93" t="n"/>
    </row>
    <row r="7" ht="120" customHeight="1" s="53">
      <c r="A7" s="97" t="inlineStr">
        <is>
          <t>To: (sector in column)</t>
        </is>
      </c>
      <c r="B7" s="93" t="n"/>
      <c r="C7" s="12" t="inlineStr">
        <is>
          <t>D01T03: Agriculture, forestry and fishing</t>
        </is>
      </c>
      <c r="D7" s="12" t="inlineStr">
        <is>
          <t>D05T06: Mining and extraction of energy producing products</t>
        </is>
      </c>
      <c r="E7" s="12" t="inlineStr">
        <is>
          <t>D07T08: Mining and quarrying of non-energy producing products</t>
        </is>
      </c>
      <c r="F7" s="12" t="inlineStr">
        <is>
          <t>D09: Mining support service activities</t>
        </is>
      </c>
      <c r="G7" s="12" t="inlineStr">
        <is>
          <t>D10T12: Food products, beverages and tobacco</t>
        </is>
      </c>
      <c r="H7" s="12" t="inlineStr">
        <is>
          <t>D13T15: Textiles, wearing apparel, leather and related products</t>
        </is>
      </c>
      <c r="I7" s="12" t="inlineStr">
        <is>
          <t>D16: Wood and products of wood and cork</t>
        </is>
      </c>
      <c r="J7" s="12" t="inlineStr">
        <is>
          <t>D17T18: Paper products and printing</t>
        </is>
      </c>
      <c r="K7" s="12" t="inlineStr">
        <is>
          <t>D19: Coke and refined petroleum products</t>
        </is>
      </c>
      <c r="L7" s="12" t="inlineStr">
        <is>
          <t>D20T21: Chemicals and pharmaceutical products</t>
        </is>
      </c>
      <c r="M7" s="12" t="inlineStr">
        <is>
          <t>D22: Rubber and plastic products</t>
        </is>
      </c>
      <c r="N7" s="12" t="inlineStr">
        <is>
          <t>D23: Other non-metallic mineral products</t>
        </is>
      </c>
      <c r="O7" s="12" t="inlineStr">
        <is>
          <t>D24: Basic metals</t>
        </is>
      </c>
      <c r="P7" s="12" t="inlineStr">
        <is>
          <t>D25: Fabricated metal products</t>
        </is>
      </c>
      <c r="Q7" s="12" t="inlineStr">
        <is>
          <t>D26: Computer, electronic and optical products</t>
        </is>
      </c>
      <c r="R7" s="12" t="inlineStr">
        <is>
          <t>D27: Electrical equipment</t>
        </is>
      </c>
      <c r="S7" s="12" t="inlineStr">
        <is>
          <t>D28: Machinery and equipment, nec</t>
        </is>
      </c>
      <c r="T7" s="12" t="inlineStr">
        <is>
          <t>D29: Motor vehicles, trailers and semi-trailers</t>
        </is>
      </c>
      <c r="U7" s="12" t="inlineStr">
        <is>
          <t>D30: Other transport equipment</t>
        </is>
      </c>
      <c r="V7" s="12" t="inlineStr">
        <is>
          <t>D31T33: Other manufacturing; repair and installation of machinery and equipment</t>
        </is>
      </c>
      <c r="W7" s="12" t="inlineStr">
        <is>
          <t>D35T39: Electricity, gas, water supply, sewerage, waste and remediation services</t>
        </is>
      </c>
      <c r="X7" s="12" t="inlineStr">
        <is>
          <t>D41T43: Construction</t>
        </is>
      </c>
      <c r="Y7" s="12" t="inlineStr">
        <is>
          <t>D45T47: Wholesale and retail trade; repair of motor vehicles</t>
        </is>
      </c>
      <c r="Z7" s="12" t="inlineStr">
        <is>
          <t>D49T53: Transportation and storage</t>
        </is>
      </c>
      <c r="AA7" s="12" t="inlineStr">
        <is>
          <t>D55T56: Accomodation and food services</t>
        </is>
      </c>
      <c r="AB7" s="12" t="inlineStr">
        <is>
          <t>D58T60: Publishing, audiovisual and broadcasting activities</t>
        </is>
      </c>
      <c r="AC7" s="12" t="inlineStr">
        <is>
          <t>D61: Telecommunications</t>
        </is>
      </c>
      <c r="AD7" s="12" t="inlineStr">
        <is>
          <t>D62T63: IT and other information services</t>
        </is>
      </c>
      <c r="AE7" s="12" t="inlineStr">
        <is>
          <t>D64T66: Financial and insurance activities</t>
        </is>
      </c>
      <c r="AF7" s="12" t="inlineStr">
        <is>
          <t>D68: Real estate activities</t>
        </is>
      </c>
      <c r="AG7" s="12" t="inlineStr">
        <is>
          <t>D69T82: Other business sector services</t>
        </is>
      </c>
      <c r="AH7" s="12" t="inlineStr">
        <is>
          <t>D84: Public admin. and defence; compulsory social security</t>
        </is>
      </c>
      <c r="AI7" s="12" t="inlineStr">
        <is>
          <t>D85: Education</t>
        </is>
      </c>
      <c r="AJ7" s="12" t="inlineStr">
        <is>
          <t>D86T88: Human health and social work</t>
        </is>
      </c>
      <c r="AK7" s="12" t="inlineStr">
        <is>
          <t>D90T96: Arts, entertainment, recreation and other service activities</t>
        </is>
      </c>
      <c r="AL7" s="12" t="inlineStr">
        <is>
          <t>D97T98: Private households with employed persons</t>
        </is>
      </c>
    </row>
    <row r="8" ht="14" customHeight="1" s="53">
      <c r="A8" s="13" t="inlineStr">
        <is>
          <t>From: (sector in row)</t>
        </is>
      </c>
      <c r="B8" s="14" t="inlineStr"/>
      <c r="C8" s="14" t="inlineStr"/>
      <c r="D8" s="14" t="inlineStr"/>
      <c r="E8" s="14" t="inlineStr"/>
      <c r="F8" s="14" t="inlineStr"/>
      <c r="G8" s="14" t="inlineStr"/>
      <c r="H8" s="14" t="inlineStr"/>
      <c r="I8" s="14" t="inlineStr"/>
      <c r="J8" s="14" t="inlineStr"/>
      <c r="K8" s="14" t="inlineStr"/>
      <c r="L8" s="14" t="inlineStr"/>
      <c r="M8" s="14" t="inlineStr"/>
      <c r="N8" s="14" t="inlineStr"/>
      <c r="O8" s="14" t="inlineStr"/>
      <c r="P8" s="14" t="inlineStr"/>
      <c r="Q8" s="14" t="inlineStr"/>
      <c r="R8" s="14" t="inlineStr"/>
      <c r="S8" s="14" t="inlineStr"/>
      <c r="T8" s="14" t="inlineStr"/>
      <c r="U8" s="14" t="inlineStr"/>
      <c r="V8" s="14" t="inlineStr"/>
      <c r="W8" s="14" t="inlineStr"/>
      <c r="X8" s="14" t="inlineStr"/>
      <c r="Y8" s="14" t="inlineStr"/>
      <c r="Z8" s="14" t="inlineStr"/>
      <c r="AA8" s="14" t="inlineStr"/>
      <c r="AB8" s="14" t="inlineStr"/>
      <c r="AC8" s="14" t="inlineStr"/>
      <c r="AD8" s="14" t="inlineStr"/>
      <c r="AE8" s="14" t="inlineStr"/>
      <c r="AF8" s="14" t="inlineStr"/>
      <c r="AG8" s="14" t="inlineStr"/>
      <c r="AH8" s="14" t="inlineStr"/>
      <c r="AI8" s="14" t="inlineStr"/>
      <c r="AJ8" s="14" t="inlineStr"/>
      <c r="AK8" s="14" t="inlineStr"/>
      <c r="AL8" s="14" t="inlineStr"/>
    </row>
    <row r="9" ht="14" customHeight="1" s="53">
      <c r="A9" s="15" t="inlineStr">
        <is>
          <t>LABR: Compensation of employees</t>
        </is>
      </c>
      <c r="B9" s="14" t="inlineStr"/>
      <c r="C9" s="16" t="n">
        <v>55762.914</v>
      </c>
      <c r="D9" s="16" t="n">
        <v>43448.685</v>
      </c>
      <c r="E9" s="16" t="n">
        <v>13619.199</v>
      </c>
      <c r="F9" s="16" t="n">
        <v>32724.689</v>
      </c>
      <c r="G9" s="16" t="n">
        <v>107945.851</v>
      </c>
      <c r="H9" s="16" t="n">
        <v>19871.939</v>
      </c>
      <c r="I9" s="16" t="n">
        <v>19701.956</v>
      </c>
      <c r="J9" s="16" t="n">
        <v>55695.152</v>
      </c>
      <c r="K9" s="16" t="n">
        <v>18474.415</v>
      </c>
      <c r="L9" s="16" t="n">
        <v>101057.934</v>
      </c>
      <c r="M9" s="16" t="n">
        <v>49588.167</v>
      </c>
      <c r="N9" s="16" t="n">
        <v>28867.79</v>
      </c>
      <c r="O9" s="16" t="n">
        <v>31522.32</v>
      </c>
      <c r="P9" s="16" t="n">
        <v>96161.3</v>
      </c>
      <c r="Q9" s="16" t="n">
        <v>138134.104</v>
      </c>
      <c r="R9" s="16" t="n">
        <v>34122.231</v>
      </c>
      <c r="S9" s="16" t="n">
        <v>90491.68700000001</v>
      </c>
      <c r="T9" s="16" t="n">
        <v>68236.228</v>
      </c>
      <c r="U9" s="16" t="n">
        <v>79237.049</v>
      </c>
      <c r="V9" s="16" t="n">
        <v>73046.58100000001</v>
      </c>
      <c r="W9" s="16" t="n">
        <v>102871.541</v>
      </c>
      <c r="X9" s="16" t="n">
        <v>457892.094</v>
      </c>
      <c r="Y9" s="16" t="n">
        <v>1128200.969</v>
      </c>
      <c r="Z9" s="16" t="n">
        <v>370328.181</v>
      </c>
      <c r="AA9" s="16" t="n">
        <v>340904.285</v>
      </c>
      <c r="AB9" s="16" t="n">
        <v>204032.847</v>
      </c>
      <c r="AC9" s="16" t="n">
        <v>85985.094</v>
      </c>
      <c r="AD9" s="16" t="n">
        <v>295720.277</v>
      </c>
      <c r="AE9" s="16" t="n">
        <v>750363.107</v>
      </c>
      <c r="AF9" s="16" t="n">
        <v>102329.803</v>
      </c>
      <c r="AG9" s="16" t="n">
        <v>1362903.388</v>
      </c>
      <c r="AH9" s="16" t="n">
        <v>1221115.036</v>
      </c>
      <c r="AI9" s="16" t="n">
        <v>865699.732</v>
      </c>
      <c r="AJ9" s="16" t="n">
        <v>1075469.982</v>
      </c>
      <c r="AK9" s="16" t="n">
        <v>319976.052</v>
      </c>
      <c r="AL9" s="16" t="n">
        <v>21351.7</v>
      </c>
    </row>
    <row r="10" ht="24" customHeight="1" s="53">
      <c r="A10" s="15" t="inlineStr">
        <is>
          <t>OTXS: Other taxes less subsidies on production</t>
        </is>
      </c>
      <c r="B10" s="14" t="inlineStr"/>
      <c r="C10" s="17" t="n">
        <v>11926.959</v>
      </c>
      <c r="D10" s="17" t="n">
        <v>22236.446</v>
      </c>
      <c r="E10" s="17" t="n">
        <v>2311.311</v>
      </c>
      <c r="F10" s="17" t="n">
        <v>2083.967</v>
      </c>
      <c r="G10" s="17" t="n">
        <v>8024.6</v>
      </c>
      <c r="H10" s="17" t="n">
        <v>879.298</v>
      </c>
      <c r="I10" s="17" t="n">
        <v>685.696</v>
      </c>
      <c r="J10" s="17" t="n">
        <v>2510.323</v>
      </c>
      <c r="K10" s="17" t="n">
        <v>3395.362</v>
      </c>
      <c r="L10" s="17" t="n">
        <v>13100.214</v>
      </c>
      <c r="M10" s="17" t="n">
        <v>1731.286</v>
      </c>
      <c r="N10" s="17" t="n">
        <v>1464.045</v>
      </c>
      <c r="O10" s="17" t="n">
        <v>2420.814</v>
      </c>
      <c r="P10" s="17" t="n">
        <v>2833.919</v>
      </c>
      <c r="Q10" s="17" t="n">
        <v>7170.704</v>
      </c>
      <c r="R10" s="17" t="n">
        <v>1134.489</v>
      </c>
      <c r="S10" s="17" t="n">
        <v>3331.678</v>
      </c>
      <c r="T10" s="17" t="n">
        <v>2995.89</v>
      </c>
      <c r="U10" s="17" t="n">
        <v>2412.781</v>
      </c>
      <c r="V10" s="17" t="n">
        <v>2228.652</v>
      </c>
      <c r="W10" s="17" t="n">
        <v>40723.43</v>
      </c>
      <c r="X10" s="17" t="n">
        <v>8240.802</v>
      </c>
      <c r="Y10" s="17" t="n">
        <v>54949.026</v>
      </c>
      <c r="Z10" s="17" t="n">
        <v>14802.978</v>
      </c>
      <c r="AA10" s="17" t="n">
        <v>23748.665</v>
      </c>
      <c r="AB10" s="17" t="n">
        <v>8516.969999999999</v>
      </c>
      <c r="AC10" s="17" t="n">
        <v>8862.189</v>
      </c>
      <c r="AD10" s="17" t="n">
        <v>3501.547</v>
      </c>
      <c r="AE10" s="17" t="n">
        <v>41900.949</v>
      </c>
      <c r="AF10" s="17" t="n">
        <v>238841.578</v>
      </c>
      <c r="AG10" s="17" t="n">
        <v>30684.765</v>
      </c>
      <c r="AH10" s="17" t="n">
        <v>11907.354</v>
      </c>
      <c r="AI10" s="17" t="n">
        <v>35650.364</v>
      </c>
      <c r="AJ10" s="17" t="n">
        <v>25367.348</v>
      </c>
      <c r="AK10" s="17" t="n">
        <v>13906.24</v>
      </c>
      <c r="AL10" s="17" t="n">
        <v>0</v>
      </c>
    </row>
    <row r="11" ht="24" customHeight="1" s="53">
      <c r="A11" s="15" t="inlineStr">
        <is>
          <t>GOPS: Gross operating surplus and mixed income</t>
        </is>
      </c>
      <c r="B11" s="14" t="inlineStr"/>
      <c r="C11" s="16" t="n">
        <v>126190.226</v>
      </c>
      <c r="D11" s="16" t="n">
        <v>158772.669</v>
      </c>
      <c r="E11" s="16" t="n">
        <v>25249.19</v>
      </c>
      <c r="F11" s="16" t="n">
        <v>17093.544</v>
      </c>
      <c r="G11" s="16" t="n">
        <v>132476.849</v>
      </c>
      <c r="H11" s="16" t="n">
        <v>6881.463</v>
      </c>
      <c r="I11" s="16" t="n">
        <v>8716.348</v>
      </c>
      <c r="J11" s="16" t="n">
        <v>38432.625</v>
      </c>
      <c r="K11" s="16" t="n">
        <v>136601.023</v>
      </c>
      <c r="L11" s="16" t="n">
        <v>261826.251</v>
      </c>
      <c r="M11" s="16" t="n">
        <v>28535.547</v>
      </c>
      <c r="N11" s="16" t="n">
        <v>21073.465</v>
      </c>
      <c r="O11" s="16" t="n">
        <v>21699.766</v>
      </c>
      <c r="P11" s="16" t="n">
        <v>47785.78</v>
      </c>
      <c r="Q11" s="16" t="n">
        <v>133207.191</v>
      </c>
      <c r="R11" s="16" t="n">
        <v>21061.68</v>
      </c>
      <c r="S11" s="16" t="n">
        <v>53386.635</v>
      </c>
      <c r="T11" s="16" t="n">
        <v>89287.181</v>
      </c>
      <c r="U11" s="16" t="n">
        <v>52498.97</v>
      </c>
      <c r="V11" s="16" t="n">
        <v>37863.368</v>
      </c>
      <c r="W11" s="16" t="n">
        <v>162146.129</v>
      </c>
      <c r="X11" s="16" t="n">
        <v>273780.803</v>
      </c>
      <c r="Y11" s="16" t="n">
        <v>661673.905</v>
      </c>
      <c r="Z11" s="16" t="n">
        <v>192958.041</v>
      </c>
      <c r="AA11" s="16" t="n">
        <v>120207.05</v>
      </c>
      <c r="AB11" s="16" t="n">
        <v>222554.883</v>
      </c>
      <c r="AC11" s="16" t="n">
        <v>186381.417</v>
      </c>
      <c r="AD11" s="16" t="n">
        <v>74944.076</v>
      </c>
      <c r="AE11" s="16" t="n">
        <v>538286.2439999999</v>
      </c>
      <c r="AF11" s="16" t="n">
        <v>1835216.919</v>
      </c>
      <c r="AG11" s="16" t="n">
        <v>643188.548</v>
      </c>
      <c r="AH11" s="16" t="n">
        <v>317682.31</v>
      </c>
      <c r="AI11" s="16" t="n">
        <v>66144.60400000001</v>
      </c>
      <c r="AJ11" s="16" t="n">
        <v>183358.17</v>
      </c>
      <c r="AK11" s="16" t="n">
        <v>133749.909</v>
      </c>
      <c r="AL11" s="16" t="n">
        <v>0</v>
      </c>
    </row>
    <row r="12">
      <c r="A12" s="18" t="inlineStr">
        <is>
          <t>Data extracted on 03 Jun 2020 20:52 UTC (GMT) from OECD.Stat</t>
        </is>
      </c>
    </row>
  </sheetData>
  <mergeCells count="9">
    <mergeCell ref="A6:B6"/>
    <mergeCell ref="C6:AL6"/>
    <mergeCell ref="A7:B7"/>
    <mergeCell ref="A3:B3"/>
    <mergeCell ref="C3:AL3"/>
    <mergeCell ref="A4:B4"/>
    <mergeCell ref="C4:AL4"/>
    <mergeCell ref="A5:B5"/>
    <mergeCell ref="C5:AL5"/>
  </mergeCells>
  <hyperlinks>
    <hyperlink xmlns:r="http://schemas.openxmlformats.org/officeDocument/2006/relationships" ref="A2" display="http://localhost/OECDStat_Metadata/ShowMetadata.ashx?Dataset=IOTSI4_2018&amp;ShowOnWeb=true&amp;Lang=en" r:id="rId1"/>
    <hyperlink xmlns:r="http://schemas.openxmlformats.org/officeDocument/2006/relationships" ref="C3" display="http://localhost/OECDStat_Metadata/ShowMetadata.ashx?Dataset=IOTSI4_2018&amp;Coords=[VAR].[VAL]&amp;ShowOnWeb=true&amp;Lang=en" r:id="rId2"/>
    <hyperlink xmlns:r="http://schemas.openxmlformats.org/officeDocument/2006/relationships" ref="A12" display="https://stats-3.oecd.org/index.aspx?DatasetCode=IOTSI4_2018" r:id="rId3"/>
  </hyperlinks>
  <pageMargins left="0.75" right="0.75" top="1" bottom="1" header="0.5" footer="0.5"/>
  <pageSetup orientation="portrait" horizontalDpi="0" verticalDpi="0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80"/>
  <sheetViews>
    <sheetView workbookViewId="0">
      <pane ySplit="15" topLeftCell="A16" activePane="bottomLeft" state="frozen"/>
      <selection pane="bottomLeft" activeCell="A1" sqref="A1:F1"/>
    </sheetView>
  </sheetViews>
  <sheetFormatPr baseColWidth="10" defaultColWidth="9.1640625" defaultRowHeight="15"/>
  <cols>
    <col width="25" customWidth="1" style="46" min="1" max="1"/>
    <col width="9" customWidth="1" style="46" min="2" max="2"/>
    <col width="17" customWidth="1" style="46" min="3" max="3"/>
    <col width="26" customWidth="1" style="46" min="4" max="4"/>
    <col width="9.1640625" customWidth="1" style="46" min="5" max="16384"/>
  </cols>
  <sheetData>
    <row r="1" ht="16" customHeight="1" s="53">
      <c r="A1" s="48" t="inlineStr">
        <is>
          <t>Employer Costs for Employee Compensation</t>
        </is>
      </c>
    </row>
    <row r="2" ht="16" customHeight="1" s="53">
      <c r="A2" s="48" t="inlineStr">
        <is>
          <t>Original Data Value</t>
        </is>
      </c>
    </row>
    <row r="3">
      <c r="A3" s="46" t="n"/>
    </row>
    <row r="4">
      <c r="A4" s="27" t="inlineStr">
        <is>
          <t>Series Id:</t>
        </is>
      </c>
      <c r="B4" s="45" t="inlineStr">
        <is>
          <t>CMU1010000000000D</t>
        </is>
      </c>
    </row>
    <row r="5">
      <c r="A5" s="27" t="inlineStr">
        <is>
          <t>Series Title:</t>
        </is>
      </c>
      <c r="B5" s="45" t="inlineStr">
        <is>
          <t>All Civilian Total compensation for All occupations; Cost per hour worked</t>
        </is>
      </c>
    </row>
    <row r="6">
      <c r="A6" s="27" t="inlineStr">
        <is>
          <t>Ownership:</t>
        </is>
      </c>
      <c r="B6" s="45" t="inlineStr">
        <is>
          <t>Civilian workers</t>
        </is>
      </c>
    </row>
    <row r="7">
      <c r="A7" s="27" t="inlineStr">
        <is>
          <t>Component:</t>
        </is>
      </c>
      <c r="B7" s="45" t="inlineStr">
        <is>
          <t>Total compensation</t>
        </is>
      </c>
    </row>
    <row r="8">
      <c r="A8" s="27" t="inlineStr">
        <is>
          <t>Occupation:</t>
        </is>
      </c>
      <c r="B8" s="45" t="inlineStr">
        <is>
          <t>All workers</t>
        </is>
      </c>
    </row>
    <row r="9">
      <c r="A9" s="27" t="inlineStr">
        <is>
          <t>Industry:</t>
        </is>
      </c>
      <c r="B9" s="45" t="inlineStr">
        <is>
          <t>All workers</t>
        </is>
      </c>
    </row>
    <row r="10">
      <c r="A10" s="27" t="inlineStr">
        <is>
          <t>Subcategory:</t>
        </is>
      </c>
      <c r="B10" s="45" t="inlineStr">
        <is>
          <t>All workers</t>
        </is>
      </c>
    </row>
    <row r="11">
      <c r="A11" s="27" t="inlineStr">
        <is>
          <t>Area:</t>
        </is>
      </c>
      <c r="B11" s="45" t="inlineStr">
        <is>
          <t>United States (National)</t>
        </is>
      </c>
    </row>
    <row r="12">
      <c r="A12" s="27" t="inlineStr">
        <is>
          <t>Data Type:</t>
        </is>
      </c>
      <c r="B12" s="45" t="inlineStr">
        <is>
          <t>Cost of compensation (Cost per hour worked)</t>
        </is>
      </c>
    </row>
    <row r="13">
      <c r="A13" s="27" t="inlineStr">
        <is>
          <t>Years:</t>
        </is>
      </c>
      <c r="B13" s="47" t="inlineStr">
        <is>
          <t>2004 to 2020</t>
        </is>
      </c>
    </row>
    <row r="15" ht="16" customHeight="1" s="53" thickBot="1">
      <c r="A15" s="26" t="inlineStr">
        <is>
          <t>Year</t>
        </is>
      </c>
      <c r="B15" s="26" t="inlineStr">
        <is>
          <t>Period</t>
        </is>
      </c>
      <c r="C15" s="25" t="inlineStr">
        <is>
          <t>Estimate Value</t>
        </is>
      </c>
      <c r="D15" s="25" t="inlineStr">
        <is>
          <t>Relative Standard Error</t>
        </is>
      </c>
    </row>
    <row r="16" ht="16" customHeight="1" s="53" thickTop="1">
      <c r="A16" s="24" t="n">
        <v>2004</v>
      </c>
      <c r="B16" s="24" t="inlineStr">
        <is>
          <t>Qtr1</t>
        </is>
      </c>
      <c r="C16" s="28" t="n">
        <v>24.95</v>
      </c>
      <c r="D16" s="46" t="inlineStr"/>
    </row>
    <row r="17">
      <c r="A17" s="24" t="n">
        <v>2004</v>
      </c>
      <c r="B17" s="24" t="inlineStr">
        <is>
          <t>Qtr2</t>
        </is>
      </c>
      <c r="C17" s="28" t="n">
        <v>24.96</v>
      </c>
      <c r="D17" s="46" t="inlineStr"/>
    </row>
    <row r="18">
      <c r="A18" s="24" t="n">
        <v>2004</v>
      </c>
      <c r="B18" s="24" t="inlineStr">
        <is>
          <t>Qtr3</t>
        </is>
      </c>
      <c r="C18" s="28" t="n">
        <v>25.36</v>
      </c>
      <c r="D18" s="46" t="inlineStr"/>
    </row>
    <row r="19">
      <c r="A19" s="24" t="n">
        <v>2004</v>
      </c>
      <c r="B19" s="24" t="inlineStr">
        <is>
          <t>Qtr4</t>
        </is>
      </c>
      <c r="C19" s="28" t="n">
        <v>25.57</v>
      </c>
      <c r="D19" s="46" t="inlineStr"/>
    </row>
    <row r="20">
      <c r="A20" s="24" t="n">
        <v>2005</v>
      </c>
      <c r="B20" s="24" t="inlineStr">
        <is>
          <t>Qtr1</t>
        </is>
      </c>
      <c r="C20" s="28" t="n">
        <v>25.87</v>
      </c>
      <c r="D20" s="46" t="inlineStr"/>
    </row>
    <row r="21">
      <c r="A21" s="24" t="n">
        <v>2005</v>
      </c>
      <c r="B21" s="24" t="inlineStr">
        <is>
          <t>Qtr2</t>
        </is>
      </c>
      <c r="C21" s="28" t="n">
        <v>25.86</v>
      </c>
      <c r="D21" s="46" t="inlineStr"/>
    </row>
    <row r="22">
      <c r="A22" s="24" t="n">
        <v>2005</v>
      </c>
      <c r="B22" s="24" t="inlineStr">
        <is>
          <t>Qtr3</t>
        </is>
      </c>
      <c r="C22" s="28" t="n">
        <v>26.05</v>
      </c>
      <c r="D22" s="46" t="inlineStr"/>
    </row>
    <row r="23">
      <c r="A23" s="24" t="n">
        <v>2005</v>
      </c>
      <c r="B23" s="24" t="inlineStr">
        <is>
          <t>Qtr4</t>
        </is>
      </c>
      <c r="C23" s="28" t="n">
        <v>26.46</v>
      </c>
      <c r="D23" s="46" t="inlineStr"/>
    </row>
    <row r="24">
      <c r="A24" s="24" t="n">
        <v>2006</v>
      </c>
      <c r="B24" s="24" t="inlineStr">
        <is>
          <t>Qtr1</t>
        </is>
      </c>
      <c r="C24" s="28" t="n">
        <v>26.86</v>
      </c>
      <c r="D24" s="46" t="inlineStr"/>
    </row>
    <row r="25">
      <c r="A25" s="24" t="n">
        <v>2006</v>
      </c>
      <c r="B25" s="24" t="inlineStr">
        <is>
          <t>Qtr2</t>
        </is>
      </c>
      <c r="C25" s="28" t="n">
        <v>26.86</v>
      </c>
      <c r="D25" s="46" t="inlineStr"/>
    </row>
    <row r="26">
      <c r="A26" s="24" t="n">
        <v>2006</v>
      </c>
      <c r="B26" s="24" t="inlineStr">
        <is>
          <t>Qtr3</t>
        </is>
      </c>
      <c r="C26" s="28" t="n">
        <v>27.31</v>
      </c>
      <c r="D26" s="46" t="inlineStr"/>
    </row>
    <row r="27">
      <c r="A27" s="24" t="n">
        <v>2006</v>
      </c>
      <c r="B27" s="24" t="inlineStr">
        <is>
          <t>Qtr4</t>
        </is>
      </c>
      <c r="C27" s="28" t="n">
        <v>27.54</v>
      </c>
      <c r="D27" s="46" t="inlineStr"/>
    </row>
    <row r="28">
      <c r="A28" s="24" t="n">
        <v>2007</v>
      </c>
      <c r="B28" s="24" t="inlineStr">
        <is>
          <t>Qtr1</t>
        </is>
      </c>
      <c r="C28" s="28" t="n">
        <v>27.82</v>
      </c>
      <c r="D28" s="46" t="inlineStr"/>
    </row>
    <row r="29">
      <c r="A29" s="24" t="n">
        <v>2007</v>
      </c>
      <c r="B29" s="24" t="inlineStr">
        <is>
          <t>Qtr2</t>
        </is>
      </c>
      <c r="C29" s="28" t="n">
        <v>27.75</v>
      </c>
      <c r="D29" s="46" t="inlineStr"/>
    </row>
    <row r="30">
      <c r="A30" s="24" t="n">
        <v>2007</v>
      </c>
      <c r="B30" s="24" t="inlineStr">
        <is>
          <t>Qtr3</t>
        </is>
      </c>
      <c r="C30" s="28" t="n">
        <v>28.03</v>
      </c>
      <c r="D30" s="46" t="inlineStr"/>
    </row>
    <row r="31">
      <c r="A31" s="24" t="n">
        <v>2007</v>
      </c>
      <c r="B31" s="24" t="inlineStr">
        <is>
          <t>Qtr4</t>
        </is>
      </c>
      <c r="C31" s="28" t="n">
        <v>28.11</v>
      </c>
      <c r="D31" s="46" t="inlineStr"/>
    </row>
    <row r="32">
      <c r="A32" s="24" t="n">
        <v>2008</v>
      </c>
      <c r="B32" s="24" t="inlineStr">
        <is>
          <t>Qtr1</t>
        </is>
      </c>
      <c r="C32" s="28" t="n">
        <v>28.46</v>
      </c>
      <c r="D32" s="46" t="inlineStr"/>
    </row>
    <row r="33">
      <c r="A33" s="24" t="n">
        <v>2008</v>
      </c>
      <c r="B33" s="24" t="inlineStr">
        <is>
          <t>Qtr2</t>
        </is>
      </c>
      <c r="C33" s="28" t="n">
        <v>28.48</v>
      </c>
      <c r="D33" s="46" t="inlineStr"/>
    </row>
    <row r="34">
      <c r="A34" s="24" t="n">
        <v>2008</v>
      </c>
      <c r="B34" s="24" t="inlineStr">
        <is>
          <t>Qtr3</t>
        </is>
      </c>
      <c r="C34" s="28" t="n">
        <v>28.87</v>
      </c>
      <c r="D34" s="46" t="inlineStr"/>
    </row>
    <row r="35">
      <c r="A35" s="24" t="n">
        <v>2008</v>
      </c>
      <c r="B35" s="24" t="inlineStr">
        <is>
          <t>Qtr4</t>
        </is>
      </c>
      <c r="C35" s="28" t="n">
        <v>29.18</v>
      </c>
      <c r="D35" s="46" t="inlineStr"/>
    </row>
    <row r="36">
      <c r="A36" s="24" t="n">
        <v>2009</v>
      </c>
      <c r="B36" s="24" t="inlineStr">
        <is>
          <t>Qtr1</t>
        </is>
      </c>
      <c r="C36" s="28" t="n">
        <v>29.39</v>
      </c>
      <c r="D36" s="46" t="inlineStr"/>
    </row>
    <row r="37">
      <c r="A37" s="24" t="n">
        <v>2009</v>
      </c>
      <c r="B37" s="24" t="inlineStr">
        <is>
          <t>Qtr2</t>
        </is>
      </c>
      <c r="C37" s="28" t="n">
        <v>29.31</v>
      </c>
      <c r="D37" s="46" t="inlineStr"/>
    </row>
    <row r="38">
      <c r="A38" s="24" t="n">
        <v>2009</v>
      </c>
      <c r="B38" s="24" t="inlineStr">
        <is>
          <t>Qtr3</t>
        </is>
      </c>
      <c r="C38" s="28" t="n">
        <v>29.4</v>
      </c>
      <c r="D38" s="46" t="inlineStr"/>
    </row>
    <row r="39">
      <c r="A39" s="24" t="n">
        <v>2009</v>
      </c>
      <c r="B39" s="24" t="inlineStr">
        <is>
          <t>Qtr4</t>
        </is>
      </c>
      <c r="C39" s="28" t="n">
        <v>29.37</v>
      </c>
      <c r="D39" s="46" t="inlineStr"/>
    </row>
    <row r="40">
      <c r="A40" s="24" t="n">
        <v>2010</v>
      </c>
      <c r="B40" s="24" t="inlineStr">
        <is>
          <t>Qtr1</t>
        </is>
      </c>
      <c r="C40" s="28" t="n">
        <v>29.71</v>
      </c>
      <c r="D40" s="46" t="inlineStr"/>
    </row>
    <row r="41">
      <c r="A41" s="24" t="n">
        <v>2010</v>
      </c>
      <c r="B41" s="24" t="inlineStr">
        <is>
          <t>Qtr2</t>
        </is>
      </c>
      <c r="C41" s="28" t="n">
        <v>29.52</v>
      </c>
      <c r="D41" s="46" t="inlineStr"/>
    </row>
    <row r="42">
      <c r="A42" s="24" t="n">
        <v>2010</v>
      </c>
      <c r="B42" s="24" t="inlineStr">
        <is>
          <t>Qtr3</t>
        </is>
      </c>
      <c r="C42" s="28" t="n">
        <v>29.75</v>
      </c>
      <c r="D42" s="46" t="inlineStr"/>
    </row>
    <row r="43">
      <c r="A43" s="24" t="n">
        <v>2010</v>
      </c>
      <c r="B43" s="24" t="inlineStr">
        <is>
          <t>Qtr4</t>
        </is>
      </c>
      <c r="C43" s="28" t="n">
        <v>29.72</v>
      </c>
      <c r="D43" s="46" t="inlineStr"/>
    </row>
    <row r="44">
      <c r="A44" s="24" t="n">
        <v>2011</v>
      </c>
      <c r="B44" s="24" t="inlineStr">
        <is>
          <t>Qtr1</t>
        </is>
      </c>
      <c r="C44" s="28" t="n">
        <v>30.07</v>
      </c>
      <c r="D44" s="46" t="inlineStr"/>
    </row>
    <row r="45">
      <c r="A45" s="24" t="n">
        <v>2011</v>
      </c>
      <c r="B45" s="24" t="inlineStr">
        <is>
          <t>Qtr2</t>
        </is>
      </c>
      <c r="C45" s="28" t="n">
        <v>29.98</v>
      </c>
      <c r="D45" s="46" t="inlineStr"/>
    </row>
    <row r="46">
      <c r="A46" s="24" t="n">
        <v>2011</v>
      </c>
      <c r="B46" s="24" t="inlineStr">
        <is>
          <t>Qtr3</t>
        </is>
      </c>
      <c r="C46" s="28" t="n">
        <v>30.11</v>
      </c>
      <c r="D46" s="46" t="inlineStr"/>
    </row>
    <row r="47">
      <c r="A47" s="24" t="n">
        <v>2011</v>
      </c>
      <c r="B47" s="24" t="inlineStr">
        <is>
          <t>Qtr4</t>
        </is>
      </c>
      <c r="C47" s="28" t="n">
        <v>30.45</v>
      </c>
      <c r="D47" s="46" t="inlineStr"/>
    </row>
    <row r="48">
      <c r="A48" s="24" t="n">
        <v>2012</v>
      </c>
      <c r="B48" s="24" t="inlineStr">
        <is>
          <t>Qtr1</t>
        </is>
      </c>
      <c r="C48" s="28" t="n">
        <v>30.69</v>
      </c>
      <c r="D48" s="46" t="inlineStr"/>
    </row>
    <row r="49">
      <c r="A49" s="24" t="n">
        <v>2012</v>
      </c>
      <c r="B49" s="24" t="inlineStr">
        <is>
          <t>Qtr2</t>
        </is>
      </c>
      <c r="C49" s="28" t="n">
        <v>30.61</v>
      </c>
      <c r="D49" s="46" t="inlineStr"/>
    </row>
    <row r="50">
      <c r="A50" s="24" t="n">
        <v>2012</v>
      </c>
      <c r="B50" s="24" t="inlineStr">
        <is>
          <t>Qtr3</t>
        </is>
      </c>
      <c r="C50" s="28" t="n">
        <v>30.78</v>
      </c>
      <c r="D50" s="46" t="inlineStr"/>
    </row>
    <row r="51">
      <c r="A51" s="24" t="n">
        <v>2012</v>
      </c>
      <c r="B51" s="24" t="inlineStr">
        <is>
          <t>Qtr4</t>
        </is>
      </c>
      <c r="C51" s="28" t="n">
        <v>30.82</v>
      </c>
      <c r="D51" s="46" t="inlineStr"/>
    </row>
    <row r="52">
      <c r="A52" s="24" t="n">
        <v>2013</v>
      </c>
      <c r="B52" s="24" t="inlineStr">
        <is>
          <t>Qtr1</t>
        </is>
      </c>
      <c r="C52" s="28" t="n">
        <v>31.09</v>
      </c>
      <c r="D52" s="46" t="inlineStr"/>
    </row>
    <row r="53">
      <c r="A53" s="24" t="n">
        <v>2013</v>
      </c>
      <c r="B53" s="24" t="inlineStr">
        <is>
          <t>Qtr2</t>
        </is>
      </c>
      <c r="C53" s="28" t="n">
        <v>31</v>
      </c>
      <c r="D53" s="46" t="inlineStr"/>
    </row>
    <row r="54">
      <c r="A54" s="24" t="n">
        <v>2013</v>
      </c>
      <c r="B54" s="24" t="inlineStr">
        <is>
          <t>Qtr3</t>
        </is>
      </c>
      <c r="C54" s="28" t="n">
        <v>31.16</v>
      </c>
      <c r="D54" s="46" t="inlineStr"/>
    </row>
    <row r="55">
      <c r="A55" s="24" t="n">
        <v>2013</v>
      </c>
      <c r="B55" s="24" t="inlineStr">
        <is>
          <t>Qtr4</t>
        </is>
      </c>
      <c r="C55" s="28" t="n">
        <v>31.57</v>
      </c>
      <c r="D55" s="46" t="inlineStr"/>
    </row>
    <row r="56">
      <c r="A56" s="24" t="n">
        <v>2014</v>
      </c>
      <c r="B56" s="24" t="inlineStr">
        <is>
          <t>Qtr1</t>
        </is>
      </c>
      <c r="C56" s="28" t="n">
        <v>31.93</v>
      </c>
      <c r="D56" s="46" t="inlineStr"/>
    </row>
    <row r="57">
      <c r="A57" s="24" t="n">
        <v>2014</v>
      </c>
      <c r="B57" s="24" t="inlineStr">
        <is>
          <t>Qtr2</t>
        </is>
      </c>
      <c r="C57" s="28" t="n">
        <v>31.96</v>
      </c>
      <c r="D57" s="46" t="inlineStr"/>
    </row>
    <row r="58">
      <c r="A58" s="24" t="n">
        <v>2014</v>
      </c>
      <c r="B58" s="24" t="inlineStr">
        <is>
          <t>Qtr3</t>
        </is>
      </c>
      <c r="C58" s="28" t="n">
        <v>32.2</v>
      </c>
      <c r="D58" s="46" t="inlineStr"/>
    </row>
    <row r="59">
      <c r="A59" s="24" t="n">
        <v>2014</v>
      </c>
      <c r="B59" s="24" t="inlineStr">
        <is>
          <t>Qtr4</t>
        </is>
      </c>
      <c r="C59" s="28" t="n">
        <v>33.13</v>
      </c>
      <c r="D59" s="46" t="inlineStr"/>
    </row>
    <row r="60">
      <c r="A60" s="24" t="n">
        <v>2015</v>
      </c>
      <c r="B60" s="24" t="inlineStr">
        <is>
          <t>Qtr1</t>
        </is>
      </c>
      <c r="C60" s="28" t="n">
        <v>33.49</v>
      </c>
      <c r="D60" s="46" t="inlineStr"/>
    </row>
    <row r="61">
      <c r="A61" s="24" t="n">
        <v>2015</v>
      </c>
      <c r="B61" s="24" t="inlineStr">
        <is>
          <t>Qtr2</t>
        </is>
      </c>
      <c r="C61" s="28" t="n">
        <v>33.19</v>
      </c>
      <c r="D61" s="46" t="inlineStr"/>
    </row>
    <row r="62">
      <c r="A62" s="24" t="n">
        <v>2015</v>
      </c>
      <c r="B62" s="24" t="inlineStr">
        <is>
          <t>Qtr3</t>
        </is>
      </c>
      <c r="C62" s="28" t="n">
        <v>33.37</v>
      </c>
      <c r="D62" s="46" t="inlineStr"/>
    </row>
    <row r="63">
      <c r="A63" s="24" t="n">
        <v>2015</v>
      </c>
      <c r="B63" s="24" t="inlineStr">
        <is>
          <t>Qtr4</t>
        </is>
      </c>
      <c r="C63" s="28" t="n">
        <v>33.58</v>
      </c>
      <c r="D63" s="46" t="inlineStr"/>
    </row>
    <row r="64">
      <c r="A64" s="24" t="n">
        <v>2016</v>
      </c>
      <c r="B64" s="24" t="inlineStr">
        <is>
          <t>Qtr1</t>
        </is>
      </c>
      <c r="C64" s="28" t="n">
        <v>33.94</v>
      </c>
      <c r="D64" s="46" t="inlineStr"/>
    </row>
    <row r="65">
      <c r="A65" s="24" t="n">
        <v>2016</v>
      </c>
      <c r="B65" s="24" t="inlineStr">
        <is>
          <t>Qtr2</t>
        </is>
      </c>
      <c r="C65" s="28" t="n">
        <v>34.05</v>
      </c>
      <c r="D65" s="46" t="inlineStr"/>
    </row>
    <row r="66">
      <c r="A66" s="24" t="n">
        <v>2016</v>
      </c>
      <c r="B66" s="24" t="inlineStr">
        <is>
          <t>Qtr3</t>
        </is>
      </c>
      <c r="C66" s="28" t="n">
        <v>34.15</v>
      </c>
      <c r="D66" s="46" t="inlineStr"/>
    </row>
    <row r="67">
      <c r="A67" s="24" t="n">
        <v>2016</v>
      </c>
      <c r="B67" s="24" t="inlineStr">
        <is>
          <t>Qtr4</t>
        </is>
      </c>
      <c r="C67" s="28" t="n">
        <v>34.9</v>
      </c>
      <c r="D67" s="46" t="inlineStr"/>
    </row>
    <row r="68">
      <c r="A68" s="24" t="n">
        <v>2017</v>
      </c>
      <c r="B68" s="24" t="inlineStr">
        <is>
          <t>Qtr1</t>
        </is>
      </c>
      <c r="C68" s="28" t="n">
        <v>35.28</v>
      </c>
      <c r="D68" s="46" t="inlineStr"/>
    </row>
    <row r="69">
      <c r="A69" s="24" t="n">
        <v>2017</v>
      </c>
      <c r="B69" s="24" t="inlineStr">
        <is>
          <t>Qtr2</t>
        </is>
      </c>
      <c r="C69" s="28" t="n">
        <v>35.28</v>
      </c>
      <c r="D69" s="46" t="inlineStr"/>
    </row>
    <row r="70">
      <c r="A70" s="24" t="n">
        <v>2017</v>
      </c>
      <c r="B70" s="24" t="inlineStr">
        <is>
          <t>Qtr3</t>
        </is>
      </c>
      <c r="C70" s="28" t="n">
        <v>35.64</v>
      </c>
      <c r="D70" s="46" t="inlineStr"/>
    </row>
    <row r="71">
      <c r="A71" s="24" t="n">
        <v>2017</v>
      </c>
      <c r="B71" s="24" t="inlineStr">
        <is>
          <t>Qtr4</t>
        </is>
      </c>
      <c r="C71" s="28" t="n">
        <v>35.87</v>
      </c>
      <c r="D71" s="46" t="inlineStr"/>
    </row>
    <row r="72">
      <c r="A72" s="24" t="n">
        <v>2018</v>
      </c>
      <c r="B72" s="24" t="inlineStr">
        <is>
          <t>Qtr1</t>
        </is>
      </c>
      <c r="C72" s="28" t="n">
        <v>36.32</v>
      </c>
      <c r="D72" s="46" t="inlineStr"/>
    </row>
    <row r="73">
      <c r="A73" s="24" t="n">
        <v>2018</v>
      </c>
      <c r="B73" s="24" t="inlineStr">
        <is>
          <t>Qtr2</t>
        </is>
      </c>
      <c r="C73" s="28" t="n">
        <v>36.22</v>
      </c>
      <c r="D73" s="46" t="inlineStr"/>
    </row>
    <row r="74">
      <c r="A74" s="24" t="n">
        <v>2018</v>
      </c>
      <c r="B74" s="24" t="inlineStr">
        <is>
          <t>Qtr3</t>
        </is>
      </c>
      <c r="C74" s="28" t="n">
        <v>36.63</v>
      </c>
      <c r="D74" s="23" t="n">
        <v>1.4</v>
      </c>
    </row>
    <row r="75">
      <c r="A75" s="24" t="n">
        <v>2018</v>
      </c>
      <c r="B75" s="24" t="inlineStr">
        <is>
          <t>Qtr4</t>
        </is>
      </c>
      <c r="C75" s="28" t="n">
        <v>36.32</v>
      </c>
      <c r="D75" s="23" t="n">
        <v>1.3</v>
      </c>
    </row>
    <row r="76">
      <c r="A76" s="24" t="n">
        <v>2019</v>
      </c>
      <c r="B76" s="24" t="inlineStr">
        <is>
          <t>Qtr1</t>
        </is>
      </c>
      <c r="C76" s="28" t="n">
        <v>36.77</v>
      </c>
      <c r="D76" s="23" t="n">
        <v>1.3</v>
      </c>
    </row>
    <row r="77">
      <c r="A77" s="24" t="n">
        <v>2019</v>
      </c>
      <c r="B77" s="24" t="inlineStr">
        <is>
          <t>Qtr2</t>
        </is>
      </c>
      <c r="C77" s="28" t="n">
        <v>36.61</v>
      </c>
      <c r="D77" s="23" t="n">
        <v>1.3</v>
      </c>
    </row>
    <row r="78">
      <c r="A78" s="24" t="n">
        <v>2019</v>
      </c>
      <c r="B78" s="24" t="inlineStr">
        <is>
          <t>Qtr3</t>
        </is>
      </c>
      <c r="C78" s="28" t="n">
        <v>37.03</v>
      </c>
      <c r="D78" s="23" t="n">
        <v>1.3</v>
      </c>
    </row>
    <row r="79">
      <c r="A79" s="24" t="n">
        <v>2019</v>
      </c>
      <c r="B79" s="24" t="inlineStr">
        <is>
          <t>Qtr4</t>
        </is>
      </c>
      <c r="C79" s="28" t="n">
        <v>37.1</v>
      </c>
      <c r="D79" s="23" t="n">
        <v>1.2</v>
      </c>
    </row>
    <row r="80">
      <c r="A80" s="24" t="n">
        <v>2020</v>
      </c>
      <c r="B80" s="24" t="inlineStr">
        <is>
          <t>Qtr1</t>
        </is>
      </c>
      <c r="C80" s="28" t="n">
        <v>37.73</v>
      </c>
      <c r="D80" s="23" t="n">
        <v>1.2</v>
      </c>
    </row>
  </sheetData>
  <mergeCells count="13">
    <mergeCell ref="A1:F1"/>
    <mergeCell ref="A2:F2"/>
    <mergeCell ref="A3:F3"/>
    <mergeCell ref="B4:F4"/>
    <mergeCell ref="B5:F5"/>
    <mergeCell ref="B11:F11"/>
    <mergeCell ref="B12:F12"/>
    <mergeCell ref="B13:F13"/>
    <mergeCell ref="B6:F6"/>
    <mergeCell ref="B7:F7"/>
    <mergeCell ref="B8:F8"/>
    <mergeCell ref="B9:F9"/>
    <mergeCell ref="B10:F10"/>
  </mergeCells>
  <pageMargins left="0.7" right="0.7" top="0.75" bottom="0.75" header="0.3" footer="0.3"/>
  <pageSetup orientation="landscape"/>
  <headerFooter>
    <oddHeader>&amp;CBureau of Labor Statistics</oddHeader>
    <oddFooter>&amp;LSource: Bureau of Labor Statistics&amp;RGenerated on: July 11, 2020 (07:38:59 PM)</oddFooter>
    <evenHeader/>
    <evenFooter/>
    <firstHeader/>
    <firstFooter/>
  </headerFooter>
  <legacyDrawing xmlns:r="http://schemas.openxmlformats.org/officeDocument/2006/relationships" r:id="anysvml"/>
</worksheet>
</file>

<file path=xl/worksheets/sheet8.xml><?xml version="1.0" encoding="utf-8"?>
<worksheet xmlns="http://schemas.openxmlformats.org/spreadsheetml/2006/main">
  <sheetPr>
    <tabColor rgb="FF92D050"/>
    <outlinePr summaryBelow="1" summaryRight="1"/>
    <pageSetUpPr/>
  </sheetPr>
  <dimension ref="A1:AK29"/>
  <sheetViews>
    <sheetView tabSelected="1" workbookViewId="0">
      <selection activeCell="B30" sqref="B30"/>
    </sheetView>
  </sheetViews>
  <sheetFormatPr baseColWidth="10" defaultColWidth="8.83203125" defaultRowHeight="15"/>
  <cols>
    <col width="41.33203125" customWidth="1" style="53" min="1" max="1"/>
    <col width="38.33203125" bestFit="1" customWidth="1" style="53" min="2" max="2"/>
    <col width="9.1640625" customWidth="1" style="53" min="4" max="4"/>
  </cols>
  <sheetData>
    <row r="1">
      <c r="A1" t="inlineStr">
        <is>
          <t>To calculate future total employee compensation, we begin by establishing a trend of</t>
        </is>
      </c>
    </row>
    <row r="2">
      <c r="A2" t="inlineStr">
        <is>
          <t>cost change per hour worked.  We then will scale the historical total EE compensation</t>
        </is>
      </c>
    </row>
    <row r="3">
      <c r="A3" t="inlineStr">
        <is>
          <t>figure from the OECD by the number of employees, adjusting for the change in cost</t>
        </is>
      </c>
    </row>
    <row r="4">
      <c r="A4" t="inlineStr">
        <is>
          <t>per hour worked.</t>
        </is>
      </c>
    </row>
    <row r="6">
      <c r="A6" t="inlineStr">
        <is>
          <t>These figures refer to total employee compensation, not just wages and salaries.</t>
        </is>
      </c>
    </row>
    <row r="7">
      <c r="A7" t="inlineStr">
        <is>
          <t>E.g. this includes employer-paid benefits, employer contribution to retirement plans, etc.</t>
        </is>
      </c>
    </row>
    <row r="9">
      <c r="A9" s="2" t="inlineStr">
        <is>
          <t>Average Employee Compensation per Hour Worked</t>
        </is>
      </c>
      <c r="B9" s="19" t="n"/>
      <c r="C9" s="19" t="n"/>
      <c r="D9" s="19" t="n"/>
      <c r="E9" s="19" t="n"/>
      <c r="F9" s="19" t="n"/>
      <c r="G9" s="19" t="n"/>
      <c r="H9" s="19" t="n"/>
      <c r="I9" s="19" t="n"/>
      <c r="J9" s="19" t="n"/>
      <c r="K9" s="19" t="n"/>
      <c r="L9" s="19" t="n"/>
      <c r="M9" s="19" t="n"/>
      <c r="N9" s="19" t="n"/>
      <c r="O9" s="19" t="n"/>
      <c r="P9" s="19" t="n"/>
      <c r="Q9" s="19" t="n"/>
    </row>
    <row r="10">
      <c r="B10" t="n">
        <v>2004</v>
      </c>
      <c r="C10" t="n">
        <v>2005</v>
      </c>
      <c r="D10" t="n">
        <v>2006</v>
      </c>
      <c r="E10" t="n">
        <v>2007</v>
      </c>
      <c r="F10" t="n">
        <v>2008</v>
      </c>
      <c r="G10" t="n">
        <v>2009</v>
      </c>
      <c r="H10" t="n">
        <v>2010</v>
      </c>
      <c r="I10" t="n">
        <v>2011</v>
      </c>
      <c r="J10" t="n">
        <v>2012</v>
      </c>
      <c r="K10" t="n">
        <v>2013</v>
      </c>
      <c r="L10" t="n">
        <v>2014</v>
      </c>
      <c r="M10" t="n">
        <v>2015</v>
      </c>
      <c r="N10" t="n">
        <v>2016</v>
      </c>
      <c r="O10" t="n">
        <v>2017</v>
      </c>
      <c r="P10" t="n">
        <v>2018</v>
      </c>
      <c r="Q10" t="n">
        <v>2019</v>
      </c>
    </row>
    <row r="11">
      <c r="A11" t="inlineStr">
        <is>
          <t>nominal $/hr</t>
        </is>
      </c>
      <c r="B11">
        <f>AVERAGEIFS('BLS Comp per Hr Worked'!$C$16:$C$80,'BLS Comp per Hr Worked'!$A$16:$A$80,B10)</f>
        <v/>
      </c>
      <c r="C11">
        <f>AVERAGEIFS('BLS Comp per Hr Worked'!$C$16:$C$80,'BLS Comp per Hr Worked'!$A$16:$A$80,C10)</f>
        <v/>
      </c>
      <c r="D11">
        <f>AVERAGEIFS('BLS Comp per Hr Worked'!$C$16:$C$80,'BLS Comp per Hr Worked'!$A$16:$A$80,D10)</f>
        <v/>
      </c>
      <c r="E11">
        <f>AVERAGEIFS('BLS Comp per Hr Worked'!$C$16:$C$80,'BLS Comp per Hr Worked'!$A$16:$A$80,E10)</f>
        <v/>
      </c>
      <c r="F11">
        <f>AVERAGEIFS('BLS Comp per Hr Worked'!$C$16:$C$80,'BLS Comp per Hr Worked'!$A$16:$A$80,F10)</f>
        <v/>
      </c>
      <c r="G11">
        <f>AVERAGEIFS('BLS Comp per Hr Worked'!$C$16:$C$80,'BLS Comp per Hr Worked'!$A$16:$A$80,G10)</f>
        <v/>
      </c>
      <c r="H11">
        <f>AVERAGEIFS('BLS Comp per Hr Worked'!$C$16:$C$80,'BLS Comp per Hr Worked'!$A$16:$A$80,H10)</f>
        <v/>
      </c>
      <c r="I11">
        <f>AVERAGEIFS('BLS Comp per Hr Worked'!$C$16:$C$80,'BLS Comp per Hr Worked'!$A$16:$A$80,I10)</f>
        <v/>
      </c>
      <c r="J11">
        <f>AVERAGEIFS('BLS Comp per Hr Worked'!$C$16:$C$80,'BLS Comp per Hr Worked'!$A$16:$A$80,J10)</f>
        <v/>
      </c>
      <c r="K11">
        <f>AVERAGEIFS('BLS Comp per Hr Worked'!$C$16:$C$80,'BLS Comp per Hr Worked'!$A$16:$A$80,K10)</f>
        <v/>
      </c>
      <c r="L11">
        <f>AVERAGEIFS('BLS Comp per Hr Worked'!$C$16:$C$80,'BLS Comp per Hr Worked'!$A$16:$A$80,L10)</f>
        <v/>
      </c>
      <c r="M11">
        <f>AVERAGEIFS('BLS Comp per Hr Worked'!$C$16:$C$80,'BLS Comp per Hr Worked'!$A$16:$A$80,M10)</f>
        <v/>
      </c>
      <c r="N11">
        <f>AVERAGEIFS('BLS Comp per Hr Worked'!$C$16:$C$80,'BLS Comp per Hr Worked'!$A$16:$A$80,N10)</f>
        <v/>
      </c>
      <c r="O11">
        <f>AVERAGEIFS('BLS Comp per Hr Worked'!$C$16:$C$80,'BLS Comp per Hr Worked'!$A$16:$A$80,O10)</f>
        <v/>
      </c>
      <c r="P11">
        <f>AVERAGEIFS('BLS Comp per Hr Worked'!$C$16:$C$80,'BLS Comp per Hr Worked'!$A$16:$A$80,P10)</f>
        <v/>
      </c>
      <c r="Q11">
        <f>AVERAGEIFS('BLS Comp per Hr Worked'!$C$16:$C$80,'BLS Comp per Hr Worked'!$A$16:$A$80,Q10)</f>
        <v/>
      </c>
    </row>
    <row r="12" ht="16" customHeight="1" s="53">
      <c r="A12" s="21" t="inlineStr">
        <is>
          <t>2012 $ / nominal $ (from CPI)</t>
        </is>
      </c>
      <c r="B12" t="n">
        <v>1.215426151402859</v>
      </c>
      <c r="C12" t="n">
        <v>1.175596518177163</v>
      </c>
      <c r="D12" t="n">
        <v>1.138859126984127</v>
      </c>
      <c r="E12" t="n">
        <v>1.107320272786025</v>
      </c>
      <c r="F12" t="n">
        <v>1.066376223276034</v>
      </c>
      <c r="G12" t="n">
        <v>1.070183697916909</v>
      </c>
      <c r="H12" t="n">
        <v>1.052913013170929</v>
      </c>
      <c r="I12" t="n">
        <v>1.020694499397614</v>
      </c>
      <c r="J12" t="n">
        <v>1</v>
      </c>
      <c r="K12" t="n">
        <v>0.9855638594247007</v>
      </c>
      <c r="L12" t="n">
        <v>0.969831373344147</v>
      </c>
      <c r="M12" t="n">
        <v>0.9686815713640794</v>
      </c>
      <c r="N12" t="n">
        <v>0.9566137654318415</v>
      </c>
      <c r="O12" t="n">
        <v>0.9366595953002611</v>
      </c>
      <c r="P12" t="n">
        <v>0.9143273584567535</v>
      </c>
      <c r="Q12" t="n">
        <v>0.8980548156318817</v>
      </c>
    </row>
    <row r="13">
      <c r="A13" t="inlineStr">
        <is>
          <t>2012 $/hr</t>
        </is>
      </c>
      <c r="B13">
        <f>B11*B12</f>
        <v/>
      </c>
      <c r="C13">
        <f>C11*C12</f>
        <v/>
      </c>
      <c r="D13">
        <f>D11*D12</f>
        <v/>
      </c>
      <c r="E13">
        <f>E11*E12</f>
        <v/>
      </c>
      <c r="F13">
        <f>F11*F12</f>
        <v/>
      </c>
      <c r="G13">
        <f>G11*G12</f>
        <v/>
      </c>
      <c r="H13">
        <f>H11*H12</f>
        <v/>
      </c>
      <c r="I13">
        <f>I11*I12</f>
        <v/>
      </c>
      <c r="J13">
        <f>J11*J12</f>
        <v/>
      </c>
      <c r="K13">
        <f>K11*K12</f>
        <v/>
      </c>
      <c r="L13">
        <f>L11*L12</f>
        <v/>
      </c>
      <c r="M13">
        <f>M11*M12</f>
        <v/>
      </c>
      <c r="N13">
        <f>N11*N12</f>
        <v/>
      </c>
      <c r="O13">
        <f>O11*O12</f>
        <v/>
      </c>
      <c r="P13">
        <f>P11*P12</f>
        <v/>
      </c>
      <c r="Q13">
        <f>Q11*Q12</f>
        <v/>
      </c>
    </row>
    <row r="14">
      <c r="A14" t="inlineStr">
        <is>
          <t>Annual Perc Change</t>
        </is>
      </c>
      <c r="C14" s="30">
        <f>(C13-B13)/B13</f>
        <v/>
      </c>
      <c r="D14" s="30">
        <f>(D13-C13)/C13</f>
        <v/>
      </c>
      <c r="E14" s="30">
        <f>(E13-D13)/D13</f>
        <v/>
      </c>
      <c r="F14" s="30">
        <f>(F13-E13)/E13</f>
        <v/>
      </c>
      <c r="G14" s="30">
        <f>(G13-F13)/F13</f>
        <v/>
      </c>
      <c r="H14" s="30">
        <f>(H13-G13)/G13</f>
        <v/>
      </c>
      <c r="I14" s="30">
        <f>(I13-H13)/H13</f>
        <v/>
      </c>
      <c r="J14" s="30">
        <f>(J13-I13)/I13</f>
        <v/>
      </c>
      <c r="K14" s="30">
        <f>(K13-J13)/J13</f>
        <v/>
      </c>
      <c r="L14" s="30">
        <f>(L13-K13)/K13</f>
        <v/>
      </c>
      <c r="M14" s="30">
        <f>(M13-L13)/L13</f>
        <v/>
      </c>
      <c r="N14" s="30">
        <f>(N13-M13)/M13</f>
        <v/>
      </c>
      <c r="O14" s="30">
        <f>(O13-N13)/N13</f>
        <v/>
      </c>
      <c r="P14" s="30">
        <f>(P13-O13)/O13</f>
        <v/>
      </c>
      <c r="Q14" s="30">
        <f>(Q13-P13)/P13</f>
        <v/>
      </c>
    </row>
    <row r="15">
      <c r="A15" s="1" t="inlineStr">
        <is>
          <t>Avg Annual Perc Cng / Yr</t>
        </is>
      </c>
      <c r="B15" s="32">
        <f>AVERAGE(C14:Q14)</f>
        <v/>
      </c>
    </row>
    <row r="21">
      <c r="A21" s="2" t="inlineStr">
        <is>
          <t>BEA 2017 Total Employee Compensation</t>
        </is>
      </c>
      <c r="B21" s="19" t="n"/>
    </row>
    <row r="22">
      <c r="A22" s="90" t="n">
        <v>41951680000</v>
      </c>
      <c r="B22" s="91" t="inlineStr">
        <is>
          <t>2017 value, from downscaling script (BECbIC.py)</t>
        </is>
      </c>
    </row>
    <row r="23">
      <c r="A23" s="20" t="n"/>
    </row>
    <row r="25">
      <c r="A25" s="1" t="inlineStr">
        <is>
          <t>Projected Future Employee Compensation (2012 USD)</t>
        </is>
      </c>
    </row>
    <row r="26">
      <c r="B26" t="n">
        <v>2015</v>
      </c>
      <c r="C26" t="n">
        <v>2016</v>
      </c>
      <c r="D26" t="n">
        <v>2017</v>
      </c>
      <c r="E26" t="n">
        <v>2018</v>
      </c>
      <c r="F26" t="n">
        <v>2019</v>
      </c>
      <c r="G26" t="n">
        <v>2020</v>
      </c>
      <c r="H26" t="n">
        <v>2021</v>
      </c>
      <c r="I26" t="n">
        <v>2022</v>
      </c>
      <c r="J26" t="n">
        <v>2023</v>
      </c>
      <c r="K26" t="n">
        <v>2024</v>
      </c>
      <c r="L26" t="n">
        <v>2025</v>
      </c>
      <c r="M26" t="n">
        <v>2026</v>
      </c>
      <c r="N26" t="n">
        <v>2027</v>
      </c>
      <c r="O26" t="n">
        <v>2028</v>
      </c>
      <c r="P26" t="n">
        <v>2029</v>
      </c>
      <c r="Q26" t="n">
        <v>2030</v>
      </c>
      <c r="R26" t="n">
        <v>2031</v>
      </c>
      <c r="S26" t="n">
        <v>2032</v>
      </c>
      <c r="T26" t="n">
        <v>2033</v>
      </c>
      <c r="U26" t="n">
        <v>2034</v>
      </c>
      <c r="V26" t="n">
        <v>2035</v>
      </c>
      <c r="W26" t="n">
        <v>2036</v>
      </c>
      <c r="X26" t="n">
        <v>2037</v>
      </c>
      <c r="Y26" t="n">
        <v>2038</v>
      </c>
      <c r="Z26" t="n">
        <v>2039</v>
      </c>
      <c r="AA26" t="n">
        <v>2040</v>
      </c>
      <c r="AB26" t="n">
        <v>2041</v>
      </c>
      <c r="AC26" t="n">
        <v>2042</v>
      </c>
      <c r="AD26" t="n">
        <v>2043</v>
      </c>
      <c r="AE26" t="n">
        <v>2044</v>
      </c>
      <c r="AF26" t="n">
        <v>2045</v>
      </c>
      <c r="AG26" t="n">
        <v>2046</v>
      </c>
      <c r="AH26" t="n">
        <v>2047</v>
      </c>
      <c r="AI26" t="n">
        <v>2048</v>
      </c>
      <c r="AJ26" t="n">
        <v>2049</v>
      </c>
      <c r="AK26" t="n">
        <v>2050</v>
      </c>
    </row>
    <row r="27">
      <c r="A27" t="inlineStr">
        <is>
          <t>Perc Change in Number of EEs (vs. 2015)</t>
        </is>
      </c>
      <c r="B27" s="29" t="n"/>
      <c r="C27" s="29" t="n"/>
      <c r="D27" s="29">
        <f>VLOOKUP(D$26,'Census Pop Projection'!$D:$E,2,FALSE)/'Census Pop Projection'!$E$3-1</f>
        <v/>
      </c>
      <c r="E27" s="29">
        <f>VLOOKUP(E$26,'Census Pop Projection'!$D:$E,2,FALSE)/'Census Pop Projection'!$E$3-1</f>
        <v/>
      </c>
      <c r="F27" s="29">
        <f>VLOOKUP(F$26,'Census Pop Projection'!$D:$E,2,FALSE)/'Census Pop Projection'!$E$3-1</f>
        <v/>
      </c>
      <c r="G27" s="29">
        <f>VLOOKUP(G$26,'Census Pop Projection'!$D:$E,2,FALSE)/'Census Pop Projection'!$E$3-1</f>
        <v/>
      </c>
      <c r="H27" s="29">
        <f>VLOOKUP(H$26,'Census Pop Projection'!$D:$E,2,FALSE)/'Census Pop Projection'!$E$3-1</f>
        <v/>
      </c>
      <c r="I27" s="29">
        <f>VLOOKUP(I$26,'Census Pop Projection'!$D:$E,2,FALSE)/'Census Pop Projection'!$E$3-1</f>
        <v/>
      </c>
      <c r="J27" s="29">
        <f>VLOOKUP(J$26,'Census Pop Projection'!$D:$E,2,FALSE)/'Census Pop Projection'!$E$3-1</f>
        <v/>
      </c>
      <c r="K27" s="29">
        <f>VLOOKUP(K$26,'Census Pop Projection'!$D:$E,2,FALSE)/'Census Pop Projection'!$E$3-1</f>
        <v/>
      </c>
      <c r="L27" s="29">
        <f>VLOOKUP(L$26,'Census Pop Projection'!$D:$E,2,FALSE)/'Census Pop Projection'!$E$3-1</f>
        <v/>
      </c>
      <c r="M27" s="29">
        <f>VLOOKUP(M$26,'Census Pop Projection'!$D:$E,2,FALSE)/'Census Pop Projection'!$E$3-1</f>
        <v/>
      </c>
      <c r="N27" s="29">
        <f>VLOOKUP(N$26,'Census Pop Projection'!$D:$E,2,FALSE)/'Census Pop Projection'!$E$3-1</f>
        <v/>
      </c>
      <c r="O27" s="29">
        <f>VLOOKUP(O$26,'Census Pop Projection'!$D:$E,2,FALSE)/'Census Pop Projection'!$E$3-1</f>
        <v/>
      </c>
      <c r="P27" s="29">
        <f>VLOOKUP(P$26,'Census Pop Projection'!$D:$E,2,FALSE)/'Census Pop Projection'!$E$3-1</f>
        <v/>
      </c>
      <c r="Q27" s="29">
        <f>VLOOKUP(Q$26,'Census Pop Projection'!$D:$E,2,FALSE)/'Census Pop Projection'!$E$3-1</f>
        <v/>
      </c>
      <c r="R27" s="29">
        <f>VLOOKUP(R$26,'Census Pop Projection'!$D:$E,2,FALSE)/'Census Pop Projection'!$E$3-1</f>
        <v/>
      </c>
      <c r="S27" s="29">
        <f>VLOOKUP(S$26,'Census Pop Projection'!$D:$E,2,FALSE)/'Census Pop Projection'!$E$3-1</f>
        <v/>
      </c>
      <c r="T27" s="29">
        <f>VLOOKUP(T$26,'Census Pop Projection'!$D:$E,2,FALSE)/'Census Pop Projection'!$E$3-1</f>
        <v/>
      </c>
      <c r="U27" s="29">
        <f>VLOOKUP(U$26,'Census Pop Projection'!$D:$E,2,FALSE)/'Census Pop Projection'!$E$3-1</f>
        <v/>
      </c>
      <c r="V27" s="29">
        <f>VLOOKUP(V$26,'Census Pop Projection'!$D:$E,2,FALSE)/'Census Pop Projection'!$E$3-1</f>
        <v/>
      </c>
      <c r="W27" s="29">
        <f>VLOOKUP(W$26,'Census Pop Projection'!$D:$E,2,FALSE)/'Census Pop Projection'!$E$3-1</f>
        <v/>
      </c>
      <c r="X27" s="29">
        <f>VLOOKUP(X$26,'Census Pop Projection'!$D:$E,2,FALSE)/'Census Pop Projection'!$E$3-1</f>
        <v/>
      </c>
      <c r="Y27" s="29">
        <f>VLOOKUP(Y$26,'Census Pop Projection'!$D:$E,2,FALSE)/'Census Pop Projection'!$E$3-1</f>
        <v/>
      </c>
      <c r="Z27" s="29">
        <f>VLOOKUP(Z$26,'Census Pop Projection'!$D:$E,2,FALSE)/'Census Pop Projection'!$E$3-1</f>
        <v/>
      </c>
      <c r="AA27" s="29">
        <f>VLOOKUP(AA$26,'Census Pop Projection'!$D:$E,2,FALSE)/'Census Pop Projection'!$E$3-1</f>
        <v/>
      </c>
      <c r="AB27" s="29">
        <f>VLOOKUP(AB$26,'Census Pop Projection'!$D:$E,2,FALSE)/'Census Pop Projection'!$E$3-1</f>
        <v/>
      </c>
      <c r="AC27" s="29">
        <f>VLOOKUP(AC$26,'Census Pop Projection'!$D:$E,2,FALSE)/'Census Pop Projection'!$E$3-1</f>
        <v/>
      </c>
      <c r="AD27" s="29">
        <f>VLOOKUP(AD$26,'Census Pop Projection'!$D:$E,2,FALSE)/'Census Pop Projection'!$E$3-1</f>
        <v/>
      </c>
      <c r="AE27" s="29">
        <f>VLOOKUP(AE$26,'Census Pop Projection'!$D:$E,2,FALSE)/'Census Pop Projection'!$E$3-1</f>
        <v/>
      </c>
      <c r="AF27" s="29">
        <f>VLOOKUP(AF$26,'Census Pop Projection'!$D:$E,2,FALSE)/'Census Pop Projection'!$E$3-1</f>
        <v/>
      </c>
      <c r="AG27" s="29">
        <f>VLOOKUP(AG$26,'Census Pop Projection'!$D:$E,2,FALSE)/'Census Pop Projection'!$E$3-1</f>
        <v/>
      </c>
      <c r="AH27" s="29">
        <f>VLOOKUP(AH$26,'Census Pop Projection'!$D:$E,2,FALSE)/'Census Pop Projection'!$E$3-1</f>
        <v/>
      </c>
      <c r="AI27" s="29">
        <f>VLOOKUP(AI$26,'Census Pop Projection'!$D:$E,2,FALSE)/'Census Pop Projection'!$E$3-1</f>
        <v/>
      </c>
      <c r="AJ27" s="29">
        <f>VLOOKUP(AJ$26,'Census Pop Projection'!$D:$E,2,FALSE)/'Census Pop Projection'!$E$3-1</f>
        <v/>
      </c>
      <c r="AK27" s="29">
        <f>VLOOKUP(AK$26,'Census Pop Projection'!$D:$E,2,FALSE)/'Census Pop Projection'!$E$3-1</f>
        <v/>
      </c>
    </row>
    <row r="28">
      <c r="A28" t="inlineStr">
        <is>
          <t>Perc Change in Compensation / EE (vs. 2015)</t>
        </is>
      </c>
      <c r="C28" s="30" t="n"/>
      <c r="D28" s="30">
        <f>C28*(1+$B$15)+$B$15</f>
        <v/>
      </c>
      <c r="E28" s="30">
        <f>D28*(1+$B$15)+$B$15</f>
        <v/>
      </c>
      <c r="F28" s="30">
        <f>E28*(1+$B$15)+$B$15</f>
        <v/>
      </c>
      <c r="G28" s="30">
        <f>F28*(1+$B$15)+$B$15</f>
        <v/>
      </c>
      <c r="H28" s="30">
        <f>G28*(1+$B$15)+$B$15</f>
        <v/>
      </c>
      <c r="I28" s="30">
        <f>H28*(1+$B$15)+$B$15</f>
        <v/>
      </c>
      <c r="J28" s="30">
        <f>I28*(1+$B$15)+$B$15</f>
        <v/>
      </c>
      <c r="K28" s="30">
        <f>J28*(1+$B$15)+$B$15</f>
        <v/>
      </c>
      <c r="L28" s="30">
        <f>K28*(1+$B$15)+$B$15</f>
        <v/>
      </c>
      <c r="M28" s="30">
        <f>L28*(1+$B$15)+$B$15</f>
        <v/>
      </c>
      <c r="N28" s="30">
        <f>M28*(1+$B$15)+$B$15</f>
        <v/>
      </c>
      <c r="O28" s="30">
        <f>N28*(1+$B$15)+$B$15</f>
        <v/>
      </c>
      <c r="P28" s="30">
        <f>O28*(1+$B$15)+$B$15</f>
        <v/>
      </c>
      <c r="Q28" s="30">
        <f>P28*(1+$B$15)+$B$15</f>
        <v/>
      </c>
      <c r="R28" s="30">
        <f>Q28*(1+$B$15)+$B$15</f>
        <v/>
      </c>
      <c r="S28" s="30">
        <f>R28*(1+$B$15)+$B$15</f>
        <v/>
      </c>
      <c r="T28" s="30">
        <f>S28*(1+$B$15)+$B$15</f>
        <v/>
      </c>
      <c r="U28" s="30">
        <f>T28*(1+$B$15)+$B$15</f>
        <v/>
      </c>
      <c r="V28" s="30">
        <f>U28*(1+$B$15)+$B$15</f>
        <v/>
      </c>
      <c r="W28" s="30">
        <f>V28*(1+$B$15)+$B$15</f>
        <v/>
      </c>
      <c r="X28" s="30">
        <f>W28*(1+$B$15)+$B$15</f>
        <v/>
      </c>
      <c r="Y28" s="30">
        <f>X28*(1+$B$15)+$B$15</f>
        <v/>
      </c>
      <c r="Z28" s="30">
        <f>Y28*(1+$B$15)+$B$15</f>
        <v/>
      </c>
      <c r="AA28" s="30">
        <f>Z28*(1+$B$15)+$B$15</f>
        <v/>
      </c>
      <c r="AB28" s="30">
        <f>AA28*(1+$B$15)+$B$15</f>
        <v/>
      </c>
      <c r="AC28" s="30">
        <f>AB28*(1+$B$15)+$B$15</f>
        <v/>
      </c>
      <c r="AD28" s="30">
        <f>AC28*(1+$B$15)+$B$15</f>
        <v/>
      </c>
      <c r="AE28" s="30">
        <f>AD28*(1+$B$15)+$B$15</f>
        <v/>
      </c>
      <c r="AF28" s="30">
        <f>AE28*(1+$B$15)+$B$15</f>
        <v/>
      </c>
      <c r="AG28" s="30">
        <f>AF28*(1+$B$15)+$B$15</f>
        <v/>
      </c>
      <c r="AH28" s="30">
        <f>AG28*(1+$B$15)+$B$15</f>
        <v/>
      </c>
      <c r="AI28" s="30">
        <f>AH28*(1+$B$15)+$B$15</f>
        <v/>
      </c>
      <c r="AJ28" s="30">
        <f>AI28*(1+$B$15)+$B$15</f>
        <v/>
      </c>
      <c r="AK28" s="30">
        <f>AJ28*(1+$B$15)+$B$15</f>
        <v/>
      </c>
    </row>
    <row r="29">
      <c r="A29" t="inlineStr">
        <is>
          <t>Projected Compensation (2012 $)</t>
        </is>
      </c>
      <c r="B29" s="33" t="n"/>
      <c r="C29" s="33" t="n"/>
      <c r="D29" s="33">
        <f>A22</f>
        <v/>
      </c>
      <c r="E29" s="33">
        <f>$D29*(1+E27)*(1+E28)</f>
        <v/>
      </c>
      <c r="F29" s="33">
        <f>$D29*(1+F27)*(1+F28)</f>
        <v/>
      </c>
      <c r="G29" s="33">
        <f>$D29*(1+G27)*(1+G28)</f>
        <v/>
      </c>
      <c r="H29" s="33">
        <f>$D29*(1+H27)*(1+H28)</f>
        <v/>
      </c>
      <c r="I29" s="33">
        <f>$D29*(1+I27)*(1+I28)</f>
        <v/>
      </c>
      <c r="J29" s="33">
        <f>$D29*(1+J27)*(1+J28)</f>
        <v/>
      </c>
      <c r="K29" s="33">
        <f>$D29*(1+K27)*(1+K28)</f>
        <v/>
      </c>
      <c r="L29" s="33">
        <f>$D29*(1+L27)*(1+L28)</f>
        <v/>
      </c>
      <c r="M29" s="33">
        <f>$D29*(1+M27)*(1+M28)</f>
        <v/>
      </c>
      <c r="N29" s="33">
        <f>$D29*(1+N27)*(1+N28)</f>
        <v/>
      </c>
      <c r="O29" s="33">
        <f>$D29*(1+O27)*(1+O28)</f>
        <v/>
      </c>
      <c r="P29" s="33">
        <f>$D29*(1+P27)*(1+P28)</f>
        <v/>
      </c>
      <c r="Q29" s="33">
        <f>$D29*(1+Q27)*(1+Q28)</f>
        <v/>
      </c>
      <c r="R29" s="33">
        <f>$D29*(1+R27)*(1+R28)</f>
        <v/>
      </c>
      <c r="S29" s="33">
        <f>$D29*(1+S27)*(1+S28)</f>
        <v/>
      </c>
      <c r="T29" s="33">
        <f>$D29*(1+T27)*(1+T28)</f>
        <v/>
      </c>
      <c r="U29" s="33">
        <f>$D29*(1+U27)*(1+U28)</f>
        <v/>
      </c>
      <c r="V29" s="33">
        <f>$D29*(1+V27)*(1+V28)</f>
        <v/>
      </c>
      <c r="W29" s="33">
        <f>$D29*(1+W27)*(1+W28)</f>
        <v/>
      </c>
      <c r="X29" s="33">
        <f>$D29*(1+X27)*(1+X28)</f>
        <v/>
      </c>
      <c r="Y29" s="33">
        <f>$D29*(1+Y27)*(1+Y28)</f>
        <v/>
      </c>
      <c r="Z29" s="33">
        <f>$D29*(1+Z27)*(1+Z28)</f>
        <v/>
      </c>
      <c r="AA29" s="33">
        <f>$D29*(1+AA27)*(1+AA28)</f>
        <v/>
      </c>
      <c r="AB29" s="33">
        <f>$D29*(1+AB27)*(1+AB28)</f>
        <v/>
      </c>
      <c r="AC29" s="33">
        <f>$D29*(1+AC27)*(1+AC28)</f>
        <v/>
      </c>
      <c r="AD29" s="33">
        <f>$D29*(1+AD27)*(1+AD28)</f>
        <v/>
      </c>
      <c r="AE29" s="33">
        <f>$D29*(1+AE27)*(1+AE28)</f>
        <v/>
      </c>
      <c r="AF29" s="33">
        <f>$D29*(1+AF27)*(1+AF28)</f>
        <v/>
      </c>
      <c r="AG29" s="33">
        <f>$D29*(1+AG27)*(1+AG28)</f>
        <v/>
      </c>
      <c r="AH29" s="33">
        <f>$D29*(1+AH27)*(1+AH28)</f>
        <v/>
      </c>
      <c r="AI29" s="33">
        <f>$D29*(1+AI27)*(1+AI28)</f>
        <v/>
      </c>
      <c r="AJ29" s="33">
        <f>$D29*(1+AJ27)*(1+AJ28)</f>
        <v/>
      </c>
      <c r="AK29" s="33">
        <f>$D29*(1+AK27)*(1+AK28)</f>
        <v/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>
  <sheetPr>
    <tabColor theme="4" tint="-0.249977111117893"/>
    <outlinePr summaryBelow="1" summaryRight="1"/>
    <pageSetUpPr/>
  </sheetPr>
  <dimension ref="A1:AG2"/>
  <sheetViews>
    <sheetView workbookViewId="0">
      <selection activeCell="H30" sqref="H30"/>
    </sheetView>
  </sheetViews>
  <sheetFormatPr baseColWidth="10" defaultColWidth="8.83203125" defaultRowHeight="15"/>
  <cols>
    <col width="22.1640625" customWidth="1" style="53" min="1" max="1"/>
    <col width="10" bestFit="1" customWidth="1" style="53" min="2" max="33"/>
  </cols>
  <sheetData>
    <row r="1">
      <c r="A1" s="31" t="inlineStr">
        <is>
          <t>Unit: people</t>
        </is>
      </c>
      <c r="B1" t="n">
        <v>2019</v>
      </c>
      <c r="C1" t="n">
        <v>2020</v>
      </c>
      <c r="D1" t="n">
        <v>2021</v>
      </c>
      <c r="E1" t="n">
        <v>2022</v>
      </c>
      <c r="F1" t="n">
        <v>2023</v>
      </c>
      <c r="G1" t="n">
        <v>2024</v>
      </c>
      <c r="H1" t="n">
        <v>2025</v>
      </c>
      <c r="I1" t="n">
        <v>2026</v>
      </c>
      <c r="J1" t="n">
        <v>2027</v>
      </c>
      <c r="K1" t="n">
        <v>2028</v>
      </c>
      <c r="L1" t="n">
        <v>2029</v>
      </c>
      <c r="M1" t="n">
        <v>2030</v>
      </c>
      <c r="N1" t="n">
        <v>2031</v>
      </c>
      <c r="O1" t="n">
        <v>2032</v>
      </c>
      <c r="P1" t="n">
        <v>2033</v>
      </c>
      <c r="Q1" t="n">
        <v>2034</v>
      </c>
      <c r="R1" t="n">
        <v>2035</v>
      </c>
      <c r="S1" t="n">
        <v>2036</v>
      </c>
      <c r="T1" t="n">
        <v>2037</v>
      </c>
      <c r="U1" t="n">
        <v>2038</v>
      </c>
      <c r="V1" t="n">
        <v>2039</v>
      </c>
      <c r="W1" t="n">
        <v>2040</v>
      </c>
      <c r="X1" t="n">
        <v>2041</v>
      </c>
      <c r="Y1" t="n">
        <v>2042</v>
      </c>
      <c r="Z1" t="n">
        <v>2043</v>
      </c>
      <c r="AA1" t="n">
        <v>2044</v>
      </c>
      <c r="AB1" t="n">
        <v>2045</v>
      </c>
      <c r="AC1" t="n">
        <v>2046</v>
      </c>
      <c r="AD1" t="n">
        <v>2047</v>
      </c>
      <c r="AE1" t="n">
        <v>2048</v>
      </c>
      <c r="AF1" t="n">
        <v>2049</v>
      </c>
      <c r="AG1" t="n">
        <v>2050</v>
      </c>
    </row>
    <row r="2">
      <c r="A2" t="inlineStr">
        <is>
          <t>Population</t>
        </is>
      </c>
      <c r="B2">
        <f t="array" ref="B2:AG2">TRANSPOSE('Census Pop Projection'!F7:F48)</f>
        <v/>
      </c>
      <c r="C2" t="n">
        <v>2148917</v>
      </c>
      <c r="D2" t="n">
        <v>2164159</v>
      </c>
      <c r="E2" t="n">
        <v>2179299</v>
      </c>
      <c r="F2" t="n">
        <v>2194307</v>
      </c>
      <c r="G2" t="n">
        <v>2209154</v>
      </c>
      <c r="H2" t="n">
        <v>2223825</v>
      </c>
      <c r="I2" t="n">
        <v>2238340</v>
      </c>
      <c r="J2" t="n">
        <v>2252642</v>
      </c>
      <c r="K2" t="n">
        <v>2266705</v>
      </c>
      <c r="L2" t="n">
        <v>2280505</v>
      </c>
      <c r="M2" t="n">
        <v>2294023</v>
      </c>
      <c r="N2" t="n">
        <v>2307244</v>
      </c>
      <c r="O2" t="n">
        <v>2320160</v>
      </c>
      <c r="P2" t="n">
        <v>2332769</v>
      </c>
      <c r="Q2" t="n">
        <v>2345075</v>
      </c>
      <c r="R2" t="n">
        <v>2357083</v>
      </c>
      <c r="S2" t="n">
        <v>2368803</v>
      </c>
      <c r="T2" t="n">
        <v>2380248</v>
      </c>
      <c r="U2" t="n">
        <v>2391430</v>
      </c>
      <c r="V2" t="n">
        <v>2402364</v>
      </c>
      <c r="W2" t="n">
        <v>2413067</v>
      </c>
      <c r="X2" t="n">
        <v>2423557</v>
      </c>
      <c r="Y2" t="n">
        <v>2433857</v>
      </c>
      <c r="Z2" t="n">
        <v>2443988</v>
      </c>
      <c r="AA2" t="n">
        <v>2453979</v>
      </c>
      <c r="AB2" t="n">
        <v>2463859</v>
      </c>
      <c r="AC2" t="n">
        <v>2473660</v>
      </c>
      <c r="AD2" t="n">
        <v>2483400</v>
      </c>
      <c r="AE2" t="n">
        <v>2493106</v>
      </c>
      <c r="AF2" t="n">
        <v>2502804</v>
      </c>
      <c r="AG2" t="n">
        <v>2512516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>
  <sheetPr>
    <tabColor theme="4" tint="-0.249977111117893"/>
    <outlinePr summaryBelow="1" summaryRight="1"/>
    <pageSetUpPr/>
  </sheetPr>
  <dimension ref="A1:AG2"/>
  <sheetViews>
    <sheetView workbookViewId="0">
      <selection activeCell="B2" sqref="B2"/>
    </sheetView>
  </sheetViews>
  <sheetFormatPr baseColWidth="10" defaultColWidth="8.83203125" defaultRowHeight="15"/>
  <cols>
    <col width="22.1640625" customWidth="1" style="53" min="1" max="1"/>
    <col width="10" bestFit="1" customWidth="1" style="53" min="2" max="33"/>
  </cols>
  <sheetData>
    <row r="1">
      <c r="A1" s="31" t="inlineStr">
        <is>
          <t>Unit: people</t>
        </is>
      </c>
      <c r="B1" t="n">
        <v>2019</v>
      </c>
      <c r="C1" t="n">
        <v>2020</v>
      </c>
      <c r="D1" t="n">
        <v>2021</v>
      </c>
      <c r="E1" t="n">
        <v>2022</v>
      </c>
      <c r="F1" t="n">
        <v>2023</v>
      </c>
      <c r="G1" t="n">
        <v>2024</v>
      </c>
      <c r="H1" t="n">
        <v>2025</v>
      </c>
      <c r="I1" t="n">
        <v>2026</v>
      </c>
      <c r="J1" t="n">
        <v>2027</v>
      </c>
      <c r="K1" t="n">
        <v>2028</v>
      </c>
      <c r="L1" t="n">
        <v>2029</v>
      </c>
      <c r="M1" t="n">
        <v>2030</v>
      </c>
      <c r="N1" t="n">
        <v>2031</v>
      </c>
      <c r="O1" t="n">
        <v>2032</v>
      </c>
      <c r="P1" t="n">
        <v>2033</v>
      </c>
      <c r="Q1" t="n">
        <v>2034</v>
      </c>
      <c r="R1" t="n">
        <v>2035</v>
      </c>
      <c r="S1" t="n">
        <v>2036</v>
      </c>
      <c r="T1" t="n">
        <v>2037</v>
      </c>
      <c r="U1" t="n">
        <v>2038</v>
      </c>
      <c r="V1" t="n">
        <v>2039</v>
      </c>
      <c r="W1" t="n">
        <v>2040</v>
      </c>
      <c r="X1" t="n">
        <v>2041</v>
      </c>
      <c r="Y1" t="n">
        <v>2042</v>
      </c>
      <c r="Z1" t="n">
        <v>2043</v>
      </c>
      <c r="AA1" t="n">
        <v>2044</v>
      </c>
      <c r="AB1" t="n">
        <v>2045</v>
      </c>
      <c r="AC1" t="n">
        <v>2046</v>
      </c>
      <c r="AD1" t="n">
        <v>2047</v>
      </c>
      <c r="AE1" t="n">
        <v>2048</v>
      </c>
      <c r="AF1" t="n">
        <v>2049</v>
      </c>
      <c r="AG1" t="n">
        <v>2050</v>
      </c>
    </row>
    <row r="2">
      <c r="A2" t="inlineStr">
        <is>
          <t>Employed Population</t>
        </is>
      </c>
      <c r="B2">
        <f>'BPEaCP-population'!B2*'Avg Emp-Pop Ratio'!$B$5</f>
        <v/>
      </c>
      <c r="C2">
        <f>'BPEaCP-population'!C2*'Avg Emp-Pop Ratio'!$B$5</f>
        <v/>
      </c>
      <c r="D2">
        <f>'BPEaCP-population'!D2*'Avg Emp-Pop Ratio'!$B$5</f>
        <v/>
      </c>
      <c r="E2">
        <f>'BPEaCP-population'!E2*'Avg Emp-Pop Ratio'!$B$5</f>
        <v/>
      </c>
      <c r="F2">
        <f>'BPEaCP-population'!F2*'Avg Emp-Pop Ratio'!$B$5</f>
        <v/>
      </c>
      <c r="G2">
        <f>'BPEaCP-population'!G2*'Avg Emp-Pop Ratio'!$B$5</f>
        <v/>
      </c>
      <c r="H2">
        <f>'BPEaCP-population'!H2*'Avg Emp-Pop Ratio'!$B$5</f>
        <v/>
      </c>
      <c r="I2">
        <f>'BPEaCP-population'!I2*'Avg Emp-Pop Ratio'!$B$5</f>
        <v/>
      </c>
      <c r="J2">
        <f>'BPEaCP-population'!J2*'Avg Emp-Pop Ratio'!$B$5</f>
        <v/>
      </c>
      <c r="K2">
        <f>'BPEaCP-population'!K2*'Avg Emp-Pop Ratio'!$B$5</f>
        <v/>
      </c>
      <c r="L2">
        <f>'BPEaCP-population'!L2*'Avg Emp-Pop Ratio'!$B$5</f>
        <v/>
      </c>
      <c r="M2">
        <f>'BPEaCP-population'!M2*'Avg Emp-Pop Ratio'!$B$5</f>
        <v/>
      </c>
      <c r="N2">
        <f>'BPEaCP-population'!N2*'Avg Emp-Pop Ratio'!$B$5</f>
        <v/>
      </c>
      <c r="O2">
        <f>'BPEaCP-population'!O2*'Avg Emp-Pop Ratio'!$B$5</f>
        <v/>
      </c>
      <c r="P2">
        <f>'BPEaCP-population'!P2*'Avg Emp-Pop Ratio'!$B$5</f>
        <v/>
      </c>
      <c r="Q2">
        <f>'BPEaCP-population'!Q2*'Avg Emp-Pop Ratio'!$B$5</f>
        <v/>
      </c>
      <c r="R2">
        <f>'BPEaCP-population'!R2*'Avg Emp-Pop Ratio'!$B$5</f>
        <v/>
      </c>
      <c r="S2">
        <f>'BPEaCP-population'!S2*'Avg Emp-Pop Ratio'!$B$5</f>
        <v/>
      </c>
      <c r="T2">
        <f>'BPEaCP-population'!T2*'Avg Emp-Pop Ratio'!$B$5</f>
        <v/>
      </c>
      <c r="U2">
        <f>'BPEaCP-population'!U2*'Avg Emp-Pop Ratio'!$B$5</f>
        <v/>
      </c>
      <c r="V2">
        <f>'BPEaCP-population'!V2*'Avg Emp-Pop Ratio'!$B$5</f>
        <v/>
      </c>
      <c r="W2">
        <f>'BPEaCP-population'!W2*'Avg Emp-Pop Ratio'!$B$5</f>
        <v/>
      </c>
      <c r="X2">
        <f>'BPEaCP-population'!X2*'Avg Emp-Pop Ratio'!$B$5</f>
        <v/>
      </c>
      <c r="Y2">
        <f>'BPEaCP-population'!Y2*'Avg Emp-Pop Ratio'!$B$5</f>
        <v/>
      </c>
      <c r="Z2">
        <f>'BPEaCP-population'!Z2*'Avg Emp-Pop Ratio'!$B$5</f>
        <v/>
      </c>
      <c r="AA2">
        <f>'BPEaCP-population'!AA2*'Avg Emp-Pop Ratio'!$B$5</f>
        <v/>
      </c>
      <c r="AB2">
        <f>'BPEaCP-population'!AB2*'Avg Emp-Pop Ratio'!$B$5</f>
        <v/>
      </c>
      <c r="AC2">
        <f>'BPEaCP-population'!AC2*'Avg Emp-Pop Ratio'!$B$5</f>
        <v/>
      </c>
      <c r="AD2">
        <f>'BPEaCP-population'!AD2*'Avg Emp-Pop Ratio'!$B$5</f>
        <v/>
      </c>
      <c r="AE2">
        <f>'BPEaCP-population'!AE2*'Avg Emp-Pop Ratio'!$B$5</f>
        <v/>
      </c>
      <c r="AF2">
        <f>'BPEaCP-population'!AF2*'Avg Emp-Pop Ratio'!$B$5</f>
        <v/>
      </c>
      <c r="AG2">
        <f>'BPEaCP-population'!AG2*'Avg Emp-Pop Ratio'!$B$5</f>
        <v/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>
  <sheetPr>
    <tabColor theme="4" tint="-0.249977111117893"/>
    <outlinePr summaryBelow="1" summaryRight="1"/>
    <pageSetUpPr/>
  </sheetPr>
  <dimension ref="A1:AH2"/>
  <sheetViews>
    <sheetView workbookViewId="0">
      <selection activeCell="J17" sqref="J17"/>
    </sheetView>
  </sheetViews>
  <sheetFormatPr baseColWidth="10" defaultColWidth="8.83203125" defaultRowHeight="15"/>
  <cols>
    <col width="22.1640625" customWidth="1" style="53" min="1" max="1"/>
    <col width="10" bestFit="1" customWidth="1" style="53" min="2" max="33"/>
  </cols>
  <sheetData>
    <row r="1">
      <c r="A1" s="31" t="inlineStr">
        <is>
          <t>Unit: 2012 $</t>
        </is>
      </c>
      <c r="B1" t="n">
        <v>2019</v>
      </c>
      <c r="C1" t="n">
        <v>2020</v>
      </c>
      <c r="D1" t="n">
        <v>2021</v>
      </c>
      <c r="E1" t="n">
        <v>2022</v>
      </c>
      <c r="F1" t="n">
        <v>2023</v>
      </c>
      <c r="G1" t="n">
        <v>2024</v>
      </c>
      <c r="H1" t="n">
        <v>2025</v>
      </c>
      <c r="I1" t="n">
        <v>2026</v>
      </c>
      <c r="J1" t="n">
        <v>2027</v>
      </c>
      <c r="K1" t="n">
        <v>2028</v>
      </c>
      <c r="L1" t="n">
        <v>2029</v>
      </c>
      <c r="M1" t="n">
        <v>2030</v>
      </c>
      <c r="N1" t="n">
        <v>2031</v>
      </c>
      <c r="O1" t="n">
        <v>2032</v>
      </c>
      <c r="P1" t="n">
        <v>2033</v>
      </c>
      <c r="Q1" t="n">
        <v>2034</v>
      </c>
      <c r="R1" t="n">
        <v>2035</v>
      </c>
      <c r="S1" t="n">
        <v>2036</v>
      </c>
      <c r="T1" t="n">
        <v>2037</v>
      </c>
      <c r="U1" t="n">
        <v>2038</v>
      </c>
      <c r="V1" t="n">
        <v>2039</v>
      </c>
      <c r="W1" t="n">
        <v>2040</v>
      </c>
      <c r="X1" t="n">
        <v>2041</v>
      </c>
      <c r="Y1" t="n">
        <v>2042</v>
      </c>
      <c r="Z1" t="n">
        <v>2043</v>
      </c>
      <c r="AA1" t="n">
        <v>2044</v>
      </c>
      <c r="AB1" t="n">
        <v>2045</v>
      </c>
      <c r="AC1" t="n">
        <v>2046</v>
      </c>
      <c r="AD1" t="n">
        <v>2047</v>
      </c>
      <c r="AE1" t="n">
        <v>2048</v>
      </c>
      <c r="AF1" t="n">
        <v>2049</v>
      </c>
      <c r="AG1" t="n">
        <v>2050</v>
      </c>
    </row>
    <row r="2">
      <c r="A2" t="inlineStr">
        <is>
          <t>Total EE Compensation</t>
        </is>
      </c>
      <c r="B2" s="20">
        <f>'EE Comp Projection'!F29</f>
        <v/>
      </c>
      <c r="C2" s="20">
        <f>'EE Comp Projection'!G29</f>
        <v/>
      </c>
      <c r="D2" s="20">
        <f>'EE Comp Projection'!H29</f>
        <v/>
      </c>
      <c r="E2" s="20">
        <f>'EE Comp Projection'!I29</f>
        <v/>
      </c>
      <c r="F2" s="20">
        <f>'EE Comp Projection'!J29</f>
        <v/>
      </c>
      <c r="G2" s="20">
        <f>'EE Comp Projection'!K29</f>
        <v/>
      </c>
      <c r="H2" s="20">
        <f>'EE Comp Projection'!L29</f>
        <v/>
      </c>
      <c r="I2" s="20">
        <f>'EE Comp Projection'!M29</f>
        <v/>
      </c>
      <c r="J2" s="20">
        <f>'EE Comp Projection'!N29</f>
        <v/>
      </c>
      <c r="K2" s="20">
        <f>'EE Comp Projection'!O29</f>
        <v/>
      </c>
      <c r="L2" s="20">
        <f>'EE Comp Projection'!P29</f>
        <v/>
      </c>
      <c r="M2" s="20">
        <f>'EE Comp Projection'!Q29</f>
        <v/>
      </c>
      <c r="N2" s="20">
        <f>'EE Comp Projection'!R29</f>
        <v/>
      </c>
      <c r="O2" s="20">
        <f>'EE Comp Projection'!S29</f>
        <v/>
      </c>
      <c r="P2" s="20">
        <f>'EE Comp Projection'!T29</f>
        <v/>
      </c>
      <c r="Q2" s="20">
        <f>'EE Comp Projection'!U29</f>
        <v/>
      </c>
      <c r="R2" s="20">
        <f>'EE Comp Projection'!V29</f>
        <v/>
      </c>
      <c r="S2" s="20">
        <f>'EE Comp Projection'!W29</f>
        <v/>
      </c>
      <c r="T2" s="20">
        <f>'EE Comp Projection'!X29</f>
        <v/>
      </c>
      <c r="U2" s="20">
        <f>'EE Comp Projection'!Y29</f>
        <v/>
      </c>
      <c r="V2" s="20">
        <f>'EE Comp Projection'!Z29</f>
        <v/>
      </c>
      <c r="W2" s="20">
        <f>'EE Comp Projection'!AA29</f>
        <v/>
      </c>
      <c r="X2" s="20">
        <f>'EE Comp Projection'!AB29</f>
        <v/>
      </c>
      <c r="Y2" s="20">
        <f>'EE Comp Projection'!AC29</f>
        <v/>
      </c>
      <c r="Z2" s="20">
        <f>'EE Comp Projection'!AD29</f>
        <v/>
      </c>
      <c r="AA2" s="20">
        <f>'EE Comp Projection'!AE29</f>
        <v/>
      </c>
      <c r="AB2" s="20">
        <f>'EE Comp Projection'!AF29</f>
        <v/>
      </c>
      <c r="AC2" s="20">
        <f>'EE Comp Projection'!AG29</f>
        <v/>
      </c>
      <c r="AD2" s="20">
        <f>'EE Comp Projection'!AH29</f>
        <v/>
      </c>
      <c r="AE2" s="20">
        <f>'EE Comp Projection'!AI29</f>
        <v/>
      </c>
      <c r="AF2" s="20">
        <f>'EE Comp Projection'!AJ29</f>
        <v/>
      </c>
      <c r="AG2" s="20">
        <f>'EE Comp Projection'!AK29</f>
        <v/>
      </c>
      <c r="AH2" s="20" t="n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Jeffrey Rissman</dc:creator>
  <dcterms:created xmlns:dcterms="http://purl.org/dc/terms/" xmlns:xsi="http://www.w3.org/2001/XMLSchema-instance" xsi:type="dcterms:W3CDTF">2020-07-11T20:54:19Z</dcterms:created>
  <dcterms:modified xmlns:dcterms="http://purl.org/dc/terms/" xmlns:xsi="http://www.w3.org/2001/XMLSchema-instance" xsi:type="dcterms:W3CDTF">2021-04-26T19:36:12Z</dcterms:modified>
  <cp:lastModifiedBy>Microsoft Office User</cp:lastModifiedBy>
</cp:coreProperties>
</file>