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WV\webappdata\"/>
    </mc:Choice>
  </mc:AlternateContent>
  <xr:revisionPtr revIDLastSave="0" documentId="8_{8604D138-EEC2-4E4F-9A32-E98E537D88FA}"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<sst xmlns="http://schemas.openxmlformats.org/spreadsheetml/2006/main" count="42870" uniqueCount="4487">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</sst>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4082</v>
      </c>
      <c r="C1" s="380">
        <v>46293</v>
      </c>
      <c r="G1" s="381" t="s">
        <v>3985</v>
      </c>
      <c r="H1" s="381" t="s">
        <v>3986</v>
      </c>
    </row>
    <row r="2" spans="1:8" x14ac:dyDescent="0.45">
      <c r="B2" t="str">
        <f>_xlfn.XLOOKUP(B1,H:H,G:G,0,0,1)</f>
        <v>WV</v>
      </c>
      <c r="C2" t="str">
        <f>_xlfn.XLOOKUP(B2,G:G, H:H, 0,0,1)</f>
        <v>West Virginia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107.83299125999999</v>
      </c>
      <c r="E2" s="436">
        <f>SUMIFS('frozen policy trendline'!E:E,'frozen policy trendline'!$A:$A,About!$B$2)-SUMIFS('frozen policy trendline'!E:E,'frozen policy trendline'!$A:$A,About!$B$2,'frozen policy trendline'!$B:$B,"Output Total CO2e Emissions by Sector[LULUCF sector]")</f>
        <v>101.10584660000001</v>
      </c>
      <c r="F2" s="436">
        <f>SUMIFS('frozen policy trendline'!F:F,'frozen policy trendline'!$A:$A,About!$B$2)-SUMIFS('frozen policy trendline'!F:F,'frozen policy trendline'!$A:$A,About!$B$2,'frozen policy trendline'!$B:$B,"Output Total CO2e Emissions by Sector[LULUCF sector]")</f>
        <v>93.245424719999988</v>
      </c>
      <c r="G2" s="436">
        <f>SUMIFS('frozen policy trendline'!G:G,'frozen policy trendline'!$A:$A,About!$B$2)-SUMIFS('frozen policy trendline'!G:G,'frozen policy trendline'!$A:$A,About!$B$2,'frozen policy trendline'!$B:$B,"Output Total CO2e Emissions by Sector[LULUCF sector]")</f>
        <v>84.568323520000007</v>
      </c>
      <c r="H2" s="436">
        <f>SUMIFS('frozen policy trendline'!H:H,'frozen policy trendline'!$A:$A,About!$B$2)-SUMIFS('frozen policy trendline'!H:H,'frozen policy trendline'!$A:$A,About!$B$2,'frozen policy trendline'!$B:$B,"Output Total CO2e Emissions by Sector[LULUCF sector]")</f>
        <v>81.53039179000001</v>
      </c>
      <c r="I2" s="436">
        <f>SUMIFS('frozen policy trendline'!I:I,'frozen policy trendline'!$A:$A,About!$B$2)-SUMIFS('frozen policy trendline'!I:I,'frozen policy trendline'!$A:$A,About!$B$2,'frozen policy trendline'!$B:$B,"Output Total CO2e Emissions by Sector[LULUCF sector]")</f>
        <v>80.088517559999985</v>
      </c>
      <c r="J2" s="436">
        <f>SUMIFS('frozen policy trendline'!J:J,'frozen policy trendline'!$A:$A,About!$B$2)-SUMIFS('frozen policy trendline'!J:J,'frozen policy trendline'!$A:$A,About!$B$2,'frozen policy trendline'!$B:$B,"Output Total CO2e Emissions by Sector[LULUCF sector]")</f>
        <v>79.16022117</v>
      </c>
      <c r="K2" s="436">
        <f>SUMIFS('frozen policy trendline'!K:K,'frozen policy trendline'!$A:$A,About!$B$2)-SUMIFS('frozen policy trendline'!K:K,'frozen policy trendline'!$A:$A,About!$B$2,'frozen policy trendline'!$B:$B,"Output Total CO2e Emissions by Sector[LULUCF sector]")</f>
        <v>78.449026989999979</v>
      </c>
      <c r="L2" s="436">
        <f>SUMIFS('frozen policy trendline'!L:L,'frozen policy trendline'!$A:$A,About!$B$2)-SUMIFS('frozen policy trendline'!L:L,'frozen policy trendline'!$A:$A,About!$B$2,'frozen policy trendline'!$B:$B,"Output Total CO2e Emissions by Sector[LULUCF sector]")</f>
        <v>77.644272500000014</v>
      </c>
      <c r="M2" s="436">
        <f>SUMIFS('frozen policy trendline'!M:M,'frozen policy trendline'!$A:$A,About!$B$2)-SUMIFS('frozen policy trendline'!M:M,'frozen policy trendline'!$A:$A,About!$B$2,'frozen policy trendline'!$B:$B,"Output Total CO2e Emissions by Sector[LULUCF sector]")</f>
        <v>76.44936903</v>
      </c>
      <c r="N2" s="436">
        <f>SUMIFS('frozen policy trendline'!N:N,'frozen policy trendline'!$A:$A,About!$B$2)-SUMIFS('frozen policy trendline'!N:N,'frozen policy trendline'!$A:$A,About!$B$2,'frozen policy trendline'!$B:$B,"Output Total CO2e Emissions by Sector[LULUCF sector]")</f>
        <v>60.569565400000002</v>
      </c>
      <c r="O2" s="436">
        <f>SUMIFS('frozen policy trendline'!O:O,'frozen policy trendline'!$A:$A,About!$B$2)-SUMIFS('frozen policy trendline'!O:O,'frozen policy trendline'!$A:$A,About!$B$2,'frozen policy trendline'!$B:$B,"Output Total CO2e Emissions by Sector[LULUCF sector]")</f>
        <v>59.543142869999997</v>
      </c>
      <c r="P2" s="436">
        <f>SUMIFS('frozen policy trendline'!P:P,'frozen policy trendline'!$A:$A,About!$B$2)-SUMIFS('frozen policy trendline'!P:P,'frozen policy trendline'!$A:$A,About!$B$2,'frozen policy trendline'!$B:$B,"Output Total CO2e Emissions by Sector[LULUCF sector]")</f>
        <v>58.805000239999998</v>
      </c>
      <c r="Q2" s="436">
        <f>SUMIFS('frozen policy trendline'!Q:Q,'frozen policy trendline'!$A:$A,About!$B$2)-SUMIFS('frozen policy trendline'!Q:Q,'frozen policy trendline'!$A:$A,About!$B$2,'frozen policy trendline'!$B:$B,"Output Total CO2e Emissions by Sector[LULUCF sector]")</f>
        <v>58.182067779999997</v>
      </c>
      <c r="R2" s="436">
        <f>SUMIFS('frozen policy trendline'!R:R,'frozen policy trendline'!$A:$A,About!$B$2)-SUMIFS('frozen policy trendline'!R:R,'frozen policy trendline'!$A:$A,About!$B$2,'frozen policy trendline'!$B:$B,"Output Total CO2e Emissions by Sector[LULUCF sector]")</f>
        <v>57.155945309999993</v>
      </c>
      <c r="S2" s="436">
        <f>SUMIFS('frozen policy trendline'!S:S,'frozen policy trendline'!$A:$A,About!$B$2)-SUMIFS('frozen policy trendline'!S:S,'frozen policy trendline'!$A:$A,About!$B$2,'frozen policy trendline'!$B:$B,"Output Total CO2e Emissions by Sector[LULUCF sector]")</f>
        <v>57.197273109999998</v>
      </c>
      <c r="T2" s="436">
        <f>SUMIFS('frozen policy trendline'!T:T,'frozen policy trendline'!$A:$A,About!$B$2)-SUMIFS('frozen policy trendline'!T:T,'frozen policy trendline'!$A:$A,About!$B$2,'frozen policy trendline'!$B:$B,"Output Total CO2e Emissions by Sector[LULUCF sector]")</f>
        <v>57.228000790000003</v>
      </c>
      <c r="U2" s="436">
        <f>SUMIFS('frozen policy trendline'!U:U,'frozen policy trendline'!$A:$A,About!$B$2)-SUMIFS('frozen policy trendline'!U:U,'frozen policy trendline'!$A:$A,About!$B$2,'frozen policy trendline'!$B:$B,"Output Total CO2e Emissions by Sector[LULUCF sector]")</f>
        <v>57.264578440000001</v>
      </c>
      <c r="V2" s="436">
        <f>SUMIFS('frozen policy trendline'!V:V,'frozen policy trendline'!$A:$A,About!$B$2)-SUMIFS('frozen policy trendline'!V:V,'frozen policy trendline'!$A:$A,About!$B$2,'frozen policy trendline'!$B:$B,"Output Total CO2e Emissions by Sector[LULUCF sector]")</f>
        <v>57.011055800000008</v>
      </c>
      <c r="W2" s="436">
        <f>SUMIFS('frozen policy trendline'!W:W,'frozen policy trendline'!$A:$A,About!$B$2)-SUMIFS('frozen policy trendline'!W:W,'frozen policy trendline'!$A:$A,About!$B$2,'frozen policy trendline'!$B:$B,"Output Total CO2e Emissions by Sector[LULUCF sector]")</f>
        <v>56.570663179999997</v>
      </c>
      <c r="X2" s="436">
        <f>SUMIFS('frozen policy trendline'!X:X,'frozen policy trendline'!$A:$A,About!$B$2)-SUMIFS('frozen policy trendline'!X:X,'frozen policy trendline'!$A:$A,About!$B$2,'frozen policy trendline'!$B:$B,"Output Total CO2e Emissions by Sector[LULUCF sector]")</f>
        <v>60.261248719999983</v>
      </c>
      <c r="Y2" s="436">
        <f>SUMIFS('frozen policy trendline'!Y:Y,'frozen policy trendline'!$A:$A,About!$B$2)-SUMIFS('frozen policy trendline'!Y:Y,'frozen policy trendline'!$A:$A,About!$B$2,'frozen policy trendline'!$B:$B,"Output Total CO2e Emissions by Sector[LULUCF sector]")</f>
        <v>60.430518329999998</v>
      </c>
      <c r="Z2" s="436">
        <f>SUMIFS('frozen policy trendline'!Z:Z,'frozen policy trendline'!$A:$A,About!$B$2)-SUMIFS('frozen policy trendline'!Z:Z,'frozen policy trendline'!$A:$A,About!$B$2,'frozen policy trendline'!$B:$B,"Output Total CO2e Emissions by Sector[LULUCF sector]")</f>
        <v>60.272487949999999</v>
      </c>
      <c r="AA2" s="436">
        <f>SUMIFS('frozen policy trendline'!AA:AA,'frozen policy trendline'!$A:$A,About!$B$2)-SUMIFS('frozen policy trendline'!AA:AA,'frozen policy trendline'!$A:$A,About!$B$2,'frozen policy trendline'!$B:$B,"Output Total CO2e Emissions by Sector[LULUCF sector]")</f>
        <v>60.133371039999986</v>
      </c>
      <c r="AB2" s="436">
        <f>SUMIFS('frozen policy trendline'!AB:AB,'frozen policy trendline'!$A:$A,About!$B$2)-SUMIFS('frozen policy trendline'!AB:AB,'frozen policy trendline'!$A:$A,About!$B$2,'frozen policy trendline'!$B:$B,"Output Total CO2e Emissions by Sector[LULUCF sector]")</f>
        <v>59.976102489999988</v>
      </c>
      <c r="AC2" s="436">
        <f>SUMIFS('frozen policy trendline'!AC:AC,'frozen policy trendline'!$A:$A,About!$B$2)-SUMIFS('frozen policy trendline'!AC:AC,'frozen policy trendline'!$A:$A,About!$B$2,'frozen policy trendline'!$B:$B,"Output Total CO2e Emissions by Sector[LULUCF sector]")</f>
        <v>59.749818610000005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WV</v>
      </c>
      <c r="C1" s="409">
        <f>SUM(C4:C87)</f>
        <v>103.16958733096612</v>
      </c>
      <c r="D1" s="409">
        <f t="shared" ref="D1:AG1" si="0">SUM(D4:D87)</f>
        <v>95.328436509652803</v>
      </c>
      <c r="E1" s="409">
        <f t="shared" si="0"/>
        <v>98.319090762025397</v>
      </c>
      <c r="F1" s="409">
        <f t="shared" si="0"/>
        <v>98.56566958630151</v>
      </c>
      <c r="G1" s="409">
        <f t="shared" si="0"/>
        <v>106.77264065616049</v>
      </c>
      <c r="H1" s="409">
        <f t="shared" si="0"/>
        <v>105.37994140121309</v>
      </c>
      <c r="I1" s="409">
        <f t="shared" si="0"/>
        <v>108.70413644478613</v>
      </c>
      <c r="J1" s="409">
        <f t="shared" si="0"/>
        <v>114.0939791916839</v>
      </c>
      <c r="K1" s="409">
        <f t="shared" si="0"/>
        <v>115.88222321778593</v>
      </c>
      <c r="L1" s="409">
        <f t="shared" si="0"/>
        <v>119.3856043653372</v>
      </c>
      <c r="M1" s="409">
        <f t="shared" si="0"/>
        <v>116.37413041228469</v>
      </c>
      <c r="N1" s="409">
        <f t="shared" si="0"/>
        <v>106.28387776226238</v>
      </c>
      <c r="O1" s="409">
        <f t="shared" si="0"/>
        <v>118.41194303511463</v>
      </c>
      <c r="P1" s="409">
        <f t="shared" si="0"/>
        <v>115.189062820112</v>
      </c>
      <c r="Q1" s="409">
        <f t="shared" si="0"/>
        <v>113.01713824423751</v>
      </c>
      <c r="R1" s="409">
        <f t="shared" si="0"/>
        <v>114.63723220957161</v>
      </c>
      <c r="S1" s="409">
        <f t="shared" si="0"/>
        <v>115.43000421918356</v>
      </c>
      <c r="T1" s="409">
        <f t="shared" si="0"/>
        <v>116.33929274812228</v>
      </c>
      <c r="U1" s="409">
        <f t="shared" si="0"/>
        <v>112.436526565866</v>
      </c>
      <c r="V1" s="409">
        <f t="shared" si="0"/>
        <v>91.237948885081096</v>
      </c>
      <c r="W1" s="409">
        <f t="shared" si="0"/>
        <v>100.63338519299774</v>
      </c>
      <c r="X1" s="409">
        <f t="shared" si="0"/>
        <v>98.083573817177069</v>
      </c>
      <c r="Y1" s="409">
        <f t="shared" si="0"/>
        <v>93.752692906798018</v>
      </c>
      <c r="Z1" s="409">
        <f t="shared" si="0"/>
        <v>96.632650978848986</v>
      </c>
      <c r="AA1" s="409">
        <f t="shared" si="0"/>
        <v>102.60177411508471</v>
      </c>
      <c r="AB1" s="409">
        <f t="shared" si="0"/>
        <v>95.481803030488422</v>
      </c>
      <c r="AC1" s="409">
        <f t="shared" si="0"/>
        <v>96.008388660658682</v>
      </c>
      <c r="AD1" s="409">
        <f t="shared" si="0"/>
        <v>94.022176797003794</v>
      </c>
      <c r="AE1" s="409">
        <f t="shared" si="0"/>
        <v>92.662873982419512</v>
      </c>
      <c r="AF1" s="409">
        <f t="shared" si="0"/>
        <v>90.25612036385391</v>
      </c>
      <c r="AG1" s="409">
        <f t="shared" si="0"/>
        <v>80.793055017281702</v>
      </c>
      <c r="AH1" s="409">
        <f>SUM(AH4:AH87)</f>
        <v>92.513902678304703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71.004564330851196</v>
      </c>
      <c r="D4">
        <f>SUMIFS('EPA Export Aggregation'!G:G,'EPA Export Aggregation'!$A:$A,$B4,'EPA Export Aggregation'!$D:$D,$A$1)*IF($A4="CH4",About!$D$58,IF($A4="N2O",About!$D$59,1))</f>
        <v>66.001765400422002</v>
      </c>
      <c r="E4">
        <f>SUMIFS('EPA Export Aggregation'!H:H,'EPA Export Aggregation'!$A:$A,$B4,'EPA Export Aggregation'!$D:$D,$A$1)*IF($A4="CH4",About!$D$58,IF($A4="N2O",About!$D$59,1))</f>
        <v>67.876950097509294</v>
      </c>
      <c r="F4">
        <f>SUMIFS('EPA Export Aggregation'!I:I,'EPA Export Aggregation'!$A:$A,$B4,'EPA Export Aggregation'!$D:$D,$A$1)*IF($A4="CH4",About!$D$58,IF($A4="N2O",About!$D$59,1))</f>
        <v>67.698369044155001</v>
      </c>
      <c r="G4">
        <f>SUMIFS('EPA Export Aggregation'!J:J,'EPA Export Aggregation'!$A:$A,$B4,'EPA Export Aggregation'!$D:$D,$A$1)*IF($A4="CH4",About!$D$58,IF($A4="N2O",About!$D$59,1))</f>
        <v>73.902068046179394</v>
      </c>
      <c r="H4">
        <f>SUMIFS('EPA Export Aggregation'!K:K,'EPA Export Aggregation'!$A:$A,$B4,'EPA Export Aggregation'!$D:$D,$A$1)*IF($A4="CH4",About!$D$58,IF($A4="N2O",About!$D$59,1))</f>
        <v>73.590321333179006</v>
      </c>
      <c r="I4">
        <f>SUMIFS('EPA Export Aggregation'!L:L,'EPA Export Aggregation'!$A:$A,$B4,'EPA Export Aggregation'!$D:$D,$A$1)*IF($A4="CH4",About!$D$58,IF($A4="N2O",About!$D$59,1))</f>
        <v>78.747059330715899</v>
      </c>
      <c r="J4">
        <f>SUMIFS('EPA Export Aggregation'!M:M,'EPA Export Aggregation'!$A:$A,$B4,'EPA Export Aggregation'!$D:$D,$A$1)*IF($A4="CH4",About!$D$58,IF($A4="N2O",About!$D$59,1))</f>
        <v>82.758602924597099</v>
      </c>
      <c r="K4">
        <f>SUMIFS('EPA Export Aggregation'!N:N,'EPA Export Aggregation'!$A:$A,$B4,'EPA Export Aggregation'!$D:$D,$A$1)*IF($A4="CH4",About!$D$58,IF($A4="N2O",About!$D$59,1))</f>
        <v>83.746642257291896</v>
      </c>
      <c r="L4">
        <f>SUMIFS('EPA Export Aggregation'!O:O,'EPA Export Aggregation'!$A:$A,$B4,'EPA Export Aggregation'!$D:$D,$A$1)*IF($A4="CH4",About!$D$58,IF($A4="N2O",About!$D$59,1))</f>
        <v>86.452731604128999</v>
      </c>
      <c r="M4">
        <f>SUMIFS('EPA Export Aggregation'!P:P,'EPA Export Aggregation'!$A:$A,$B4,'EPA Export Aggregation'!$D:$D,$A$1)*IF($A4="CH4",About!$D$58,IF($A4="N2O",About!$D$59,1))</f>
        <v>85.127566635737793</v>
      </c>
      <c r="N4">
        <f>SUMIFS('EPA Export Aggregation'!Q:Q,'EPA Export Aggregation'!$A:$A,$B4,'EPA Export Aggregation'!$D:$D,$A$1)*IF($A4="CH4",About!$D$58,IF($A4="N2O",About!$D$59,1))</f>
        <v>75.547609356475903</v>
      </c>
      <c r="O4">
        <f>SUMIFS('EPA Export Aggregation'!R:R,'EPA Export Aggregation'!$A:$A,$B4,'EPA Export Aggregation'!$D:$D,$A$1)*IF($A4="CH4",About!$D$58,IF($A4="N2O",About!$D$59,1))</f>
        <v>87.726750308070606</v>
      </c>
      <c r="P4">
        <f>SUMIFS('EPA Export Aggregation'!S:S,'EPA Export Aggregation'!$A:$A,$B4,'EPA Export Aggregation'!$D:$D,$A$1)*IF($A4="CH4",About!$D$58,IF($A4="N2O",About!$D$59,1))</f>
        <v>86.946538497440599</v>
      </c>
      <c r="Q4">
        <f>SUMIFS('EPA Export Aggregation'!T:T,'EPA Export Aggregation'!$A:$A,$B4,'EPA Export Aggregation'!$D:$D,$A$1)*IF($A4="CH4",About!$D$58,IF($A4="N2O",About!$D$59,1))</f>
        <v>83.013524964018799</v>
      </c>
      <c r="R4">
        <f>SUMIFS('EPA Export Aggregation'!U:U,'EPA Export Aggregation'!$A:$A,$B4,'EPA Export Aggregation'!$D:$D,$A$1)*IF($A4="CH4",About!$D$58,IF($A4="N2O",About!$D$59,1))</f>
        <v>86.148514717468601</v>
      </c>
      <c r="S4">
        <f>SUMIFS('EPA Export Aggregation'!V:V,'EPA Export Aggregation'!$A:$A,$B4,'EPA Export Aggregation'!$D:$D,$A$1)*IF($A4="CH4",About!$D$58,IF($A4="N2O",About!$D$59,1))</f>
        <v>86.422585820436794</v>
      </c>
      <c r="T4">
        <f>SUMIFS('EPA Export Aggregation'!W:W,'EPA Export Aggregation'!$A:$A,$B4,'EPA Export Aggregation'!$D:$D,$A$1)*IF($A4="CH4",About!$D$58,IF($A4="N2O",About!$D$59,1))</f>
        <v>87.781296729074</v>
      </c>
      <c r="U4">
        <f>SUMIFS('EPA Export Aggregation'!X:X,'EPA Export Aggregation'!$A:$A,$B4,'EPA Export Aggregation'!$D:$D,$A$1)*IF($A4="CH4",About!$D$58,IF($A4="N2O",About!$D$59,1))</f>
        <v>85.362570083343201</v>
      </c>
      <c r="V4">
        <f>SUMIFS('EPA Export Aggregation'!Y:Y,'EPA Export Aggregation'!$A:$A,$B4,'EPA Export Aggregation'!$D:$D,$A$1)*IF($A4="CH4",About!$D$58,IF($A4="N2O",About!$D$59,1))</f>
        <v>66.605020341967702</v>
      </c>
      <c r="W4">
        <f>SUMIFS('EPA Export Aggregation'!Z:Z,'EPA Export Aggregation'!$A:$A,$B4,'EPA Export Aggregation'!$D:$D,$A$1)*IF($A4="CH4",About!$D$58,IF($A4="N2O",About!$D$59,1))</f>
        <v>75.099206908803893</v>
      </c>
      <c r="X4">
        <f>SUMIFS('EPA Export Aggregation'!AA:AA,'EPA Export Aggregation'!$A:$A,$B4,'EPA Export Aggregation'!$D:$D,$A$1)*IF($A4="CH4",About!$D$58,IF($A4="N2O",About!$D$59,1))</f>
        <v>72.797599176027703</v>
      </c>
      <c r="Y4">
        <f>SUMIFS('EPA Export Aggregation'!AB:AB,'EPA Export Aggregation'!$A:$A,$B4,'EPA Export Aggregation'!$D:$D,$A$1)*IF($A4="CH4",About!$D$58,IF($A4="N2O",About!$D$59,1))</f>
        <v>67.692910746307604</v>
      </c>
      <c r="Z4">
        <f>SUMIFS('EPA Export Aggregation'!AC:AC,'EPA Export Aggregation'!$A:$A,$B4,'EPA Export Aggregation'!$D:$D,$A$1)*IF($A4="CH4",About!$D$58,IF($A4="N2O",About!$D$59,1))</f>
        <v>69.476644368781393</v>
      </c>
      <c r="AA4">
        <f>SUMIFS('EPA Export Aggregation'!AD:AD,'EPA Export Aggregation'!$A:$A,$B4,'EPA Export Aggregation'!$D:$D,$A$1)*IF($A4="CH4",About!$D$58,IF($A4="N2O",About!$D$59,1))</f>
        <v>74.176317624798003</v>
      </c>
      <c r="AB4">
        <f>SUMIFS('EPA Export Aggregation'!AE:AE,'EPA Export Aggregation'!$A:$A,$B4,'EPA Export Aggregation'!$D:$D,$A$1)*IF($A4="CH4",About!$D$58,IF($A4="N2O",About!$D$59,1))</f>
        <v>66.795163774929506</v>
      </c>
      <c r="AC4">
        <f>SUMIFS('EPA Export Aggregation'!AF:AF,'EPA Export Aggregation'!$A:$A,$B4,'EPA Export Aggregation'!$D:$D,$A$1)*IF($A4="CH4",About!$D$58,IF($A4="N2O",About!$D$59,1))</f>
        <v>69.6010187474361</v>
      </c>
      <c r="AD4">
        <f>SUMIFS('EPA Export Aggregation'!AG:AG,'EPA Export Aggregation'!$A:$A,$B4,'EPA Export Aggregation'!$D:$D,$A$1)*IF($A4="CH4",About!$D$58,IF($A4="N2O",About!$D$59,1))</f>
        <v>66.106912642334095</v>
      </c>
      <c r="AE4">
        <f>SUMIFS('EPA Export Aggregation'!AH:AH,'EPA Export Aggregation'!$A:$A,$B4,'EPA Export Aggregation'!$D:$D,$A$1)*IF($A4="CH4",About!$D$58,IF($A4="N2O",About!$D$59,1))</f>
        <v>61.319572120487102</v>
      </c>
      <c r="AF4">
        <f>SUMIFS('EPA Export Aggregation'!AI:AI,'EPA Export Aggregation'!$A:$A,$B4,'EPA Export Aggregation'!$D:$D,$A$1)*IF($A4="CH4",About!$D$58,IF($A4="N2O",About!$D$59,1))</f>
        <v>57.778142912096598</v>
      </c>
      <c r="AG4">
        <f>SUMIFS('EPA Export Aggregation'!AJ:AJ,'EPA Export Aggregation'!$A:$A,$B4,'EPA Export Aggregation'!$D:$D,$A$1)*IF($A4="CH4",About!$D$58,IF($A4="N2O",About!$D$59,1))</f>
        <v>50.422926027392101</v>
      </c>
      <c r="AH4">
        <f>SUMIFS('EPA Export Aggregation'!AK:AK,'EPA Export Aggregation'!$A:$A,$B4,'EPA Export Aggregation'!$D:$D,$A$1)*IF($A4="CH4",About!$D$58,IF($A4="N2O",About!$D$59,1))</f>
        <v>58.970014287850397</v>
      </c>
    </row>
    <row r="5" spans="1:34" x14ac:dyDescent="0.45">
      <c r="A5" s="413" t="s">
        <v>2215</v>
      </c>
      <c r="B5" s="414" t="s">
        <v>4198</v>
      </c>
      <c r="C5">
        <f>SUMIFS('EPA Export Aggregation'!F:F,'EPA Export Aggregation'!$A:$A,$B5,'EPA Export Aggregation'!$D:$D,$A$1)*IF($A5="CH4",About!$D$58,IF($A5="N2O",About!$D$59,1))</f>
        <v>9.8613203761166002</v>
      </c>
      <c r="D5">
        <f>SUMIFS('EPA Export Aggregation'!G:G,'EPA Export Aggregation'!$A:$A,$B5,'EPA Export Aggregation'!$D:$D,$A$1)*IF($A5="CH4",About!$D$58,IF($A5="N2O",About!$D$59,1))</f>
        <v>9.6000024314929</v>
      </c>
      <c r="E5">
        <f>SUMIFS('EPA Export Aggregation'!H:H,'EPA Export Aggregation'!$A:$A,$B5,'EPA Export Aggregation'!$D:$D,$A$1)*IF($A5="CH4",About!$D$58,IF($A5="N2O",About!$D$59,1))</f>
        <v>10.658305548411899</v>
      </c>
      <c r="F5">
        <f>SUMIFS('EPA Export Aggregation'!I:I,'EPA Export Aggregation'!$A:$A,$B5,'EPA Export Aggregation'!$D:$D,$A$1)*IF($A5="CH4",About!$D$58,IF($A5="N2O",About!$D$59,1))</f>
        <v>10.873959810350399</v>
      </c>
      <c r="G5">
        <f>SUMIFS('EPA Export Aggregation'!J:J,'EPA Export Aggregation'!$A:$A,$B5,'EPA Export Aggregation'!$D:$D,$A$1)*IF($A5="CH4",About!$D$58,IF($A5="N2O",About!$D$59,1))</f>
        <v>11.4651290920627</v>
      </c>
      <c r="H5">
        <f>SUMIFS('EPA Export Aggregation'!K:K,'EPA Export Aggregation'!$A:$A,$B5,'EPA Export Aggregation'!$D:$D,$A$1)*IF($A5="CH4",About!$D$58,IF($A5="N2O",About!$D$59,1))</f>
        <v>11.595403295027401</v>
      </c>
      <c r="I5">
        <f>SUMIFS('EPA Export Aggregation'!L:L,'EPA Export Aggregation'!$A:$A,$B5,'EPA Export Aggregation'!$D:$D,$A$1)*IF($A5="CH4",About!$D$58,IF($A5="N2O",About!$D$59,1))</f>
        <v>10.6285035737538</v>
      </c>
      <c r="J5">
        <f>SUMIFS('EPA Export Aggregation'!M:M,'EPA Export Aggregation'!$A:$A,$B5,'EPA Export Aggregation'!$D:$D,$A$1)*IF($A5="CH4",About!$D$58,IF($A5="N2O",About!$D$59,1))</f>
        <v>11.859167663249799</v>
      </c>
      <c r="K5">
        <f>SUMIFS('EPA Export Aggregation'!N:N,'EPA Export Aggregation'!$A:$A,$B5,'EPA Export Aggregation'!$D:$D,$A$1)*IF($A5="CH4",About!$D$58,IF($A5="N2O",About!$D$59,1))</f>
        <v>12.0058936744961</v>
      </c>
      <c r="L5">
        <f>SUMIFS('EPA Export Aggregation'!O:O,'EPA Export Aggregation'!$A:$A,$B5,'EPA Export Aggregation'!$D:$D,$A$1)*IF($A5="CH4",About!$D$58,IF($A5="N2O",About!$D$59,1))</f>
        <v>12.064366218422901</v>
      </c>
      <c r="M5">
        <f>SUMIFS('EPA Export Aggregation'!P:P,'EPA Export Aggregation'!$A:$A,$B5,'EPA Export Aggregation'!$D:$D,$A$1)*IF($A5="CH4",About!$D$58,IF($A5="N2O",About!$D$59,1))</f>
        <v>12.2517360935265</v>
      </c>
      <c r="N5">
        <f>SUMIFS('EPA Export Aggregation'!Q:Q,'EPA Export Aggregation'!$A:$A,$B5,'EPA Export Aggregation'!$D:$D,$A$1)*IF($A5="CH4",About!$D$58,IF($A5="N2O",About!$D$59,1))</f>
        <v>12.0453706047079</v>
      </c>
      <c r="O5">
        <f>SUMIFS('EPA Export Aggregation'!R:R,'EPA Export Aggregation'!$A:$A,$B5,'EPA Export Aggregation'!$D:$D,$A$1)*IF($A5="CH4",About!$D$58,IF($A5="N2O",About!$D$59,1))</f>
        <v>12.0211349571001</v>
      </c>
      <c r="P5">
        <f>SUMIFS('EPA Export Aggregation'!S:S,'EPA Export Aggregation'!$A:$A,$B5,'EPA Export Aggregation'!$D:$D,$A$1)*IF($A5="CH4",About!$D$58,IF($A5="N2O",About!$D$59,1))</f>
        <v>11.273940748344801</v>
      </c>
      <c r="Q5">
        <f>SUMIFS('EPA Export Aggregation'!T:T,'EPA Export Aggregation'!$A:$A,$B5,'EPA Export Aggregation'!$D:$D,$A$1)*IF($A5="CH4",About!$D$58,IF($A5="N2O",About!$D$59,1))</f>
        <v>11.6148247572225</v>
      </c>
      <c r="R5">
        <f>SUMIFS('EPA Export Aggregation'!U:U,'EPA Export Aggregation'!$A:$A,$B5,'EPA Export Aggregation'!$D:$D,$A$1)*IF($A5="CH4",About!$D$58,IF($A5="N2O",About!$D$59,1))</f>
        <v>11.532032178603799</v>
      </c>
      <c r="S5">
        <f>SUMIFS('EPA Export Aggregation'!V:V,'EPA Export Aggregation'!$A:$A,$B5,'EPA Export Aggregation'!$D:$D,$A$1)*IF($A5="CH4",About!$D$58,IF($A5="N2O",About!$D$59,1))</f>
        <v>11.462010584168899</v>
      </c>
      <c r="T5">
        <f>SUMIFS('EPA Export Aggregation'!W:W,'EPA Export Aggregation'!$A:$A,$B5,'EPA Export Aggregation'!$D:$D,$A$1)*IF($A5="CH4",About!$D$58,IF($A5="N2O",About!$D$59,1))</f>
        <v>11.435239876282299</v>
      </c>
      <c r="U5">
        <f>SUMIFS('EPA Export Aggregation'!X:X,'EPA Export Aggregation'!$A:$A,$B5,'EPA Export Aggregation'!$D:$D,$A$1)*IF($A5="CH4",About!$D$58,IF($A5="N2O",About!$D$59,1))</f>
        <v>10.5104017806699</v>
      </c>
      <c r="V5">
        <f>SUMIFS('EPA Export Aggregation'!Y:Y,'EPA Export Aggregation'!$A:$A,$B5,'EPA Export Aggregation'!$D:$D,$A$1)*IF($A5="CH4",About!$D$58,IF($A5="N2O",About!$D$59,1))</f>
        <v>11.119882448981</v>
      </c>
      <c r="W5">
        <f>SUMIFS('EPA Export Aggregation'!Z:Z,'EPA Export Aggregation'!$A:$A,$B5,'EPA Export Aggregation'!$D:$D,$A$1)*IF($A5="CH4",About!$D$58,IF($A5="N2O",About!$D$59,1))</f>
        <v>11.411781914153799</v>
      </c>
      <c r="X5">
        <f>SUMIFS('EPA Export Aggregation'!AA:AA,'EPA Export Aggregation'!$A:$A,$B5,'EPA Export Aggregation'!$D:$D,$A$1)*IF($A5="CH4",About!$D$58,IF($A5="N2O",About!$D$59,1))</f>
        <v>11.014861620929899</v>
      </c>
      <c r="Y5">
        <f>SUMIFS('EPA Export Aggregation'!AB:AB,'EPA Export Aggregation'!$A:$A,$B5,'EPA Export Aggregation'!$D:$D,$A$1)*IF($A5="CH4",About!$D$58,IF($A5="N2O",About!$D$59,1))</f>
        <v>11.575225030050699</v>
      </c>
      <c r="Z5">
        <f>SUMIFS('EPA Export Aggregation'!AC:AC,'EPA Export Aggregation'!$A:$A,$B5,'EPA Export Aggregation'!$D:$D,$A$1)*IF($A5="CH4",About!$D$58,IF($A5="N2O",About!$D$59,1))</f>
        <v>11.0785762979149</v>
      </c>
      <c r="AA5">
        <f>SUMIFS('EPA Export Aggregation'!AD:AD,'EPA Export Aggregation'!$A:$A,$B5,'EPA Export Aggregation'!$D:$D,$A$1)*IF($A5="CH4",About!$D$58,IF($A5="N2O",About!$D$59,1))</f>
        <v>11.2903807080743</v>
      </c>
      <c r="AB5">
        <f>SUMIFS('EPA Export Aggregation'!AE:AE,'EPA Export Aggregation'!$A:$A,$B5,'EPA Export Aggregation'!$D:$D,$A$1)*IF($A5="CH4",About!$D$58,IF($A5="N2O",About!$D$59,1))</f>
        <v>11.913030197640699</v>
      </c>
      <c r="AC5">
        <f>SUMIFS('EPA Export Aggregation'!AF:AF,'EPA Export Aggregation'!$A:$A,$B5,'EPA Export Aggregation'!$D:$D,$A$1)*IF($A5="CH4",About!$D$58,IF($A5="N2O",About!$D$59,1))</f>
        <v>10.670322888234001</v>
      </c>
      <c r="AD5">
        <f>SUMIFS('EPA Export Aggregation'!AG:AG,'EPA Export Aggregation'!$A:$A,$B5,'EPA Export Aggregation'!$D:$D,$A$1)*IF($A5="CH4",About!$D$58,IF($A5="N2O",About!$D$59,1))</f>
        <v>11.668610381686401</v>
      </c>
      <c r="AE5">
        <f>SUMIFS('EPA Export Aggregation'!AH:AH,'EPA Export Aggregation'!$A:$A,$B5,'EPA Export Aggregation'!$D:$D,$A$1)*IF($A5="CH4",About!$D$58,IF($A5="N2O",About!$D$59,1))</f>
        <v>13.359906626791</v>
      </c>
      <c r="AF5">
        <f>SUMIFS('EPA Export Aggregation'!AI:AI,'EPA Export Aggregation'!$A:$A,$B5,'EPA Export Aggregation'!$D:$D,$A$1)*IF($A5="CH4",About!$D$58,IF($A5="N2O",About!$D$59,1))</f>
        <v>13.418481489437299</v>
      </c>
      <c r="AG5">
        <f>SUMIFS('EPA Export Aggregation'!AJ:AJ,'EPA Export Aggregation'!$A:$A,$B5,'EPA Export Aggregation'!$D:$D,$A$1)*IF($A5="CH4",About!$D$58,IF($A5="N2O",About!$D$59,1))</f>
        <v>11.356428536987799</v>
      </c>
      <c r="AH5">
        <f>SUMIFS('EPA Export Aggregation'!AK:AK,'EPA Export Aggregation'!$A:$A,$B5,'EPA Export Aggregation'!$D:$D,$A$1)*IF($A5="CH4",About!$D$58,IF($A5="N2O",About!$D$59,1))</f>
        <v>13.5184011425661</v>
      </c>
    </row>
    <row r="6" spans="1:34" x14ac:dyDescent="0.45">
      <c r="A6" s="413" t="s">
        <v>2215</v>
      </c>
      <c r="B6" s="414" t="s">
        <v>4202</v>
      </c>
      <c r="C6">
        <f>SUMIFS('EPA Export Aggregation'!F:F,'EPA Export Aggregation'!$A:$A,$B6,'EPA Export Aggregation'!$D:$D,$A$1)*IF($A6="CH4",About!$D$58,IF($A6="N2O",About!$D$59,1))</f>
        <v>11.9118217311414</v>
      </c>
      <c r="D6">
        <f>SUMIFS('EPA Export Aggregation'!G:G,'EPA Export Aggregation'!$A:$A,$B6,'EPA Export Aggregation'!$D:$D,$A$1)*IF($A6="CH4",About!$D$58,IF($A6="N2O",About!$D$59,1))</f>
        <v>9.7107548268238002</v>
      </c>
      <c r="E6">
        <f>SUMIFS('EPA Export Aggregation'!H:H,'EPA Export Aggregation'!$A:$A,$B6,'EPA Export Aggregation'!$D:$D,$A$1)*IF($A6="CH4",About!$D$58,IF($A6="N2O",About!$D$59,1))</f>
        <v>9.6982320928005006</v>
      </c>
      <c r="F6">
        <f>SUMIFS('EPA Export Aggregation'!I:I,'EPA Export Aggregation'!$A:$A,$B6,'EPA Export Aggregation'!$D:$D,$A$1)*IF($A6="CH4",About!$D$58,IF($A6="N2O",About!$D$59,1))</f>
        <v>10.0574944919309</v>
      </c>
      <c r="G6">
        <f>SUMIFS('EPA Export Aggregation'!J:J,'EPA Export Aggregation'!$A:$A,$B6,'EPA Export Aggregation'!$D:$D,$A$1)*IF($A6="CH4",About!$D$58,IF($A6="N2O",About!$D$59,1))</f>
        <v>10.9729490736743</v>
      </c>
      <c r="H6">
        <f>SUMIFS('EPA Export Aggregation'!K:K,'EPA Export Aggregation'!$A:$A,$B6,'EPA Export Aggregation'!$D:$D,$A$1)*IF($A6="CH4",About!$D$58,IF($A6="N2O",About!$D$59,1))</f>
        <v>9.6094276623749995</v>
      </c>
      <c r="I6">
        <f>SUMIFS('EPA Export Aggregation'!L:L,'EPA Export Aggregation'!$A:$A,$B6,'EPA Export Aggregation'!$D:$D,$A$1)*IF($A6="CH4",About!$D$58,IF($A6="N2O",About!$D$59,1))</f>
        <v>8.4783273048732006</v>
      </c>
      <c r="J6">
        <f>SUMIFS('EPA Export Aggregation'!M:M,'EPA Export Aggregation'!$A:$A,$B6,'EPA Export Aggregation'!$D:$D,$A$1)*IF($A6="CH4",About!$D$58,IF($A6="N2O",About!$D$59,1))</f>
        <v>8.7357718185226005</v>
      </c>
      <c r="K6">
        <f>SUMIFS('EPA Export Aggregation'!N:N,'EPA Export Aggregation'!$A:$A,$B6,'EPA Export Aggregation'!$D:$D,$A$1)*IF($A6="CH4",About!$D$58,IF($A6="N2O",About!$D$59,1))</f>
        <v>9.6667592162723999</v>
      </c>
      <c r="L6">
        <f>SUMIFS('EPA Export Aggregation'!O:O,'EPA Export Aggregation'!$A:$A,$B6,'EPA Export Aggregation'!$D:$D,$A$1)*IF($A6="CH4",About!$D$58,IF($A6="N2O",About!$D$59,1))</f>
        <v>8.3959752055292007</v>
      </c>
      <c r="M6">
        <f>SUMIFS('EPA Export Aggregation'!P:P,'EPA Export Aggregation'!$A:$A,$B6,'EPA Export Aggregation'!$D:$D,$A$1)*IF($A6="CH4",About!$D$58,IF($A6="N2O",About!$D$59,1))</f>
        <v>8.7088826912965995</v>
      </c>
      <c r="N6">
        <f>SUMIFS('EPA Export Aggregation'!Q:Q,'EPA Export Aggregation'!$A:$A,$B6,'EPA Export Aggregation'!$D:$D,$A$1)*IF($A6="CH4",About!$D$58,IF($A6="N2O",About!$D$59,1))</f>
        <v>9.2501489957592007</v>
      </c>
      <c r="O6">
        <f>SUMIFS('EPA Export Aggregation'!R:R,'EPA Export Aggregation'!$A:$A,$B6,'EPA Export Aggregation'!$D:$D,$A$1)*IF($A6="CH4",About!$D$58,IF($A6="N2O",About!$D$59,1))</f>
        <v>10.445358687872</v>
      </c>
      <c r="P6">
        <f>SUMIFS('EPA Export Aggregation'!S:S,'EPA Export Aggregation'!$A:$A,$B6,'EPA Export Aggregation'!$D:$D,$A$1)*IF($A6="CH4",About!$D$58,IF($A6="N2O",About!$D$59,1))</f>
        <v>8.6703180956977999</v>
      </c>
      <c r="Q6">
        <f>SUMIFS('EPA Export Aggregation'!T:T,'EPA Export Aggregation'!$A:$A,$B6,'EPA Export Aggregation'!$D:$D,$A$1)*IF($A6="CH4",About!$D$58,IF($A6="N2O",About!$D$59,1))</f>
        <v>9.3113594727440994</v>
      </c>
      <c r="R6">
        <f>SUMIFS('EPA Export Aggregation'!U:U,'EPA Export Aggregation'!$A:$A,$B6,'EPA Export Aggregation'!$D:$D,$A$1)*IF($A6="CH4",About!$D$58,IF($A6="N2O",About!$D$59,1))</f>
        <v>8.4175976528774008</v>
      </c>
      <c r="S6">
        <f>SUMIFS('EPA Export Aggregation'!V:V,'EPA Export Aggregation'!$A:$A,$B6,'EPA Export Aggregation'!$D:$D,$A$1)*IF($A6="CH4",About!$D$58,IF($A6="N2O",About!$D$59,1))</f>
        <v>9.1785303424940992</v>
      </c>
      <c r="T6">
        <f>SUMIFS('EPA Export Aggregation'!W:W,'EPA Export Aggregation'!$A:$A,$B6,'EPA Export Aggregation'!$D:$D,$A$1)*IF($A6="CH4",About!$D$58,IF($A6="N2O",About!$D$59,1))</f>
        <v>9.1344351003110997</v>
      </c>
      <c r="U6">
        <f>SUMIFS('EPA Export Aggregation'!X:X,'EPA Export Aggregation'!$A:$A,$B6,'EPA Export Aggregation'!$D:$D,$A$1)*IF($A6="CH4",About!$D$58,IF($A6="N2O",About!$D$59,1))</f>
        <v>8.3225939415425998</v>
      </c>
      <c r="V6">
        <f>SUMIFS('EPA Export Aggregation'!Y:Y,'EPA Export Aggregation'!$A:$A,$B6,'EPA Export Aggregation'!$D:$D,$A$1)*IF($A6="CH4",About!$D$58,IF($A6="N2O",About!$D$59,1))</f>
        <v>6.3719814873368996</v>
      </c>
      <c r="W6">
        <f>SUMIFS('EPA Export Aggregation'!Z:Z,'EPA Export Aggregation'!$A:$A,$B6,'EPA Export Aggregation'!$D:$D,$A$1)*IF($A6="CH4",About!$D$58,IF($A6="N2O",About!$D$59,1))</f>
        <v>6.7630931527038998</v>
      </c>
      <c r="X6">
        <f>SUMIFS('EPA Export Aggregation'!AA:AA,'EPA Export Aggregation'!$A:$A,$B6,'EPA Export Aggregation'!$D:$D,$A$1)*IF($A6="CH4",About!$D$58,IF($A6="N2O",About!$D$59,1))</f>
        <v>6.9022548888484003</v>
      </c>
      <c r="Y6">
        <f>SUMIFS('EPA Export Aggregation'!AB:AB,'EPA Export Aggregation'!$A:$A,$B6,'EPA Export Aggregation'!$D:$D,$A$1)*IF($A6="CH4",About!$D$58,IF($A6="N2O",About!$D$59,1))</f>
        <v>7.3479502742373004</v>
      </c>
      <c r="Z6">
        <f>SUMIFS('EPA Export Aggregation'!AC:AC,'EPA Export Aggregation'!$A:$A,$B6,'EPA Export Aggregation'!$D:$D,$A$1)*IF($A6="CH4",About!$D$58,IF($A6="N2O",About!$D$59,1))</f>
        <v>8.1018583356862006</v>
      </c>
      <c r="AA6">
        <f>SUMIFS('EPA Export Aggregation'!AD:AD,'EPA Export Aggregation'!$A:$A,$B6,'EPA Export Aggregation'!$D:$D,$A$1)*IF($A6="CH4",About!$D$58,IF($A6="N2O",About!$D$59,1))</f>
        <v>8.9068671116315006</v>
      </c>
      <c r="AB6">
        <f>SUMIFS('EPA Export Aggregation'!AE:AE,'EPA Export Aggregation'!$A:$A,$B6,'EPA Export Aggregation'!$D:$D,$A$1)*IF($A6="CH4",About!$D$58,IF($A6="N2O",About!$D$59,1))</f>
        <v>8.3904859541052002</v>
      </c>
      <c r="AC6">
        <f>SUMIFS('EPA Export Aggregation'!AF:AF,'EPA Export Aggregation'!$A:$A,$B6,'EPA Export Aggregation'!$D:$D,$A$1)*IF($A6="CH4",About!$D$58,IF($A6="N2O",About!$D$59,1))</f>
        <v>7.8216916115616</v>
      </c>
      <c r="AD6">
        <f>SUMIFS('EPA Export Aggregation'!AG:AG,'EPA Export Aggregation'!$A:$A,$B6,'EPA Export Aggregation'!$D:$D,$A$1)*IF($A6="CH4",About!$D$58,IF($A6="N2O",About!$D$59,1))</f>
        <v>8.4602709662281992</v>
      </c>
      <c r="AE6">
        <f>SUMIFS('EPA Export Aggregation'!AH:AH,'EPA Export Aggregation'!$A:$A,$B6,'EPA Export Aggregation'!$D:$D,$A$1)*IF($A6="CH4",About!$D$58,IF($A6="N2O",About!$D$59,1))</f>
        <v>9.4805087584632997</v>
      </c>
      <c r="AF6">
        <f>SUMIFS('EPA Export Aggregation'!AI:AI,'EPA Export Aggregation'!$A:$A,$B6,'EPA Export Aggregation'!$D:$D,$A$1)*IF($A6="CH4",About!$D$58,IF($A6="N2O",About!$D$59,1))</f>
        <v>10.042836585781</v>
      </c>
      <c r="AG6">
        <f>SUMIFS('EPA Export Aggregation'!AJ:AJ,'EPA Export Aggregation'!$A:$A,$B6,'EPA Export Aggregation'!$D:$D,$A$1)*IF($A6="CH4",About!$D$58,IF($A6="N2O",About!$D$59,1))</f>
        <v>10.396469258731599</v>
      </c>
      <c r="AH6">
        <f>SUMIFS('EPA Export Aggregation'!AK:AK,'EPA Export Aggregation'!$A:$A,$B6,'EPA Export Aggregation'!$D:$D,$A$1)*IF($A6="CH4",About!$D$58,IF($A6="N2O",About!$D$59,1))</f>
        <v>10.9398184376179</v>
      </c>
    </row>
    <row r="7" spans="1:34" x14ac:dyDescent="0.45">
      <c r="A7" s="413" t="s">
        <v>2215</v>
      </c>
      <c r="B7" s="414" t="s">
        <v>4204</v>
      </c>
      <c r="C7">
        <f>SUMIFS('EPA Export Aggregation'!F:F,'EPA Export Aggregation'!$A:$A,$B7,'EPA Export Aggregation'!$D:$D,$A$1)*IF($A7="CH4",About!$D$58,IF($A7="N2O",About!$D$59,1))</f>
        <v>2.4136868274544998</v>
      </c>
      <c r="D7">
        <f>SUMIFS('EPA Export Aggregation'!G:G,'EPA Export Aggregation'!$A:$A,$B7,'EPA Export Aggregation'!$D:$D,$A$1)*IF($A7="CH4",About!$D$58,IF($A7="N2O",About!$D$59,1))</f>
        <v>2.3453675241126999</v>
      </c>
      <c r="E7">
        <f>SUMIFS('EPA Export Aggregation'!H:H,'EPA Export Aggregation'!$A:$A,$B7,'EPA Export Aggregation'!$D:$D,$A$1)*IF($A7="CH4",About!$D$58,IF($A7="N2O",About!$D$59,1))</f>
        <v>2.4676934056382001</v>
      </c>
      <c r="F7">
        <f>SUMIFS('EPA Export Aggregation'!I:I,'EPA Export Aggregation'!$A:$A,$B7,'EPA Export Aggregation'!$D:$D,$A$1)*IF($A7="CH4",About!$D$58,IF($A7="N2O",About!$D$59,1))</f>
        <v>2.5167547483699999</v>
      </c>
      <c r="G7">
        <f>SUMIFS('EPA Export Aggregation'!J:J,'EPA Export Aggregation'!$A:$A,$B7,'EPA Export Aggregation'!$D:$D,$A$1)*IF($A7="CH4",About!$D$58,IF($A7="N2O",About!$D$59,1))</f>
        <v>2.5124052666815002</v>
      </c>
      <c r="H7">
        <f>SUMIFS('EPA Export Aggregation'!K:K,'EPA Export Aggregation'!$A:$A,$B7,'EPA Export Aggregation'!$D:$D,$A$1)*IF($A7="CH4",About!$D$58,IF($A7="N2O",About!$D$59,1))</f>
        <v>2.4173540566445002</v>
      </c>
      <c r="I7">
        <f>SUMIFS('EPA Export Aggregation'!L:L,'EPA Export Aggregation'!$A:$A,$B7,'EPA Export Aggregation'!$D:$D,$A$1)*IF($A7="CH4",About!$D$58,IF($A7="N2O",About!$D$59,1))</f>
        <v>2.6377357634180001</v>
      </c>
      <c r="J7">
        <f>SUMIFS('EPA Export Aggregation'!M:M,'EPA Export Aggregation'!$A:$A,$B7,'EPA Export Aggregation'!$D:$D,$A$1)*IF($A7="CH4",About!$D$58,IF($A7="N2O",About!$D$59,1))</f>
        <v>2.6237744295789001</v>
      </c>
      <c r="K7">
        <f>SUMIFS('EPA Export Aggregation'!N:N,'EPA Export Aggregation'!$A:$A,$B7,'EPA Export Aggregation'!$D:$D,$A$1)*IF($A7="CH4",About!$D$58,IF($A7="N2O",About!$D$59,1))</f>
        <v>2.2349232916980002</v>
      </c>
      <c r="L7">
        <f>SUMIFS('EPA Export Aggregation'!O:O,'EPA Export Aggregation'!$A:$A,$B7,'EPA Export Aggregation'!$D:$D,$A$1)*IF($A7="CH4",About!$D$58,IF($A7="N2O",About!$D$59,1))</f>
        <v>2.3807062680612998</v>
      </c>
      <c r="M7">
        <f>SUMIFS('EPA Export Aggregation'!P:P,'EPA Export Aggregation'!$A:$A,$B7,'EPA Export Aggregation'!$D:$D,$A$1)*IF($A7="CH4",About!$D$58,IF($A7="N2O",About!$D$59,1))</f>
        <v>2.3759026902337999</v>
      </c>
      <c r="N7">
        <f>SUMIFS('EPA Export Aggregation'!Q:Q,'EPA Export Aggregation'!$A:$A,$B7,'EPA Export Aggregation'!$D:$D,$A$1)*IF($A7="CH4",About!$D$58,IF($A7="N2O",About!$D$59,1))</f>
        <v>2.4124552449932</v>
      </c>
      <c r="O7">
        <f>SUMIFS('EPA Export Aggregation'!R:R,'EPA Export Aggregation'!$A:$A,$B7,'EPA Export Aggregation'!$D:$D,$A$1)*IF($A7="CH4",About!$D$58,IF($A7="N2O",About!$D$59,1))</f>
        <v>2.1977821313377999</v>
      </c>
      <c r="P7">
        <f>SUMIFS('EPA Export Aggregation'!S:S,'EPA Export Aggregation'!$A:$A,$B7,'EPA Export Aggregation'!$D:$D,$A$1)*IF($A7="CH4",About!$D$58,IF($A7="N2O",About!$D$59,1))</f>
        <v>2.286996400629</v>
      </c>
      <c r="Q7">
        <f>SUMIFS('EPA Export Aggregation'!T:T,'EPA Export Aggregation'!$A:$A,$B7,'EPA Export Aggregation'!$D:$D,$A$1)*IF($A7="CH4",About!$D$58,IF($A7="N2O",About!$D$59,1))</f>
        <v>2.2731375997484999</v>
      </c>
      <c r="R7">
        <f>SUMIFS('EPA Export Aggregation'!U:U,'EPA Export Aggregation'!$A:$A,$B7,'EPA Export Aggregation'!$D:$D,$A$1)*IF($A7="CH4",About!$D$58,IF($A7="N2O",About!$D$59,1))</f>
        <v>2.121493327459</v>
      </c>
      <c r="S7">
        <f>SUMIFS('EPA Export Aggregation'!V:V,'EPA Export Aggregation'!$A:$A,$B7,'EPA Export Aggregation'!$D:$D,$A$1)*IF($A7="CH4",About!$D$58,IF($A7="N2O",About!$D$59,1))</f>
        <v>2.0052029418615001</v>
      </c>
      <c r="T7">
        <f>SUMIFS('EPA Export Aggregation'!W:W,'EPA Export Aggregation'!$A:$A,$B7,'EPA Export Aggregation'!$D:$D,$A$1)*IF($A7="CH4",About!$D$58,IF($A7="N2O",About!$D$59,1))</f>
        <v>1.8935529733392</v>
      </c>
      <c r="U7">
        <f>SUMIFS('EPA Export Aggregation'!X:X,'EPA Export Aggregation'!$A:$A,$B7,'EPA Export Aggregation'!$D:$D,$A$1)*IF($A7="CH4",About!$D$58,IF($A7="N2O",About!$D$59,1))</f>
        <v>1.9141236197047999</v>
      </c>
      <c r="V7">
        <f>SUMIFS('EPA Export Aggregation'!Y:Y,'EPA Export Aggregation'!$A:$A,$B7,'EPA Export Aggregation'!$D:$D,$A$1)*IF($A7="CH4",About!$D$58,IF($A7="N2O",About!$D$59,1))</f>
        <v>1.822977113666</v>
      </c>
      <c r="W7">
        <f>SUMIFS('EPA Export Aggregation'!Z:Z,'EPA Export Aggregation'!$A:$A,$B7,'EPA Export Aggregation'!$D:$D,$A$1)*IF($A7="CH4",About!$D$58,IF($A7="N2O",About!$D$59,1))</f>
        <v>1.8930830261181999</v>
      </c>
      <c r="X7">
        <f>SUMIFS('EPA Export Aggregation'!AA:AA,'EPA Export Aggregation'!$A:$A,$B7,'EPA Export Aggregation'!$D:$D,$A$1)*IF($A7="CH4",About!$D$58,IF($A7="N2O",About!$D$59,1))</f>
        <v>1.7527358846075001</v>
      </c>
      <c r="Y7">
        <f>SUMIFS('EPA Export Aggregation'!AB:AB,'EPA Export Aggregation'!$A:$A,$B7,'EPA Export Aggregation'!$D:$D,$A$1)*IF($A7="CH4",About!$D$58,IF($A7="N2O",About!$D$59,1))</f>
        <v>1.5349950200114</v>
      </c>
      <c r="Z7">
        <f>SUMIFS('EPA Export Aggregation'!AC:AC,'EPA Export Aggregation'!$A:$A,$B7,'EPA Export Aggregation'!$D:$D,$A$1)*IF($A7="CH4",About!$D$58,IF($A7="N2O",About!$D$59,1))</f>
        <v>1.8697326241222001</v>
      </c>
      <c r="AA7">
        <f>SUMIFS('EPA Export Aggregation'!AD:AD,'EPA Export Aggregation'!$A:$A,$B7,'EPA Export Aggregation'!$D:$D,$A$1)*IF($A7="CH4",About!$D$58,IF($A7="N2O",About!$D$59,1))</f>
        <v>1.9180731706469001</v>
      </c>
      <c r="AB7">
        <f>SUMIFS('EPA Export Aggregation'!AE:AE,'EPA Export Aggregation'!$A:$A,$B7,'EPA Export Aggregation'!$D:$D,$A$1)*IF($A7="CH4",About!$D$58,IF($A7="N2O",About!$D$59,1))</f>
        <v>1.7525974584195001</v>
      </c>
      <c r="AC7">
        <f>SUMIFS('EPA Export Aggregation'!AF:AF,'EPA Export Aggregation'!$A:$A,$B7,'EPA Export Aggregation'!$D:$D,$A$1)*IF($A7="CH4",About!$D$58,IF($A7="N2O",About!$D$59,1))</f>
        <v>1.5978358515240001</v>
      </c>
      <c r="AD7">
        <f>SUMIFS('EPA Export Aggregation'!AG:AG,'EPA Export Aggregation'!$A:$A,$B7,'EPA Export Aggregation'!$D:$D,$A$1)*IF($A7="CH4",About!$D$58,IF($A7="N2O",About!$D$59,1))</f>
        <v>1.4756145162855001</v>
      </c>
      <c r="AE7">
        <f>SUMIFS('EPA Export Aggregation'!AH:AH,'EPA Export Aggregation'!$A:$A,$B7,'EPA Export Aggregation'!$D:$D,$A$1)*IF($A7="CH4",About!$D$58,IF($A7="N2O",About!$D$59,1))</f>
        <v>1.7674412358144</v>
      </c>
      <c r="AF7">
        <f>SUMIFS('EPA Export Aggregation'!AI:AI,'EPA Export Aggregation'!$A:$A,$B7,'EPA Export Aggregation'!$D:$D,$A$1)*IF($A7="CH4",About!$D$58,IF($A7="N2O",About!$D$59,1))</f>
        <v>1.6593002816388001</v>
      </c>
      <c r="AG7">
        <f>SUMIFS('EPA Export Aggregation'!AJ:AJ,'EPA Export Aggregation'!$A:$A,$B7,'EPA Export Aggregation'!$D:$D,$A$1)*IF($A7="CH4",About!$D$58,IF($A7="N2O",About!$D$59,1))</f>
        <v>1.6404955545199</v>
      </c>
      <c r="AH7">
        <f>SUMIFS('EPA Export Aggregation'!AK:AK,'EPA Export Aggregation'!$A:$A,$B7,'EPA Export Aggregation'!$D:$D,$A$1)*IF($A7="CH4",About!$D$58,IF($A7="N2O",About!$D$59,1))</f>
        <v>1.6200716665028001</v>
      </c>
    </row>
    <row r="8" spans="1:34" x14ac:dyDescent="0.45">
      <c r="A8" s="413" t="s">
        <v>2215</v>
      </c>
      <c r="B8" s="414" t="s">
        <v>4206</v>
      </c>
      <c r="C8">
        <f>SUMIFS('EPA Export Aggregation'!F:F,'EPA Export Aggregation'!$A:$A,$B8,'EPA Export Aggregation'!$D:$D,$A$1)*IF($A8="CH4",About!$D$58,IF($A8="N2O",About!$D$59,1))</f>
        <v>2.0286101870188</v>
      </c>
      <c r="D8">
        <f>SUMIFS('EPA Export Aggregation'!G:G,'EPA Export Aggregation'!$A:$A,$B8,'EPA Export Aggregation'!$D:$D,$A$1)*IF($A8="CH4",About!$D$58,IF($A8="N2O",About!$D$59,1))</f>
        <v>1.9090616683176</v>
      </c>
      <c r="E8">
        <f>SUMIFS('EPA Export Aggregation'!H:H,'EPA Export Aggregation'!$A:$A,$B8,'EPA Export Aggregation'!$D:$D,$A$1)*IF($A8="CH4",About!$D$58,IF($A8="N2O",About!$D$59,1))</f>
        <v>1.87875014797</v>
      </c>
      <c r="F8">
        <f>SUMIFS('EPA Export Aggregation'!I:I,'EPA Export Aggregation'!$A:$A,$B8,'EPA Export Aggregation'!$D:$D,$A$1)*IF($A8="CH4",About!$D$58,IF($A8="N2O",About!$D$59,1))</f>
        <v>1.8214461319926001</v>
      </c>
      <c r="G8">
        <f>SUMIFS('EPA Export Aggregation'!J:J,'EPA Export Aggregation'!$A:$A,$B8,'EPA Export Aggregation'!$D:$D,$A$1)*IF($A8="CH4",About!$D$58,IF($A8="N2O",About!$D$59,1))</f>
        <v>1.8181325487279001</v>
      </c>
      <c r="H8">
        <f>SUMIFS('EPA Export Aggregation'!K:K,'EPA Export Aggregation'!$A:$A,$B8,'EPA Export Aggregation'!$D:$D,$A$1)*IF($A8="CH4",About!$D$58,IF($A8="N2O",About!$D$59,1))</f>
        <v>1.7786891511163001</v>
      </c>
      <c r="I8">
        <f>SUMIFS('EPA Export Aggregation'!L:L,'EPA Export Aggregation'!$A:$A,$B8,'EPA Export Aggregation'!$D:$D,$A$1)*IF($A8="CH4",About!$D$58,IF($A8="N2O",About!$D$59,1))</f>
        <v>1.9617324336744999</v>
      </c>
      <c r="J8">
        <f>SUMIFS('EPA Export Aggregation'!M:M,'EPA Export Aggregation'!$A:$A,$B8,'EPA Export Aggregation'!$D:$D,$A$1)*IF($A8="CH4",About!$D$58,IF($A8="N2O",About!$D$59,1))</f>
        <v>1.8783463265083</v>
      </c>
      <c r="K8">
        <f>SUMIFS('EPA Export Aggregation'!N:N,'EPA Export Aggregation'!$A:$A,$B8,'EPA Export Aggregation'!$D:$D,$A$1)*IF($A8="CH4",About!$D$58,IF($A8="N2O",About!$D$59,1))</f>
        <v>1.940885280089</v>
      </c>
      <c r="L8">
        <f>SUMIFS('EPA Export Aggregation'!O:O,'EPA Export Aggregation'!$A:$A,$B8,'EPA Export Aggregation'!$D:$D,$A$1)*IF($A8="CH4",About!$D$58,IF($A8="N2O",About!$D$59,1))</f>
        <v>2.0823660044587999</v>
      </c>
      <c r="M8">
        <f>SUMIFS('EPA Export Aggregation'!P:P,'EPA Export Aggregation'!$A:$A,$B8,'EPA Export Aggregation'!$D:$D,$A$1)*IF($A8="CH4",About!$D$58,IF($A8="N2O",About!$D$59,1))</f>
        <v>2.2105290638177002</v>
      </c>
      <c r="N8">
        <f>SUMIFS('EPA Export Aggregation'!Q:Q,'EPA Export Aggregation'!$A:$A,$B8,'EPA Export Aggregation'!$D:$D,$A$1)*IF($A8="CH4",About!$D$58,IF($A8="N2O",About!$D$59,1))</f>
        <v>1.9353474567361</v>
      </c>
      <c r="O8">
        <f>SUMIFS('EPA Export Aggregation'!R:R,'EPA Export Aggregation'!$A:$A,$B8,'EPA Export Aggregation'!$D:$D,$A$1)*IF($A8="CH4",About!$D$58,IF($A8="N2O",About!$D$59,1))</f>
        <v>1.663039141644</v>
      </c>
      <c r="P8">
        <f>SUMIFS('EPA Export Aggregation'!S:S,'EPA Export Aggregation'!$A:$A,$B8,'EPA Export Aggregation'!$D:$D,$A$1)*IF($A8="CH4",About!$D$58,IF($A8="N2O",About!$D$59,1))</f>
        <v>1.7949361928917</v>
      </c>
      <c r="Q8">
        <f>SUMIFS('EPA Export Aggregation'!T:T,'EPA Export Aggregation'!$A:$A,$B8,'EPA Export Aggregation'!$D:$D,$A$1)*IF($A8="CH4",About!$D$58,IF($A8="N2O",About!$D$59,1))</f>
        <v>1.7328178288428999</v>
      </c>
      <c r="R8">
        <f>SUMIFS('EPA Export Aggregation'!U:U,'EPA Export Aggregation'!$A:$A,$B8,'EPA Export Aggregation'!$D:$D,$A$1)*IF($A8="CH4",About!$D$58,IF($A8="N2O",About!$D$59,1))</f>
        <v>1.7637090559255999</v>
      </c>
      <c r="S8">
        <f>SUMIFS('EPA Export Aggregation'!V:V,'EPA Export Aggregation'!$A:$A,$B8,'EPA Export Aggregation'!$D:$D,$A$1)*IF($A8="CH4",About!$D$58,IF($A8="N2O",About!$D$59,1))</f>
        <v>1.6071186765934999</v>
      </c>
      <c r="T8">
        <f>SUMIFS('EPA Export Aggregation'!W:W,'EPA Export Aggregation'!$A:$A,$B8,'EPA Export Aggregation'!$D:$D,$A$1)*IF($A8="CH4",About!$D$58,IF($A8="N2O",About!$D$59,1))</f>
        <v>1.5754733015419999</v>
      </c>
      <c r="U8">
        <f>SUMIFS('EPA Export Aggregation'!X:X,'EPA Export Aggregation'!$A:$A,$B8,'EPA Export Aggregation'!$D:$D,$A$1)*IF($A8="CH4",About!$D$58,IF($A8="N2O",About!$D$59,1))</f>
        <v>1.5788960752068</v>
      </c>
      <c r="V8">
        <f>SUMIFS('EPA Export Aggregation'!Y:Y,'EPA Export Aggregation'!$A:$A,$B8,'EPA Export Aggregation'!$D:$D,$A$1)*IF($A8="CH4",About!$D$58,IF($A8="N2O",About!$D$59,1))</f>
        <v>1.5538311589491001</v>
      </c>
      <c r="W8">
        <f>SUMIFS('EPA Export Aggregation'!Z:Z,'EPA Export Aggregation'!$A:$A,$B8,'EPA Export Aggregation'!$D:$D,$A$1)*IF($A8="CH4",About!$D$58,IF($A8="N2O",About!$D$59,1))</f>
        <v>1.5936491844819001</v>
      </c>
      <c r="X8">
        <f>SUMIFS('EPA Export Aggregation'!AA:AA,'EPA Export Aggregation'!$A:$A,$B8,'EPA Export Aggregation'!$D:$D,$A$1)*IF($A8="CH4",About!$D$58,IF($A8="N2O",About!$D$59,1))</f>
        <v>1.6347197323194</v>
      </c>
      <c r="Y8">
        <f>SUMIFS('EPA Export Aggregation'!AB:AB,'EPA Export Aggregation'!$A:$A,$B8,'EPA Export Aggregation'!$D:$D,$A$1)*IF($A8="CH4",About!$D$58,IF($A8="N2O",About!$D$59,1))</f>
        <v>1.5093983680612</v>
      </c>
      <c r="Z8">
        <f>SUMIFS('EPA Export Aggregation'!AC:AC,'EPA Export Aggregation'!$A:$A,$B8,'EPA Export Aggregation'!$D:$D,$A$1)*IF($A8="CH4",About!$D$58,IF($A8="N2O",About!$D$59,1))</f>
        <v>1.6303252354018001</v>
      </c>
      <c r="AA8">
        <f>SUMIFS('EPA Export Aggregation'!AD:AD,'EPA Export Aggregation'!$A:$A,$B8,'EPA Export Aggregation'!$D:$D,$A$1)*IF($A8="CH4",About!$D$58,IF($A8="N2O",About!$D$59,1))</f>
        <v>1.6232405620759001</v>
      </c>
      <c r="AB8">
        <f>SUMIFS('EPA Export Aggregation'!AE:AE,'EPA Export Aggregation'!$A:$A,$B8,'EPA Export Aggregation'!$D:$D,$A$1)*IF($A8="CH4",About!$D$58,IF($A8="N2O",About!$D$59,1))</f>
        <v>1.7150717380223</v>
      </c>
      <c r="AC8">
        <f>SUMIFS('EPA Export Aggregation'!AF:AF,'EPA Export Aggregation'!$A:$A,$B8,'EPA Export Aggregation'!$D:$D,$A$1)*IF($A8="CH4",About!$D$58,IF($A8="N2O",About!$D$59,1))</f>
        <v>1.6550946789687</v>
      </c>
      <c r="AD8">
        <f>SUMIFS('EPA Export Aggregation'!AG:AG,'EPA Export Aggregation'!$A:$A,$B8,'EPA Export Aggregation'!$D:$D,$A$1)*IF($A8="CH4",About!$D$58,IF($A8="N2O",About!$D$59,1))</f>
        <v>1.5934585123781</v>
      </c>
      <c r="AE8">
        <f>SUMIFS('EPA Export Aggregation'!AH:AH,'EPA Export Aggregation'!$A:$A,$B8,'EPA Export Aggregation'!$D:$D,$A$1)*IF($A8="CH4",About!$D$58,IF($A8="N2O",About!$D$59,1))</f>
        <v>1.7555877918977001</v>
      </c>
      <c r="AF8">
        <f>SUMIFS('EPA Export Aggregation'!AI:AI,'EPA Export Aggregation'!$A:$A,$B8,'EPA Export Aggregation'!$D:$D,$A$1)*IF($A8="CH4",About!$D$58,IF($A8="N2O",About!$D$59,1))</f>
        <v>1.7411216457826</v>
      </c>
      <c r="AG8">
        <f>SUMIFS('EPA Export Aggregation'!AJ:AJ,'EPA Export Aggregation'!$A:$A,$B8,'EPA Export Aggregation'!$D:$D,$A$1)*IF($A8="CH4",About!$D$58,IF($A8="N2O",About!$D$59,1))</f>
        <v>1.5436138227858001</v>
      </c>
      <c r="AH8">
        <f>SUMIFS('EPA Export Aggregation'!AK:AK,'EPA Export Aggregation'!$A:$A,$B8,'EPA Export Aggregation'!$D:$D,$A$1)*IF($A8="CH4",About!$D$58,IF($A8="N2O",About!$D$59,1))</f>
        <v>1.5782813165780001</v>
      </c>
    </row>
    <row r="9" spans="1:34" x14ac:dyDescent="0.45">
      <c r="A9" s="413" t="s">
        <v>2215</v>
      </c>
      <c r="B9" s="414" t="s">
        <v>4216</v>
      </c>
      <c r="C9">
        <f>SUMIFS('EPA Export Aggregation'!F:F,'EPA Export Aggregation'!$A:$A,$B9,'EPA Export Aggregation'!$D:$D,$A$1)*IF($A9="CH4",About!$D$58,IF($A9="N2O",About!$D$59,1))</f>
        <v>0.50339297061879995</v>
      </c>
      <c r="D9">
        <f>SUMIFS('EPA Export Aggregation'!G:G,'EPA Export Aggregation'!$A:$A,$B9,'EPA Export Aggregation'!$D:$D,$A$1)*IF($A9="CH4",About!$D$58,IF($A9="N2O",About!$D$59,1))</f>
        <v>0.48594140726129997</v>
      </c>
      <c r="E9">
        <f>SUMIFS('EPA Export Aggregation'!H:H,'EPA Export Aggregation'!$A:$A,$B9,'EPA Export Aggregation'!$D:$D,$A$1)*IF($A9="CH4",About!$D$58,IF($A9="N2O",About!$D$59,1))</f>
        <v>0.53405381999470003</v>
      </c>
      <c r="F9">
        <f>SUMIFS('EPA Export Aggregation'!I:I,'EPA Export Aggregation'!$A:$A,$B9,'EPA Export Aggregation'!$D:$D,$A$1)*IF($A9="CH4",About!$D$58,IF($A9="N2O",About!$D$59,1))</f>
        <v>0.49574815430309999</v>
      </c>
      <c r="G9">
        <f>SUMIFS('EPA Export Aggregation'!J:J,'EPA Export Aggregation'!$A:$A,$B9,'EPA Export Aggregation'!$D:$D,$A$1)*IF($A9="CH4",About!$D$58,IF($A9="N2O",About!$D$59,1))</f>
        <v>0.58696694380559999</v>
      </c>
      <c r="H9">
        <f>SUMIFS('EPA Export Aggregation'!K:K,'EPA Export Aggregation'!$A:$A,$B9,'EPA Export Aggregation'!$D:$D,$A$1)*IF($A9="CH4",About!$D$58,IF($A9="N2O",About!$D$59,1))</f>
        <v>0.70534597276790001</v>
      </c>
      <c r="I9">
        <f>SUMIFS('EPA Export Aggregation'!L:L,'EPA Export Aggregation'!$A:$A,$B9,'EPA Export Aggregation'!$D:$D,$A$1)*IF($A9="CH4",About!$D$58,IF($A9="N2O",About!$D$59,1))</f>
        <v>0.6378839913737</v>
      </c>
      <c r="J9">
        <f>SUMIFS('EPA Export Aggregation'!M:M,'EPA Export Aggregation'!$A:$A,$B9,'EPA Export Aggregation'!$D:$D,$A$1)*IF($A9="CH4",About!$D$58,IF($A9="N2O",About!$D$59,1))</f>
        <v>0.58710490742580002</v>
      </c>
      <c r="K9">
        <f>SUMIFS('EPA Export Aggregation'!N:N,'EPA Export Aggregation'!$A:$A,$B9,'EPA Export Aggregation'!$D:$D,$A$1)*IF($A9="CH4",About!$D$58,IF($A9="N2O",About!$D$59,1))</f>
        <v>0.67010155570160002</v>
      </c>
      <c r="L9">
        <f>SUMIFS('EPA Export Aggregation'!O:O,'EPA Export Aggregation'!$A:$A,$B9,'EPA Export Aggregation'!$D:$D,$A$1)*IF($A9="CH4",About!$D$58,IF($A9="N2O",About!$D$59,1))</f>
        <v>0.76729548607130005</v>
      </c>
      <c r="M9">
        <f>SUMIFS('EPA Export Aggregation'!P:P,'EPA Export Aggregation'!$A:$A,$B9,'EPA Export Aggregation'!$D:$D,$A$1)*IF($A9="CH4",About!$D$58,IF($A9="N2O",About!$D$59,1))</f>
        <v>0.69234867415629997</v>
      </c>
      <c r="N9">
        <f>SUMIFS('EPA Export Aggregation'!Q:Q,'EPA Export Aggregation'!$A:$A,$B9,'EPA Export Aggregation'!$D:$D,$A$1)*IF($A9="CH4",About!$D$58,IF($A9="N2O",About!$D$59,1))</f>
        <v>0.66400141558479997</v>
      </c>
      <c r="O9">
        <f>SUMIFS('EPA Export Aggregation'!R:R,'EPA Export Aggregation'!$A:$A,$B9,'EPA Export Aggregation'!$D:$D,$A$1)*IF($A9="CH4",About!$D$58,IF($A9="N2O",About!$D$59,1))</f>
        <v>0.70273701170930003</v>
      </c>
      <c r="P9">
        <f>SUMIFS('EPA Export Aggregation'!S:S,'EPA Export Aggregation'!$A:$A,$B9,'EPA Export Aggregation'!$D:$D,$A$1)*IF($A9="CH4",About!$D$58,IF($A9="N2O",About!$D$59,1))</f>
        <v>0.66018543994510004</v>
      </c>
      <c r="Q9">
        <f>SUMIFS('EPA Export Aggregation'!T:T,'EPA Export Aggregation'!$A:$A,$B9,'EPA Export Aggregation'!$D:$D,$A$1)*IF($A9="CH4",About!$D$58,IF($A9="N2O",About!$D$59,1))</f>
        <v>1.3214617222052001</v>
      </c>
      <c r="R9">
        <f>SUMIFS('EPA Export Aggregation'!U:U,'EPA Export Aggregation'!$A:$A,$B9,'EPA Export Aggregation'!$D:$D,$A$1)*IF($A9="CH4",About!$D$58,IF($A9="N2O",About!$D$59,1))</f>
        <v>0.87529208090440003</v>
      </c>
      <c r="S9">
        <f>SUMIFS('EPA Export Aggregation'!V:V,'EPA Export Aggregation'!$A:$A,$B9,'EPA Export Aggregation'!$D:$D,$A$1)*IF($A9="CH4",About!$D$58,IF($A9="N2O",About!$D$59,1))</f>
        <v>0.81996538679539999</v>
      </c>
      <c r="T9">
        <f>SUMIFS('EPA Export Aggregation'!W:W,'EPA Export Aggregation'!$A:$A,$B9,'EPA Export Aggregation'!$D:$D,$A$1)*IF($A9="CH4",About!$D$58,IF($A9="N2O",About!$D$59,1))</f>
        <v>0.52905113889080002</v>
      </c>
      <c r="U9">
        <f>SUMIFS('EPA Export Aggregation'!X:X,'EPA Export Aggregation'!$A:$A,$B9,'EPA Export Aggregation'!$D:$D,$A$1)*IF($A9="CH4",About!$D$58,IF($A9="N2O",About!$D$59,1))</f>
        <v>0.69715483809629997</v>
      </c>
      <c r="V9">
        <f>SUMIFS('EPA Export Aggregation'!Y:Y,'EPA Export Aggregation'!$A:$A,$B9,'EPA Export Aggregation'!$D:$D,$A$1)*IF($A9="CH4",About!$D$58,IF($A9="N2O",About!$D$59,1))</f>
        <v>0.3003628193008</v>
      </c>
      <c r="W9">
        <f>SUMIFS('EPA Export Aggregation'!Z:Z,'EPA Export Aggregation'!$A:$A,$B9,'EPA Export Aggregation'!$D:$D,$A$1)*IF($A9="CH4",About!$D$58,IF($A9="N2O",About!$D$59,1))</f>
        <v>0.76228052574619998</v>
      </c>
      <c r="X9">
        <f>SUMIFS('EPA Export Aggregation'!AA:AA,'EPA Export Aggregation'!$A:$A,$B9,'EPA Export Aggregation'!$D:$D,$A$1)*IF($A9="CH4",About!$D$58,IF($A9="N2O",About!$D$59,1))</f>
        <v>0.71992469508570001</v>
      </c>
      <c r="Y9">
        <f>SUMIFS('EPA Export Aggregation'!AB:AB,'EPA Export Aggregation'!$A:$A,$B9,'EPA Export Aggregation'!$D:$D,$A$1)*IF($A9="CH4",About!$D$58,IF($A9="N2O",About!$D$59,1))</f>
        <v>0.79117105615530003</v>
      </c>
      <c r="Z9">
        <f>SUMIFS('EPA Export Aggregation'!AC:AC,'EPA Export Aggregation'!$A:$A,$B9,'EPA Export Aggregation'!$D:$D,$A$1)*IF($A9="CH4",About!$D$58,IF($A9="N2O",About!$D$59,1))</f>
        <v>0.69173758129329999</v>
      </c>
      <c r="AA9">
        <f>SUMIFS('EPA Export Aggregation'!AD:AD,'EPA Export Aggregation'!$A:$A,$B9,'EPA Export Aggregation'!$D:$D,$A$1)*IF($A9="CH4",About!$D$58,IF($A9="N2O",About!$D$59,1))</f>
        <v>0.51067471932480002</v>
      </c>
      <c r="AB9">
        <f>SUMIFS('EPA Export Aggregation'!AE:AE,'EPA Export Aggregation'!$A:$A,$B9,'EPA Export Aggregation'!$D:$D,$A$1)*IF($A9="CH4",About!$D$58,IF($A9="N2O",About!$D$59,1))</f>
        <v>0.72038185036089997</v>
      </c>
      <c r="AC9">
        <f>SUMIFS('EPA Export Aggregation'!AF:AF,'EPA Export Aggregation'!$A:$A,$B9,'EPA Export Aggregation'!$D:$D,$A$1)*IF($A9="CH4",About!$D$58,IF($A9="N2O",About!$D$59,1))</f>
        <v>0.61515857200430002</v>
      </c>
      <c r="AD9">
        <f>SUMIFS('EPA Export Aggregation'!AG:AG,'EPA Export Aggregation'!$A:$A,$B9,'EPA Export Aggregation'!$D:$D,$A$1)*IF($A9="CH4",About!$D$58,IF($A9="N2O",About!$D$59,1))</f>
        <v>0.67008169421109998</v>
      </c>
      <c r="AE9">
        <f>SUMIFS('EPA Export Aggregation'!AH:AH,'EPA Export Aggregation'!$A:$A,$B9,'EPA Export Aggregation'!$D:$D,$A$1)*IF($A9="CH4",About!$D$58,IF($A9="N2O",About!$D$59,1))</f>
        <v>0.74711255459759995</v>
      </c>
      <c r="AF9">
        <f>SUMIFS('EPA Export Aggregation'!AI:AI,'EPA Export Aggregation'!$A:$A,$B9,'EPA Export Aggregation'!$D:$D,$A$1)*IF($A9="CH4",About!$D$58,IF($A9="N2O",About!$D$59,1))</f>
        <v>0.72539523424389996</v>
      </c>
      <c r="AG9">
        <f>SUMIFS('EPA Export Aggregation'!AJ:AJ,'EPA Export Aggregation'!$A:$A,$B9,'EPA Export Aggregation'!$D:$D,$A$1)*IF($A9="CH4",About!$D$58,IF($A9="N2O",About!$D$59,1))</f>
        <v>0.62298644288589999</v>
      </c>
      <c r="AH9">
        <f>SUMIFS('EPA Export Aggregation'!AK:AK,'EPA Export Aggregation'!$A:$A,$B9,'EPA Export Aggregation'!$D:$D,$A$1)*IF($A9="CH4",About!$D$58,IF($A9="N2O",About!$D$59,1))</f>
        <v>0.876354411517</v>
      </c>
    </row>
    <row r="10" spans="1:34" x14ac:dyDescent="0.45">
      <c r="A10" s="413" t="s">
        <v>2215</v>
      </c>
      <c r="B10" s="414" t="s">
        <v>4225</v>
      </c>
      <c r="C10">
        <f>SUMIFS('EPA Export Aggregation'!F:F,'EPA Export Aggregation'!$A:$A,$B10,'EPA Export Aggregation'!$D:$D,$A$1)*IF($A10="CH4",About!$D$58,IF($A10="N2O",About!$D$59,1))</f>
        <v>0.48418543825080002</v>
      </c>
      <c r="D10">
        <f>SUMIFS('EPA Export Aggregation'!G:G,'EPA Export Aggregation'!$A:$A,$B10,'EPA Export Aggregation'!$D:$D,$A$1)*IF($A10="CH4",About!$D$58,IF($A10="N2O",About!$D$59,1))</f>
        <v>0.50932310646419998</v>
      </c>
      <c r="E10">
        <f>SUMIFS('EPA Export Aggregation'!H:H,'EPA Export Aggregation'!$A:$A,$B10,'EPA Export Aggregation'!$D:$D,$A$1)*IF($A10="CH4",About!$D$58,IF($A10="N2O",About!$D$59,1))</f>
        <v>0.48070739594540002</v>
      </c>
      <c r="F10">
        <f>SUMIFS('EPA Export Aggregation'!I:I,'EPA Export Aggregation'!$A:$A,$B10,'EPA Export Aggregation'!$D:$D,$A$1)*IF($A10="CH4",About!$D$58,IF($A10="N2O",About!$D$59,1))</f>
        <v>0.44423076715569998</v>
      </c>
      <c r="G10">
        <f>SUMIFS('EPA Export Aggregation'!J:J,'EPA Export Aggregation'!$A:$A,$B10,'EPA Export Aggregation'!$D:$D,$A$1)*IF($A10="CH4",About!$D$58,IF($A10="N2O",About!$D$59,1))</f>
        <v>0.45907244589390001</v>
      </c>
      <c r="H10">
        <f>SUMIFS('EPA Export Aggregation'!K:K,'EPA Export Aggregation'!$A:$A,$B10,'EPA Export Aggregation'!$D:$D,$A$1)*IF($A10="CH4",About!$D$58,IF($A10="N2O",About!$D$59,1))</f>
        <v>0.424087701436</v>
      </c>
      <c r="I10">
        <f>SUMIFS('EPA Export Aggregation'!L:L,'EPA Export Aggregation'!$A:$A,$B10,'EPA Export Aggregation'!$D:$D,$A$1)*IF($A10="CH4",About!$D$58,IF($A10="N2O",About!$D$59,1))</f>
        <v>0.3774376376552</v>
      </c>
      <c r="J10">
        <f>SUMIFS('EPA Export Aggregation'!M:M,'EPA Export Aggregation'!$A:$A,$B10,'EPA Export Aggregation'!$D:$D,$A$1)*IF($A10="CH4",About!$D$58,IF($A10="N2O",About!$D$59,1))</f>
        <v>0.37399078720680001</v>
      </c>
      <c r="K10">
        <f>SUMIFS('EPA Export Aggregation'!N:N,'EPA Export Aggregation'!$A:$A,$B10,'EPA Export Aggregation'!$D:$D,$A$1)*IF($A10="CH4",About!$D$58,IF($A10="N2O",About!$D$59,1))</f>
        <v>0.36160463070249999</v>
      </c>
      <c r="L10">
        <f>SUMIFS('EPA Export Aggregation'!O:O,'EPA Export Aggregation'!$A:$A,$B10,'EPA Export Aggregation'!$D:$D,$A$1)*IF($A10="CH4",About!$D$58,IF($A10="N2O",About!$D$59,1))</f>
        <v>2.3786873145645</v>
      </c>
      <c r="M10">
        <f>SUMIFS('EPA Export Aggregation'!P:P,'EPA Export Aggregation'!$A:$A,$B10,'EPA Export Aggregation'!$D:$D,$A$1)*IF($A10="CH4",About!$D$58,IF($A10="N2O",About!$D$59,1))</f>
        <v>0.46417730055520001</v>
      </c>
      <c r="N10">
        <f>SUMIFS('EPA Export Aggregation'!Q:Q,'EPA Export Aggregation'!$A:$A,$B10,'EPA Export Aggregation'!$D:$D,$A$1)*IF($A10="CH4",About!$D$58,IF($A10="N2O",About!$D$59,1))</f>
        <v>0.34849422626839999</v>
      </c>
      <c r="O10">
        <f>SUMIFS('EPA Export Aggregation'!R:R,'EPA Export Aggregation'!$A:$A,$B10,'EPA Export Aggregation'!$D:$D,$A$1)*IF($A10="CH4",About!$D$58,IF($A10="N2O",About!$D$59,1))</f>
        <v>0.35620844922930001</v>
      </c>
      <c r="P10">
        <f>SUMIFS('EPA Export Aggregation'!S:S,'EPA Export Aggregation'!$A:$A,$B10,'EPA Export Aggregation'!$D:$D,$A$1)*IF($A10="CH4",About!$D$58,IF($A10="N2O",About!$D$59,1))</f>
        <v>0.33898948228859999</v>
      </c>
      <c r="Q10">
        <f>SUMIFS('EPA Export Aggregation'!T:T,'EPA Export Aggregation'!$A:$A,$B10,'EPA Export Aggregation'!$D:$D,$A$1)*IF($A10="CH4",About!$D$58,IF($A10="N2O",About!$D$59,1))</f>
        <v>0.3547737612804</v>
      </c>
      <c r="R10">
        <f>SUMIFS('EPA Export Aggregation'!U:U,'EPA Export Aggregation'!$A:$A,$B10,'EPA Export Aggregation'!$D:$D,$A$1)*IF($A10="CH4",About!$D$58,IF($A10="N2O",About!$D$59,1))</f>
        <v>0.38248459414050001</v>
      </c>
      <c r="S10">
        <f>SUMIFS('EPA Export Aggregation'!V:V,'EPA Export Aggregation'!$A:$A,$B10,'EPA Export Aggregation'!$D:$D,$A$1)*IF($A10="CH4",About!$D$58,IF($A10="N2O",About!$D$59,1))</f>
        <v>0.41620820641110001</v>
      </c>
      <c r="T10">
        <f>SUMIFS('EPA Export Aggregation'!W:W,'EPA Export Aggregation'!$A:$A,$B10,'EPA Export Aggregation'!$D:$D,$A$1)*IF($A10="CH4",About!$D$58,IF($A10="N2O",About!$D$59,1))</f>
        <v>0.44288546530489997</v>
      </c>
      <c r="U10">
        <f>SUMIFS('EPA Export Aggregation'!X:X,'EPA Export Aggregation'!$A:$A,$B10,'EPA Export Aggregation'!$D:$D,$A$1)*IF($A10="CH4",About!$D$58,IF($A10="N2O",About!$D$59,1))</f>
        <v>0.42628551223860001</v>
      </c>
      <c r="V10">
        <f>SUMIFS('EPA Export Aggregation'!Y:Y,'EPA Export Aggregation'!$A:$A,$B10,'EPA Export Aggregation'!$D:$D,$A$1)*IF($A10="CH4",About!$D$58,IF($A10="N2O",About!$D$59,1))</f>
        <v>0.4363294550049</v>
      </c>
      <c r="W10">
        <f>SUMIFS('EPA Export Aggregation'!Z:Z,'EPA Export Aggregation'!$A:$A,$B10,'EPA Export Aggregation'!$D:$D,$A$1)*IF($A10="CH4",About!$D$58,IF($A10="N2O",About!$D$59,1))</f>
        <v>0.41268850240779997</v>
      </c>
      <c r="X10">
        <f>SUMIFS('EPA Export Aggregation'!AA:AA,'EPA Export Aggregation'!$A:$A,$B10,'EPA Export Aggregation'!$D:$D,$A$1)*IF($A10="CH4",About!$D$58,IF($A10="N2O",About!$D$59,1))</f>
        <v>0.53628744962740005</v>
      </c>
      <c r="Y10">
        <f>SUMIFS('EPA Export Aggregation'!AB:AB,'EPA Export Aggregation'!$A:$A,$B10,'EPA Export Aggregation'!$D:$D,$A$1)*IF($A10="CH4",About!$D$58,IF($A10="N2O",About!$D$59,1))</f>
        <v>0.65103035322769998</v>
      </c>
      <c r="Z10">
        <f>SUMIFS('EPA Export Aggregation'!AC:AC,'EPA Export Aggregation'!$A:$A,$B10,'EPA Export Aggregation'!$D:$D,$A$1)*IF($A10="CH4",About!$D$58,IF($A10="N2O",About!$D$59,1))</f>
        <v>0.92839028354779995</v>
      </c>
      <c r="AA10">
        <f>SUMIFS('EPA Export Aggregation'!AD:AD,'EPA Export Aggregation'!$A:$A,$B10,'EPA Export Aggregation'!$D:$D,$A$1)*IF($A10="CH4",About!$D$58,IF($A10="N2O",About!$D$59,1))</f>
        <v>1.1548734306056001</v>
      </c>
      <c r="AB10">
        <f>SUMIFS('EPA Export Aggregation'!AE:AE,'EPA Export Aggregation'!$A:$A,$B10,'EPA Export Aggregation'!$D:$D,$A$1)*IF($A10="CH4",About!$D$58,IF($A10="N2O",About!$D$59,1))</f>
        <v>1.2532461412385001</v>
      </c>
      <c r="AC10">
        <f>SUMIFS('EPA Export Aggregation'!AF:AF,'EPA Export Aggregation'!$A:$A,$B10,'EPA Export Aggregation'!$D:$D,$A$1)*IF($A10="CH4",About!$D$58,IF($A10="N2O",About!$D$59,1))</f>
        <v>1.3450702560278001</v>
      </c>
      <c r="AD10">
        <f>SUMIFS('EPA Export Aggregation'!AG:AG,'EPA Export Aggregation'!$A:$A,$B10,'EPA Export Aggregation'!$D:$D,$A$1)*IF($A10="CH4",About!$D$58,IF($A10="N2O",About!$D$59,1))</f>
        <v>1.4882643520965</v>
      </c>
      <c r="AE10">
        <f>SUMIFS('EPA Export Aggregation'!AH:AH,'EPA Export Aggregation'!$A:$A,$B10,'EPA Export Aggregation'!$D:$D,$A$1)*IF($A10="CH4",About!$D$58,IF($A10="N2O",About!$D$59,1))</f>
        <v>1.607808323734</v>
      </c>
      <c r="AF10">
        <f>SUMIFS('EPA Export Aggregation'!AI:AI,'EPA Export Aggregation'!$A:$A,$B10,'EPA Export Aggregation'!$D:$D,$A$1)*IF($A10="CH4",About!$D$58,IF($A10="N2O",About!$D$59,1))</f>
        <v>1.9541686723986</v>
      </c>
      <c r="AG10">
        <f>SUMIFS('EPA Export Aggregation'!AJ:AJ,'EPA Export Aggregation'!$A:$A,$B10,'EPA Export Aggregation'!$D:$D,$A$1)*IF($A10="CH4",About!$D$58,IF($A10="N2O",About!$D$59,1))</f>
        <v>2.2335164476432001</v>
      </c>
      <c r="AH10">
        <f>SUMIFS('EPA Export Aggregation'!AK:AK,'EPA Export Aggregation'!$A:$A,$B10,'EPA Export Aggregation'!$D:$D,$A$1)*IF($A10="CH4",About!$D$58,IF($A10="N2O",About!$D$59,1))</f>
        <v>2.2771773642248001</v>
      </c>
    </row>
    <row r="11" spans="1:34" x14ac:dyDescent="0.45">
      <c r="A11" s="413" t="s">
        <v>2215</v>
      </c>
      <c r="B11" s="414" t="s">
        <v>4220</v>
      </c>
      <c r="C11">
        <f>SUMIFS('EPA Export Aggregation'!F:F,'EPA Export Aggregation'!$A:$A,$B11,'EPA Export Aggregation'!$D:$D,$A$1)*IF($A11="CH4",About!$D$58,IF($A11="N2O",About!$D$59,1))</f>
        <v>0.37808329031490001</v>
      </c>
      <c r="D11">
        <f>SUMIFS('EPA Export Aggregation'!G:G,'EPA Export Aggregation'!$A:$A,$B11,'EPA Export Aggregation'!$D:$D,$A$1)*IF($A11="CH4",About!$D$58,IF($A11="N2O",About!$D$59,1))</f>
        <v>0.3104272628284</v>
      </c>
      <c r="E11">
        <f>SUMIFS('EPA Export Aggregation'!H:H,'EPA Export Aggregation'!$A:$A,$B11,'EPA Export Aggregation'!$D:$D,$A$1)*IF($A11="CH4",About!$D$58,IF($A11="N2O",About!$D$59,1))</f>
        <v>0.32427037109849999</v>
      </c>
      <c r="F11">
        <f>SUMIFS('EPA Export Aggregation'!I:I,'EPA Export Aggregation'!$A:$A,$B11,'EPA Export Aggregation'!$D:$D,$A$1)*IF($A11="CH4",About!$D$58,IF($A11="N2O",About!$D$59,1))</f>
        <v>0.53801006853269995</v>
      </c>
      <c r="G11">
        <f>SUMIFS('EPA Export Aggregation'!J:J,'EPA Export Aggregation'!$A:$A,$B11,'EPA Export Aggregation'!$D:$D,$A$1)*IF($A11="CH4",About!$D$58,IF($A11="N2O",About!$D$59,1))</f>
        <v>0.53939693305759995</v>
      </c>
      <c r="H11">
        <f>SUMIFS('EPA Export Aggregation'!K:K,'EPA Export Aggregation'!$A:$A,$B11,'EPA Export Aggregation'!$D:$D,$A$1)*IF($A11="CH4",About!$D$58,IF($A11="N2O",About!$D$59,1))</f>
        <v>0.53694585552829999</v>
      </c>
      <c r="I11">
        <f>SUMIFS('EPA Export Aggregation'!L:L,'EPA Export Aggregation'!$A:$A,$B11,'EPA Export Aggregation'!$D:$D,$A$1)*IF($A11="CH4",About!$D$58,IF($A11="N2O",About!$D$59,1))</f>
        <v>0.43581431588750003</v>
      </c>
      <c r="J11">
        <f>SUMIFS('EPA Export Aggregation'!M:M,'EPA Export Aggregation'!$A:$A,$B11,'EPA Export Aggregation'!$D:$D,$A$1)*IF($A11="CH4",About!$D$58,IF($A11="N2O",About!$D$59,1))</f>
        <v>0.42474123199000002</v>
      </c>
      <c r="K11">
        <f>SUMIFS('EPA Export Aggregation'!N:N,'EPA Export Aggregation'!$A:$A,$B11,'EPA Export Aggregation'!$D:$D,$A$1)*IF($A11="CH4",About!$D$58,IF($A11="N2O",About!$D$59,1))</f>
        <v>0.45128266962980002</v>
      </c>
      <c r="L11">
        <f>SUMIFS('EPA Export Aggregation'!O:O,'EPA Export Aggregation'!$A:$A,$B11,'EPA Export Aggregation'!$D:$D,$A$1)*IF($A11="CH4",About!$D$58,IF($A11="N2O",About!$D$59,1))</f>
        <v>0.46565372432820001</v>
      </c>
      <c r="M11">
        <f>SUMIFS('EPA Export Aggregation'!P:P,'EPA Export Aggregation'!$A:$A,$B11,'EPA Export Aggregation'!$D:$D,$A$1)*IF($A11="CH4",About!$D$58,IF($A11="N2O",About!$D$59,1))</f>
        <v>0.50936450707820002</v>
      </c>
      <c r="N11">
        <f>SUMIFS('EPA Export Aggregation'!Q:Q,'EPA Export Aggregation'!$A:$A,$B11,'EPA Export Aggregation'!$D:$D,$A$1)*IF($A11="CH4",About!$D$58,IF($A11="N2O",About!$D$59,1))</f>
        <v>0.49757130370660002</v>
      </c>
      <c r="O11">
        <f>SUMIFS('EPA Export Aggregation'!R:R,'EPA Export Aggregation'!$A:$A,$B11,'EPA Export Aggregation'!$D:$D,$A$1)*IF($A11="CH4",About!$D$58,IF($A11="N2O",About!$D$59,1))</f>
        <v>0.45905914016350002</v>
      </c>
      <c r="P11">
        <f>SUMIFS('EPA Export Aggregation'!S:S,'EPA Export Aggregation'!$A:$A,$B11,'EPA Export Aggregation'!$D:$D,$A$1)*IF($A11="CH4",About!$D$58,IF($A11="N2O",About!$D$59,1))</f>
        <v>0.4200584989301</v>
      </c>
      <c r="Q11">
        <f>SUMIFS('EPA Export Aggregation'!T:T,'EPA Export Aggregation'!$A:$A,$B11,'EPA Export Aggregation'!$D:$D,$A$1)*IF($A11="CH4",About!$D$58,IF($A11="N2O",About!$D$59,1))</f>
        <v>0.41986713115629998</v>
      </c>
      <c r="R11">
        <f>SUMIFS('EPA Export Aggregation'!U:U,'EPA Export Aggregation'!$A:$A,$B11,'EPA Export Aggregation'!$D:$D,$A$1)*IF($A11="CH4",About!$D$58,IF($A11="N2O",About!$D$59,1))</f>
        <v>0.38936496778419999</v>
      </c>
      <c r="S11">
        <f>SUMIFS('EPA Export Aggregation'!V:V,'EPA Export Aggregation'!$A:$A,$B11,'EPA Export Aggregation'!$D:$D,$A$1)*IF($A11="CH4",About!$D$58,IF($A11="N2O",About!$D$59,1))</f>
        <v>0.42731027576539998</v>
      </c>
      <c r="T11">
        <f>SUMIFS('EPA Export Aggregation'!W:W,'EPA Export Aggregation'!$A:$A,$B11,'EPA Export Aggregation'!$D:$D,$A$1)*IF($A11="CH4",About!$D$58,IF($A11="N2O",About!$D$59,1))</f>
        <v>0.4050851067988</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0.31538487532550002</v>
      </c>
      <c r="X11">
        <f>SUMIFS('EPA Export Aggregation'!AA:AA,'EPA Export Aggregation'!$A:$A,$B11,'EPA Export Aggregation'!$D:$D,$A$1)*IF($A11="CH4",About!$D$58,IF($A11="N2O",About!$D$59,1))</f>
        <v>0.37935667695570002</v>
      </c>
      <c r="Y11">
        <f>SUMIFS('EPA Export Aggregation'!AB:AB,'EPA Export Aggregation'!$A:$A,$B11,'EPA Export Aggregation'!$D:$D,$A$1)*IF($A11="CH4",About!$D$58,IF($A11="N2O",About!$D$59,1))</f>
        <v>0.42173851206750002</v>
      </c>
      <c r="Z11">
        <f>SUMIFS('EPA Export Aggregation'!AC:AC,'EPA Export Aggregation'!$A:$A,$B11,'EPA Export Aggregation'!$D:$D,$A$1)*IF($A11="CH4",About!$D$58,IF($A11="N2O",About!$D$59,1))</f>
        <v>0.50836017557479996</v>
      </c>
      <c r="AA11">
        <f>SUMIFS('EPA Export Aggregation'!AD:AD,'EPA Export Aggregation'!$A:$A,$B11,'EPA Export Aggregation'!$D:$D,$A$1)*IF($A11="CH4",About!$D$58,IF($A11="N2O",About!$D$59,1))</f>
        <v>0.56892433819900001</v>
      </c>
      <c r="AB11">
        <f>SUMIFS('EPA Export Aggregation'!AE:AE,'EPA Export Aggregation'!$A:$A,$B11,'EPA Export Aggregation'!$D:$D,$A$1)*IF($A11="CH4",About!$D$58,IF($A11="N2O",About!$D$59,1))</f>
        <v>0.56804737006270001</v>
      </c>
      <c r="AC11">
        <f>SUMIFS('EPA Export Aggregation'!AF:AF,'EPA Export Aggregation'!$A:$A,$B11,'EPA Export Aggregation'!$D:$D,$A$1)*IF($A11="CH4",About!$D$58,IF($A11="N2O",About!$D$59,1))</f>
        <v>0.55145265799230003</v>
      </c>
      <c r="AD11">
        <f>SUMIFS('EPA Export Aggregation'!AG:AG,'EPA Export Aggregation'!$A:$A,$B11,'EPA Export Aggregation'!$D:$D,$A$1)*IF($A11="CH4",About!$D$58,IF($A11="N2O",About!$D$59,1))</f>
        <v>0.5003813246487</v>
      </c>
      <c r="AE11">
        <f>SUMIFS('EPA Export Aggregation'!AH:AH,'EPA Export Aggregation'!$A:$A,$B11,'EPA Export Aggregation'!$D:$D,$A$1)*IF($A11="CH4",About!$D$58,IF($A11="N2O",About!$D$59,1))</f>
        <v>0.51155933582890001</v>
      </c>
      <c r="AF11">
        <f>SUMIFS('EPA Export Aggregation'!AI:AI,'EPA Export Aggregation'!$A:$A,$B11,'EPA Export Aggregation'!$D:$D,$A$1)*IF($A11="CH4",About!$D$58,IF($A11="N2O",About!$D$59,1))</f>
        <v>0.62446470321879999</v>
      </c>
      <c r="AG11">
        <f>SUMIFS('EPA Export Aggregation'!AJ:AJ,'EPA Export Aggregation'!$A:$A,$B11,'EPA Export Aggregation'!$D:$D,$A$1)*IF($A11="CH4",About!$D$58,IF($A11="N2O",About!$D$59,1))</f>
        <v>0.52955028629409995</v>
      </c>
      <c r="AH11">
        <f>SUMIFS('EPA Export Aggregation'!AK:AK,'EPA Export Aggregation'!$A:$A,$B11,'EPA Export Aggregation'!$D:$D,$A$1)*IF($A11="CH4",About!$D$58,IF($A11="N2O",About!$D$59,1))</f>
        <v>0.5371738474637</v>
      </c>
    </row>
    <row r="12" spans="1:34" x14ac:dyDescent="0.4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0.20870928847539999</v>
      </c>
      <c r="X12">
        <f>SUMIFS('EPA Export Aggregation'!AA:AA,'EPA Export Aggregation'!$A:$A,$B12,'EPA Export Aggregation'!$D:$D,$A$1)*IF($A12="CH4",About!$D$58,IF($A12="N2O",About!$D$59,1))</f>
        <v>0.18902812061169999</v>
      </c>
      <c r="Y12">
        <f>SUMIFS('EPA Export Aggregation'!AB:AB,'EPA Export Aggregation'!$A:$A,$B12,'EPA Export Aggregation'!$D:$D,$A$1)*IF($A12="CH4",About!$D$58,IF($A12="N2O",About!$D$59,1))</f>
        <v>0.19456827662260001</v>
      </c>
      <c r="Z12">
        <f>SUMIFS('EPA Export Aggregation'!AC:AC,'EPA Export Aggregation'!$A:$A,$B12,'EPA Export Aggregation'!$D:$D,$A$1)*IF($A12="CH4",About!$D$58,IF($A12="N2O",About!$D$59,1))</f>
        <v>0.1981751483027</v>
      </c>
      <c r="AA12">
        <f>SUMIFS('EPA Export Aggregation'!AD:AD,'EPA Export Aggregation'!$A:$A,$B12,'EPA Export Aggregation'!$D:$D,$A$1)*IF($A12="CH4",About!$D$58,IF($A12="N2O",About!$D$59,1))</f>
        <v>0.1929702735561</v>
      </c>
      <c r="AB12">
        <f>SUMIFS('EPA Export Aggregation'!AE:AE,'EPA Export Aggregation'!$A:$A,$B12,'EPA Export Aggregation'!$D:$D,$A$1)*IF($A12="CH4",About!$D$58,IF($A12="N2O",About!$D$59,1))</f>
        <v>0.1889479993058</v>
      </c>
      <c r="AC12">
        <f>SUMIFS('EPA Export Aggregation'!AF:AF,'EPA Export Aggregation'!$A:$A,$B12,'EPA Export Aggregation'!$D:$D,$A$1)*IF($A12="CH4",About!$D$58,IF($A12="N2O",About!$D$59,1))</f>
        <v>0.1938593956239</v>
      </c>
      <c r="AD12">
        <f>SUMIFS('EPA Export Aggregation'!AG:AG,'EPA Export Aggregation'!$A:$A,$B12,'EPA Export Aggregation'!$D:$D,$A$1)*IF($A12="CH4",About!$D$58,IF($A12="N2O",About!$D$59,1))</f>
        <v>0.19223062515270001</v>
      </c>
      <c r="AE12">
        <f>SUMIFS('EPA Export Aggregation'!AH:AH,'EPA Export Aggregation'!$A:$A,$B12,'EPA Export Aggregation'!$D:$D,$A$1)*IF($A12="CH4",About!$D$58,IF($A12="N2O",About!$D$59,1))</f>
        <v>0.1770255108265</v>
      </c>
      <c r="AF12">
        <f>SUMIFS('EPA Export Aggregation'!AI:AI,'EPA Export Aggregation'!$A:$A,$B12,'EPA Export Aggregation'!$D:$D,$A$1)*IF($A12="CH4",About!$D$58,IF($A12="N2O",About!$D$59,1))</f>
        <v>0.16627684747599999</v>
      </c>
      <c r="AG12">
        <f>SUMIFS('EPA Export Aggregation'!AJ:AJ,'EPA Export Aggregation'!$A:$A,$B12,'EPA Export Aggregation'!$D:$D,$A$1)*IF($A12="CH4",About!$D$58,IF($A12="N2O",About!$D$59,1))</f>
        <v>0.1664171926354</v>
      </c>
      <c r="AH12">
        <f>SUMIFS('EPA Export Aggregation'!AK:AK,'EPA Export Aggregation'!$A:$A,$B12,'EPA Export Aggregation'!$D:$D,$A$1)*IF($A12="CH4",About!$D$58,IF($A12="N2O",About!$D$59,1))</f>
        <v>0.17145831888839999</v>
      </c>
    </row>
    <row r="13" spans="1:34" x14ac:dyDescent="0.45">
      <c r="A13" s="413" t="s">
        <v>2215</v>
      </c>
      <c r="B13" s="414" t="s">
        <v>4235</v>
      </c>
      <c r="C13">
        <f>SUMIFS('EPA Export Aggregation'!F:F,'EPA Export Aggregation'!$A:$A,$B13,'EPA Export Aggregation'!$D:$D,$A$1)*IF($A13="CH4",About!$D$58,IF($A13="N2O",About!$D$59,1))</f>
        <v>0.1206037820251</v>
      </c>
      <c r="D13">
        <f>SUMIFS('EPA Export Aggregation'!G:G,'EPA Export Aggregation'!$A:$A,$B13,'EPA Export Aggregation'!$D:$D,$A$1)*IF($A13="CH4",About!$D$58,IF($A13="N2O",About!$D$59,1))</f>
        <v>0.1084290469696</v>
      </c>
      <c r="E13">
        <f>SUMIFS('EPA Export Aggregation'!H:H,'EPA Export Aggregation'!$A:$A,$B13,'EPA Export Aggregation'!$D:$D,$A$1)*IF($A13="CH4",About!$D$58,IF($A13="N2O",About!$D$59,1))</f>
        <v>0.1071775152262</v>
      </c>
      <c r="F13">
        <f>SUMIFS('EPA Export Aggregation'!I:I,'EPA Export Aggregation'!$A:$A,$B13,'EPA Export Aggregation'!$D:$D,$A$1)*IF($A13="CH4",About!$D$58,IF($A13="N2O",About!$D$59,1))</f>
        <v>9.9617657246300007E-2</v>
      </c>
      <c r="G13">
        <f>SUMIFS('EPA Export Aggregation'!J:J,'EPA Export Aggregation'!$A:$A,$B13,'EPA Export Aggregation'!$D:$D,$A$1)*IF($A13="CH4",About!$D$58,IF($A13="N2O",About!$D$59,1))</f>
        <v>0.10475749936919999</v>
      </c>
      <c r="H13">
        <f>SUMIFS('EPA Export Aggregation'!K:K,'EPA Export Aggregation'!$A:$A,$B13,'EPA Export Aggregation'!$D:$D,$A$1)*IF($A13="CH4",About!$D$58,IF($A13="N2O",About!$D$59,1))</f>
        <v>0.14095085449770001</v>
      </c>
      <c r="I13">
        <f>SUMIFS('EPA Export Aggregation'!L:L,'EPA Export Aggregation'!$A:$A,$B13,'EPA Export Aggregation'!$D:$D,$A$1)*IF($A13="CH4",About!$D$58,IF($A13="N2O",About!$D$59,1))</f>
        <v>0.1521589273973</v>
      </c>
      <c r="J13">
        <f>SUMIFS('EPA Export Aggregation'!M:M,'EPA Export Aggregation'!$A:$A,$B13,'EPA Export Aggregation'!$D:$D,$A$1)*IF($A13="CH4",About!$D$58,IF($A13="N2O",About!$D$59,1))</f>
        <v>0.14636284925580001</v>
      </c>
      <c r="K13">
        <f>SUMIFS('EPA Export Aggregation'!N:N,'EPA Export Aggregation'!$A:$A,$B13,'EPA Export Aggregation'!$D:$D,$A$1)*IF($A13="CH4",About!$D$58,IF($A13="N2O",About!$D$59,1))</f>
        <v>0.14850098328469999</v>
      </c>
      <c r="L13">
        <f>SUMIFS('EPA Export Aggregation'!O:O,'EPA Export Aggregation'!$A:$A,$B13,'EPA Export Aggregation'!$D:$D,$A$1)*IF($A13="CH4",About!$D$58,IF($A13="N2O",About!$D$59,1))</f>
        <v>0.16260723903579999</v>
      </c>
      <c r="M13">
        <f>SUMIFS('EPA Export Aggregation'!P:P,'EPA Export Aggregation'!$A:$A,$B13,'EPA Export Aggregation'!$D:$D,$A$1)*IF($A13="CH4",About!$D$58,IF($A13="N2O",About!$D$59,1))</f>
        <v>0.10814298772769999</v>
      </c>
      <c r="N13">
        <f>SUMIFS('EPA Export Aggregation'!Q:Q,'EPA Export Aggregation'!$A:$A,$B13,'EPA Export Aggregation'!$D:$D,$A$1)*IF($A13="CH4",About!$D$58,IF($A13="N2O",About!$D$59,1))</f>
        <v>0.111793256976</v>
      </c>
      <c r="O13">
        <f>SUMIFS('EPA Export Aggregation'!R:R,'EPA Export Aggregation'!$A:$A,$B13,'EPA Export Aggregation'!$D:$D,$A$1)*IF($A13="CH4",About!$D$58,IF($A13="N2O",About!$D$59,1))</f>
        <v>0.1171718222033</v>
      </c>
      <c r="P13">
        <f>SUMIFS('EPA Export Aggregation'!S:S,'EPA Export Aggregation'!$A:$A,$B13,'EPA Export Aggregation'!$D:$D,$A$1)*IF($A13="CH4",About!$D$58,IF($A13="N2O",About!$D$59,1))</f>
        <v>9.0618127267699994E-2</v>
      </c>
      <c r="Q13">
        <f>SUMIFS('EPA Export Aggregation'!T:T,'EPA Export Aggregation'!$A:$A,$B13,'EPA Export Aggregation'!$D:$D,$A$1)*IF($A13="CH4",About!$D$58,IF($A13="N2O",About!$D$59,1))</f>
        <v>0.1242194922397</v>
      </c>
      <c r="R13">
        <f>SUMIFS('EPA Export Aggregation'!U:U,'EPA Export Aggregation'!$A:$A,$B13,'EPA Export Aggregation'!$D:$D,$A$1)*IF($A13="CH4",About!$D$58,IF($A13="N2O",About!$D$59,1))</f>
        <v>0.13802434650580001</v>
      </c>
      <c r="S13">
        <f>SUMIFS('EPA Export Aggregation'!V:V,'EPA Export Aggregation'!$A:$A,$B13,'EPA Export Aggregation'!$D:$D,$A$1)*IF($A13="CH4",About!$D$58,IF($A13="N2O",About!$D$59,1))</f>
        <v>0.15779029421660001</v>
      </c>
      <c r="T13">
        <f>SUMIFS('EPA Export Aggregation'!W:W,'EPA Export Aggregation'!$A:$A,$B13,'EPA Export Aggregation'!$D:$D,$A$1)*IF($A13="CH4",About!$D$58,IF($A13="N2O",About!$D$59,1))</f>
        <v>0.1445240834048</v>
      </c>
      <c r="U13">
        <f>SUMIFS('EPA Export Aggregation'!X:X,'EPA Export Aggregation'!$A:$A,$B13,'EPA Export Aggregation'!$D:$D,$A$1)*IF($A13="CH4",About!$D$58,IF($A13="N2O",About!$D$59,1))</f>
        <v>0.1226357085611</v>
      </c>
      <c r="V13">
        <f>SUMIFS('EPA Export Aggregation'!Y:Y,'EPA Export Aggregation'!$A:$A,$B13,'EPA Export Aggregation'!$D:$D,$A$1)*IF($A13="CH4",About!$D$58,IF($A13="N2O",About!$D$59,1))</f>
        <v>0.15777376014870001</v>
      </c>
      <c r="W13">
        <f>SUMIFS('EPA Export Aggregation'!Z:Z,'EPA Export Aggregation'!$A:$A,$B13,'EPA Export Aggregation'!$D:$D,$A$1)*IF($A13="CH4",About!$D$58,IF($A13="N2O",About!$D$59,1))</f>
        <v>0.19271849346940001</v>
      </c>
      <c r="X13">
        <f>SUMIFS('EPA Export Aggregation'!AA:AA,'EPA Export Aggregation'!$A:$A,$B13,'EPA Export Aggregation'!$D:$D,$A$1)*IF($A13="CH4",About!$D$58,IF($A13="N2O",About!$D$59,1))</f>
        <v>0.17571695848900001</v>
      </c>
      <c r="Y13">
        <f>SUMIFS('EPA Export Aggregation'!AB:AB,'EPA Export Aggregation'!$A:$A,$B13,'EPA Export Aggregation'!$D:$D,$A$1)*IF($A13="CH4",About!$D$58,IF($A13="N2O",About!$D$59,1))</f>
        <v>0.16084549241669999</v>
      </c>
      <c r="Z13">
        <f>SUMIFS('EPA Export Aggregation'!AC:AC,'EPA Export Aggregation'!$A:$A,$B13,'EPA Export Aggregation'!$D:$D,$A$1)*IF($A13="CH4",About!$D$58,IF($A13="N2O",About!$D$59,1))</f>
        <v>0.1953752221892</v>
      </c>
      <c r="AA13">
        <f>SUMIFS('EPA Export Aggregation'!AD:AD,'EPA Export Aggregation'!$A:$A,$B13,'EPA Export Aggregation'!$D:$D,$A$1)*IF($A13="CH4",About!$D$58,IF($A13="N2O",About!$D$59,1))</f>
        <v>0.22458454937710001</v>
      </c>
      <c r="AB13">
        <f>SUMIFS('EPA Export Aggregation'!AE:AE,'EPA Export Aggregation'!$A:$A,$B13,'EPA Export Aggregation'!$D:$D,$A$1)*IF($A13="CH4",About!$D$58,IF($A13="N2O",About!$D$59,1))</f>
        <v>0.21560419151099999</v>
      </c>
      <c r="AC13">
        <f>SUMIFS('EPA Export Aggregation'!AF:AF,'EPA Export Aggregation'!$A:$A,$B13,'EPA Export Aggregation'!$D:$D,$A$1)*IF($A13="CH4",About!$D$58,IF($A13="N2O",About!$D$59,1))</f>
        <v>0.1910499714999</v>
      </c>
      <c r="AD13">
        <f>SUMIFS('EPA Export Aggregation'!AG:AG,'EPA Export Aggregation'!$A:$A,$B13,'EPA Export Aggregation'!$D:$D,$A$1)*IF($A13="CH4",About!$D$58,IF($A13="N2O",About!$D$59,1))</f>
        <v>0.1738658249908</v>
      </c>
      <c r="AE13">
        <f>SUMIFS('EPA Export Aggregation'!AH:AH,'EPA Export Aggregation'!$A:$A,$B13,'EPA Export Aggregation'!$D:$D,$A$1)*IF($A13="CH4",About!$D$58,IF($A13="N2O",About!$D$59,1))</f>
        <v>0.12925528781490001</v>
      </c>
      <c r="AF13">
        <f>SUMIFS('EPA Export Aggregation'!AI:AI,'EPA Export Aggregation'!$A:$A,$B13,'EPA Export Aggregation'!$D:$D,$A$1)*IF($A13="CH4",About!$D$58,IF($A13="N2O",About!$D$59,1))</f>
        <v>0.147794272156</v>
      </c>
      <c r="AG13">
        <f>SUMIFS('EPA Export Aggregation'!AJ:AJ,'EPA Export Aggregation'!$A:$A,$B13,'EPA Export Aggregation'!$D:$D,$A$1)*IF($A13="CH4",About!$D$58,IF($A13="N2O",About!$D$59,1))</f>
        <v>0.14766542444139999</v>
      </c>
      <c r="AH13">
        <f>SUMIFS('EPA Export Aggregation'!AK:AK,'EPA Export Aggregation'!$A:$A,$B13,'EPA Export Aggregation'!$D:$D,$A$1)*IF($A13="CH4",About!$D$58,IF($A13="N2O",About!$D$59,1))</f>
        <v>0.13972086034110001</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1.4741148207999999E-3</v>
      </c>
      <c r="AF14">
        <f>SUMIFS('EPA Export Aggregation'!AI:AI,'EPA Export Aggregation'!$A:$A,$B14,'EPA Export Aggregation'!$D:$D,$A$1)*IF($A14="CH4",About!$D$58,IF($A14="N2O",About!$D$59,1))</f>
        <v>9.1030737065000006E-3</v>
      </c>
      <c r="AG14">
        <f>SUMIFS('EPA Export Aggregation'!AJ:AJ,'EPA Export Aggregation'!$A:$A,$B14,'EPA Export Aggregation'!$D:$D,$A$1)*IF($A14="CH4",About!$D$58,IF($A14="N2O",About!$D$59,1))</f>
        <v>4.1324856248999998E-3</v>
      </c>
      <c r="AH14">
        <f>SUMIFS('EPA Export Aggregation'!AK:AK,'EPA Export Aggregation'!$A:$A,$B14,'EPA Export Aggregation'!$D:$D,$A$1)*IF($A14="CH4",About!$D$58,IF($A14="N2O",About!$D$59,1))</f>
        <v>5.0568530476000004E-3</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1.0408427715600001E-2</v>
      </c>
      <c r="D16">
        <f>SUMIFS('EPA Export Aggregation'!G:G,'EPA Export Aggregation'!$A:$A,$B16,'EPA Export Aggregation'!$D:$D,$A$1)*IF($A16="CH4",About!$D$58,IF($A16="N2O",About!$D$59,1))</f>
        <v>1.02890429295E-2</v>
      </c>
      <c r="E16">
        <f>SUMIFS('EPA Export Aggregation'!H:H,'EPA Export Aggregation'!$A:$A,$B16,'EPA Export Aggregation'!$D:$D,$A$1)*IF($A16="CH4",About!$D$58,IF($A16="N2O",About!$D$59,1))</f>
        <v>1.01463922567E-2</v>
      </c>
      <c r="F16">
        <f>SUMIFS('EPA Export Aggregation'!I:I,'EPA Export Aggregation'!$A:$A,$B16,'EPA Export Aggregation'!$D:$D,$A$1)*IF($A16="CH4",About!$D$58,IF($A16="N2O",About!$D$59,1))</f>
        <v>1.0124654844899999E-2</v>
      </c>
      <c r="G16">
        <f>SUMIFS('EPA Export Aggregation'!J:J,'EPA Export Aggregation'!$A:$A,$B16,'EPA Export Aggregation'!$D:$D,$A$1)*IF($A16="CH4",About!$D$58,IF($A16="N2O",About!$D$59,1))</f>
        <v>1.00622630721E-2</v>
      </c>
      <c r="H16">
        <f>SUMIFS('EPA Export Aggregation'!K:K,'EPA Export Aggregation'!$A:$A,$B16,'EPA Export Aggregation'!$D:$D,$A$1)*IF($A16="CH4",About!$D$58,IF($A16="N2O",About!$D$59,1))</f>
        <v>9.9680450794000005E-3</v>
      </c>
      <c r="I16">
        <f>SUMIFS('EPA Export Aggregation'!L:L,'EPA Export Aggregation'!$A:$A,$B16,'EPA Export Aggregation'!$D:$D,$A$1)*IF($A16="CH4",About!$D$58,IF($A16="N2O",About!$D$59,1))</f>
        <v>9.9046918415999999E-3</v>
      </c>
      <c r="J16">
        <f>SUMIFS('EPA Export Aggregation'!M:M,'EPA Export Aggregation'!$A:$A,$B16,'EPA Export Aggregation'!$D:$D,$A$1)*IF($A16="CH4",About!$D$58,IF($A16="N2O",About!$D$59,1))</f>
        <v>9.7557798104999996E-3</v>
      </c>
      <c r="K16">
        <f>SUMIFS('EPA Export Aggregation'!N:N,'EPA Export Aggregation'!$A:$A,$B16,'EPA Export Aggregation'!$D:$D,$A$1)*IF($A16="CH4",About!$D$58,IF($A16="N2O",About!$D$59,1))</f>
        <v>9.6054206276999995E-3</v>
      </c>
      <c r="L16">
        <f>SUMIFS('EPA Export Aggregation'!O:O,'EPA Export Aggregation'!$A:$A,$B16,'EPA Export Aggregation'!$D:$D,$A$1)*IF($A16="CH4",About!$D$58,IF($A16="N2O",About!$D$59,1))</f>
        <v>9.4629090511999994E-3</v>
      </c>
      <c r="M16">
        <f>SUMIFS('EPA Export Aggregation'!P:P,'EPA Export Aggregation'!$A:$A,$B16,'EPA Export Aggregation'!$D:$D,$A$1)*IF($A16="CH4",About!$D$58,IF($A16="N2O",About!$D$59,1))</f>
        <v>9.3258687082999996E-3</v>
      </c>
      <c r="N16">
        <f>SUMIFS('EPA Export Aggregation'!Q:Q,'EPA Export Aggregation'!$A:$A,$B16,'EPA Export Aggregation'!$D:$D,$A$1)*IF($A16="CH4",About!$D$58,IF($A16="N2O",About!$D$59,1))</f>
        <v>5.5662658213000002E-3</v>
      </c>
      <c r="O16">
        <f>SUMIFS('EPA Export Aggregation'!R:R,'EPA Export Aggregation'!$A:$A,$B16,'EPA Export Aggregation'!$D:$D,$A$1)*IF($A16="CH4",About!$D$58,IF($A16="N2O",About!$D$59,1))</f>
        <v>6.4784855934000001E-3</v>
      </c>
      <c r="P16">
        <f>SUMIFS('EPA Export Aggregation'!S:S,'EPA Export Aggregation'!$A:$A,$B16,'EPA Export Aggregation'!$D:$D,$A$1)*IF($A16="CH4",About!$D$58,IF($A16="N2O",About!$D$59,1))</f>
        <v>8.4031711385000006E-3</v>
      </c>
      <c r="Q16">
        <f>SUMIFS('EPA Export Aggregation'!T:T,'EPA Export Aggregation'!$A:$A,$B16,'EPA Export Aggregation'!$D:$D,$A$1)*IF($A16="CH4",About!$D$58,IF($A16="N2O",About!$D$59,1))</f>
        <v>7.7015355649999997E-3</v>
      </c>
      <c r="R16">
        <f>SUMIFS('EPA Export Aggregation'!U:U,'EPA Export Aggregation'!$A:$A,$B16,'EPA Export Aggregation'!$D:$D,$A$1)*IF($A16="CH4",About!$D$58,IF($A16="N2O",About!$D$59,1))</f>
        <v>8.3502951617999994E-3</v>
      </c>
      <c r="S16">
        <f>SUMIFS('EPA Export Aggregation'!V:V,'EPA Export Aggregation'!$A:$A,$B16,'EPA Export Aggregation'!$D:$D,$A$1)*IF($A16="CH4",About!$D$58,IF($A16="N2O",About!$D$59,1))</f>
        <v>1.06211263695E-2</v>
      </c>
      <c r="T16">
        <f>SUMIFS('EPA Export Aggregation'!W:W,'EPA Export Aggregation'!$A:$A,$B16,'EPA Export Aggregation'!$D:$D,$A$1)*IF($A16="CH4",About!$D$58,IF($A16="N2O",About!$D$59,1))</f>
        <v>1.15407232798E-2</v>
      </c>
      <c r="U16">
        <f>SUMIFS('EPA Export Aggregation'!X:X,'EPA Export Aggregation'!$A:$A,$B16,'EPA Export Aggregation'!$D:$D,$A$1)*IF($A16="CH4",About!$D$58,IF($A16="N2O",About!$D$59,1))</f>
        <v>1.09470731715E-2</v>
      </c>
      <c r="V16">
        <f>SUMIFS('EPA Export Aggregation'!Y:Y,'EPA Export Aggregation'!$A:$A,$B16,'EPA Export Aggregation'!$D:$D,$A$1)*IF($A16="CH4",About!$D$58,IF($A16="N2O",About!$D$59,1))</f>
        <v>1.0667015032900001E-2</v>
      </c>
      <c r="W16">
        <f>SUMIFS('EPA Export Aggregation'!Z:Z,'EPA Export Aggregation'!$A:$A,$B16,'EPA Export Aggregation'!$D:$D,$A$1)*IF($A16="CH4",About!$D$58,IF($A16="N2O",About!$D$59,1))</f>
        <v>2.6179229197100001E-2</v>
      </c>
      <c r="X16">
        <f>SUMIFS('EPA Export Aggregation'!AA:AA,'EPA Export Aggregation'!$A:$A,$B16,'EPA Export Aggregation'!$D:$D,$A$1)*IF($A16="CH4",About!$D$58,IF($A16="N2O",About!$D$59,1))</f>
        <v>2.4015699982899999E-2</v>
      </c>
      <c r="Y16">
        <f>SUMIFS('EPA Export Aggregation'!AB:AB,'EPA Export Aggregation'!$A:$A,$B16,'EPA Export Aggregation'!$D:$D,$A$1)*IF($A16="CH4",About!$D$58,IF($A16="N2O",About!$D$59,1))</f>
        <v>2.3483482618900001E-2</v>
      </c>
      <c r="Z16">
        <f>SUMIFS('EPA Export Aggregation'!AC:AC,'EPA Export Aggregation'!$A:$A,$B16,'EPA Export Aggregation'!$D:$D,$A$1)*IF($A16="CH4",About!$D$58,IF($A16="N2O",About!$D$59,1))</f>
        <v>2.4268858962600001E-2</v>
      </c>
      <c r="AA16">
        <f>SUMIFS('EPA Export Aggregation'!AD:AD,'EPA Export Aggregation'!$A:$A,$B16,'EPA Export Aggregation'!$D:$D,$A$1)*IF($A16="CH4",About!$D$58,IF($A16="N2O",About!$D$59,1))</f>
        <v>2.56725928891E-2</v>
      </c>
      <c r="AB16">
        <f>SUMIFS('EPA Export Aggregation'!AE:AE,'EPA Export Aggregation'!$A:$A,$B16,'EPA Export Aggregation'!$D:$D,$A$1)*IF($A16="CH4",About!$D$58,IF($A16="N2O",About!$D$59,1))</f>
        <v>2.8053910337900001E-2</v>
      </c>
      <c r="AC16">
        <f>SUMIFS('EPA Export Aggregation'!AF:AF,'EPA Export Aggregation'!$A:$A,$B16,'EPA Export Aggregation'!$D:$D,$A$1)*IF($A16="CH4",About!$D$58,IF($A16="N2O",About!$D$59,1))</f>
        <v>2.6012908585200001E-2</v>
      </c>
      <c r="AD16">
        <f>SUMIFS('EPA Export Aggregation'!AG:AG,'EPA Export Aggregation'!$A:$A,$B16,'EPA Export Aggregation'!$D:$D,$A$1)*IF($A16="CH4",About!$D$58,IF($A16="N2O",About!$D$59,1))</f>
        <v>2.5331313012299999E-2</v>
      </c>
      <c r="AE16">
        <f>SUMIFS('EPA Export Aggregation'!AH:AH,'EPA Export Aggregation'!$A:$A,$B16,'EPA Export Aggregation'!$D:$D,$A$1)*IF($A16="CH4",About!$D$58,IF($A16="N2O",About!$D$59,1))</f>
        <v>2.2573862569599999E-2</v>
      </c>
      <c r="AF16">
        <f>SUMIFS('EPA Export Aggregation'!AI:AI,'EPA Export Aggregation'!$A:$A,$B16,'EPA Export Aggregation'!$D:$D,$A$1)*IF($A16="CH4",About!$D$58,IF($A16="N2O",About!$D$59,1))</f>
        <v>2.6342156321199999E-2</v>
      </c>
      <c r="AG16">
        <f>SUMIFS('EPA Export Aggregation'!AJ:AJ,'EPA Export Aggregation'!$A:$A,$B16,'EPA Export Aggregation'!$D:$D,$A$1)*IF($A16="CH4",About!$D$58,IF($A16="N2O",About!$D$59,1))</f>
        <v>2.6540712605299999E-2</v>
      </c>
      <c r="AH16">
        <f>SUMIFS('EPA Export Aggregation'!AK:AK,'EPA Export Aggregation'!$A:$A,$B16,'EPA Export Aggregation'!$D:$D,$A$1)*IF($A16="CH4",About!$D$58,IF($A16="N2O",About!$D$59,1))</f>
        <v>2.6516152794399998E-2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0.17948438428890001</v>
      </c>
      <c r="D19" s="415">
        <f>SUMIFS('EPA Export Aggregation'!G:G,'EPA Export Aggregation'!$A:$A,$B19,'EPA Export Aggregation'!$D:$D,$A$1)*IF($A19="CH4",About!$D$58,IF($A19="N2O",About!$D$59,1))</f>
        <v>0.23874222063059999</v>
      </c>
      <c r="E19" s="415">
        <f>SUMIFS('EPA Export Aggregation'!H:H,'EPA Export Aggregation'!$A:$A,$B19,'EPA Export Aggregation'!$D:$D,$A$1)*IF($A19="CH4",About!$D$58,IF($A19="N2O",About!$D$59,1))</f>
        <v>0.26887926681239999</v>
      </c>
      <c r="F19" s="415">
        <f>SUMIFS('EPA Export Aggregation'!I:I,'EPA Export Aggregation'!$A:$A,$B19,'EPA Export Aggregation'!$D:$D,$A$1)*IF($A19="CH4",About!$D$58,IF($A19="N2O",About!$D$59,1))</f>
        <v>0.29353220361159998</v>
      </c>
      <c r="G19" s="415">
        <f>SUMIFS('EPA Export Aggregation'!J:J,'EPA Export Aggregation'!$A:$A,$B19,'EPA Export Aggregation'!$D:$D,$A$1)*IF($A19="CH4",About!$D$58,IF($A19="N2O",About!$D$59,1))</f>
        <v>0.29214655502300002</v>
      </c>
      <c r="H19" s="415">
        <f>SUMIFS('EPA Export Aggregation'!K:K,'EPA Export Aggregation'!$A:$A,$B19,'EPA Export Aggregation'!$D:$D,$A$1)*IF($A19="CH4",About!$D$58,IF($A19="N2O",About!$D$59,1))</f>
        <v>0.29074289164700001</v>
      </c>
      <c r="I19" s="415">
        <f>SUMIFS('EPA Export Aggregation'!L:L,'EPA Export Aggregation'!$A:$A,$B19,'EPA Export Aggregation'!$D:$D,$A$1)*IF($A19="CH4",About!$D$58,IF($A19="N2O",About!$D$59,1))</f>
        <v>0.28761932040650001</v>
      </c>
      <c r="J19" s="415">
        <f>SUMIFS('EPA Export Aggregation'!M:M,'EPA Export Aggregation'!$A:$A,$B19,'EPA Export Aggregation'!$D:$D,$A$1)*IF($A19="CH4",About!$D$58,IF($A19="N2O",About!$D$59,1))</f>
        <v>0.28449466485559999</v>
      </c>
      <c r="K19" s="415">
        <f>SUMIFS('EPA Export Aggregation'!N:N,'EPA Export Aggregation'!$A:$A,$B19,'EPA Export Aggregation'!$D:$D,$A$1)*IF($A19="CH4",About!$D$58,IF($A19="N2O",About!$D$59,1))</f>
        <v>0.28642377672239999</v>
      </c>
      <c r="L19" s="415">
        <f>SUMIFS('EPA Export Aggregation'!O:O,'EPA Export Aggregation'!$A:$A,$B19,'EPA Export Aggregation'!$D:$D,$A$1)*IF($A19="CH4",About!$D$58,IF($A19="N2O",About!$D$59,1))</f>
        <v>0.2614817107497</v>
      </c>
      <c r="M19" s="415">
        <f>SUMIFS('EPA Export Aggregation'!P:P,'EPA Export Aggregation'!$A:$A,$B19,'EPA Export Aggregation'!$D:$D,$A$1)*IF($A19="CH4",About!$D$58,IF($A19="N2O",About!$D$59,1))</f>
        <v>0.27880319303540002</v>
      </c>
      <c r="N19" s="415">
        <f>SUMIFS('EPA Export Aggregation'!Q:Q,'EPA Export Aggregation'!$A:$A,$B19,'EPA Export Aggregation'!$D:$D,$A$1)*IF($A19="CH4",About!$D$58,IF($A19="N2O",About!$D$59,1))</f>
        <v>0.28168670117130001</v>
      </c>
      <c r="O19" s="415">
        <f>SUMIFS('EPA Export Aggregation'!R:R,'EPA Export Aggregation'!$A:$A,$B19,'EPA Export Aggregation'!$D:$D,$A$1)*IF($A19="CH4",About!$D$58,IF($A19="N2O",About!$D$59,1))</f>
        <v>0.28873568000909999</v>
      </c>
      <c r="P19" s="415">
        <f>SUMIFS('EPA Export Aggregation'!S:S,'EPA Export Aggregation'!$A:$A,$B19,'EPA Export Aggregation'!$D:$D,$A$1)*IF($A19="CH4",About!$D$58,IF($A19="N2O",About!$D$59,1))</f>
        <v>0.29508187115250001</v>
      </c>
      <c r="Q19" s="415">
        <f>SUMIFS('EPA Export Aggregation'!T:T,'EPA Export Aggregation'!$A:$A,$B19,'EPA Export Aggregation'!$D:$D,$A$1)*IF($A19="CH4",About!$D$58,IF($A19="N2O",About!$D$59,1))</f>
        <v>0.26961564060249998</v>
      </c>
      <c r="R19" s="415">
        <f>SUMIFS('EPA Export Aggregation'!U:U,'EPA Export Aggregation'!$A:$A,$B19,'EPA Export Aggregation'!$D:$D,$A$1)*IF($A19="CH4",About!$D$58,IF($A19="N2O",About!$D$59,1))</f>
        <v>0.27712143766109998</v>
      </c>
      <c r="S19" s="415">
        <f>SUMIFS('EPA Export Aggregation'!V:V,'EPA Export Aggregation'!$A:$A,$B19,'EPA Export Aggregation'!$D:$D,$A$1)*IF($A19="CH4",About!$D$58,IF($A19="N2O",About!$D$59,1))</f>
        <v>0.26047535533589999</v>
      </c>
      <c r="T19" s="415">
        <f>SUMIFS('EPA Export Aggregation'!W:W,'EPA Export Aggregation'!$A:$A,$B19,'EPA Export Aggregation'!$D:$D,$A$1)*IF($A19="CH4",About!$D$58,IF($A19="N2O",About!$D$59,1))</f>
        <v>0.2753003967405</v>
      </c>
      <c r="U19" s="415">
        <f>SUMIFS('EPA Export Aggregation'!X:X,'EPA Export Aggregation'!$A:$A,$B19,'EPA Export Aggregation'!$D:$D,$A$1)*IF($A19="CH4",About!$D$58,IF($A19="N2O",About!$D$59,1))</f>
        <v>0.27551391807440001</v>
      </c>
      <c r="V19" s="415">
        <f>SUMIFS('EPA Export Aggregation'!Y:Y,'EPA Export Aggregation'!$A:$A,$B19,'EPA Export Aggregation'!$D:$D,$A$1)*IF($A19="CH4",About!$D$58,IF($A19="N2O",About!$D$59,1))</f>
        <v>0.1758498361021</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2.3010680252897</v>
      </c>
      <c r="D20">
        <f>SUMIFS('EPA Export Aggregation'!G:G,'EPA Export Aggregation'!$A:$A,$B20,'EPA Export Aggregation'!$D:$D,$A$1)*IF($A20="CH4",About!$D$58,IF($A20="N2O",About!$D$59,1))</f>
        <v>2.1213804870268</v>
      </c>
      <c r="E20">
        <f>SUMIFS('EPA Export Aggregation'!H:H,'EPA Export Aggregation'!$A:$A,$B20,'EPA Export Aggregation'!$D:$D,$A$1)*IF($A20="CH4",About!$D$58,IF($A20="N2O",About!$D$59,1))</f>
        <v>2.0773566513903998</v>
      </c>
      <c r="F20">
        <f>SUMIFS('EPA Export Aggregation'!I:I,'EPA Export Aggregation'!$A:$A,$B20,'EPA Export Aggregation'!$D:$D,$A$1)*IF($A20="CH4",About!$D$58,IF($A20="N2O",About!$D$59,1))</f>
        <v>1.9755996834169001</v>
      </c>
      <c r="G20">
        <f>SUMIFS('EPA Export Aggregation'!J:J,'EPA Export Aggregation'!$A:$A,$B20,'EPA Export Aggregation'!$D:$D,$A$1)*IF($A20="CH4",About!$D$58,IF($A20="N2O",About!$D$59,1))</f>
        <v>2.1046665814277001</v>
      </c>
      <c r="H20">
        <f>SUMIFS('EPA Export Aggregation'!K:K,'EPA Export Aggregation'!$A:$A,$B20,'EPA Export Aggregation'!$D:$D,$A$1)*IF($A20="CH4",About!$D$58,IF($A20="N2O",About!$D$59,1))</f>
        <v>2.1837735205227</v>
      </c>
      <c r="I20">
        <f>SUMIFS('EPA Export Aggregation'!L:L,'EPA Export Aggregation'!$A:$A,$B20,'EPA Export Aggregation'!$D:$D,$A$1)*IF($A20="CH4",About!$D$58,IF($A20="N2O",About!$D$59,1))</f>
        <v>2.1010327882903002</v>
      </c>
      <c r="J20">
        <f>SUMIFS('EPA Export Aggregation'!M:M,'EPA Export Aggregation'!$A:$A,$B20,'EPA Export Aggregation'!$D:$D,$A$1)*IF($A20="CH4",About!$D$58,IF($A20="N2O",About!$D$59,1))</f>
        <v>2.0245791064533001</v>
      </c>
      <c r="K20">
        <f>SUMIFS('EPA Export Aggregation'!N:N,'EPA Export Aggregation'!$A:$A,$B20,'EPA Export Aggregation'!$D:$D,$A$1)*IF($A20="CH4",About!$D$58,IF($A20="N2O",About!$D$59,1))</f>
        <v>1.9228395758476</v>
      </c>
      <c r="L20">
        <f>SUMIFS('EPA Export Aggregation'!O:O,'EPA Export Aggregation'!$A:$A,$B20,'EPA Export Aggregation'!$D:$D,$A$1)*IF($A20="CH4",About!$D$58,IF($A20="N2O",About!$D$59,1))</f>
        <v>1.5642175434301</v>
      </c>
      <c r="M20">
        <f>SUMIFS('EPA Export Aggregation'!P:P,'EPA Export Aggregation'!$A:$A,$B20,'EPA Export Aggregation'!$D:$D,$A$1)*IF($A20="CH4",About!$D$58,IF($A20="N2O",About!$D$59,1))</f>
        <v>1.3320297613556</v>
      </c>
      <c r="N20">
        <f>SUMIFS('EPA Export Aggregation'!Q:Q,'EPA Export Aggregation'!$A:$A,$B20,'EPA Export Aggregation'!$D:$D,$A$1)*IF($A20="CH4",About!$D$58,IF($A20="N2O",About!$D$59,1))</f>
        <v>0.84551939927450004</v>
      </c>
      <c r="O20">
        <f>SUMIFS('EPA Export Aggregation'!R:R,'EPA Export Aggregation'!$A:$A,$B20,'EPA Export Aggregation'!$D:$D,$A$1)*IF($A20="CH4",About!$D$58,IF($A20="N2O",About!$D$59,1))</f>
        <v>0.2430928231891</v>
      </c>
      <c r="P20">
        <f>SUMIFS('EPA Export Aggregation'!S:S,'EPA Export Aggregation'!$A:$A,$B20,'EPA Export Aggregation'!$D:$D,$A$1)*IF($A20="CH4",About!$D$58,IF($A20="N2O",About!$D$59,1))</f>
        <v>0.2718372680201</v>
      </c>
      <c r="Q20">
        <f>SUMIFS('EPA Export Aggregation'!T:T,'EPA Export Aggregation'!$A:$A,$B20,'EPA Export Aggregation'!$D:$D,$A$1)*IF($A20="CH4",About!$D$58,IF($A20="N2O",About!$D$59,1))</f>
        <v>0.25740820298779998</v>
      </c>
      <c r="R20">
        <f>SUMIFS('EPA Export Aggregation'!U:U,'EPA Export Aggregation'!$A:$A,$B20,'EPA Export Aggregation'!$D:$D,$A$1)*IF($A20="CH4",About!$D$58,IF($A20="N2O",About!$D$59,1))</f>
        <v>0.27278457579620002</v>
      </c>
      <c r="S20">
        <f>SUMIFS('EPA Export Aggregation'!V:V,'EPA Export Aggregation'!$A:$A,$B20,'EPA Export Aggregation'!$D:$D,$A$1)*IF($A20="CH4",About!$D$58,IF($A20="N2O",About!$D$59,1))</f>
        <v>0.27625436494150002</v>
      </c>
      <c r="T20">
        <f>SUMIFS('EPA Export Aggregation'!W:W,'EPA Export Aggregation'!$A:$A,$B20,'EPA Export Aggregation'!$D:$D,$A$1)*IF($A20="CH4",About!$D$58,IF($A20="N2O",About!$D$59,1))</f>
        <v>0.37495033590350002</v>
      </c>
      <c r="U20">
        <f>SUMIFS('EPA Export Aggregation'!X:X,'EPA Export Aggregation'!$A:$A,$B20,'EPA Export Aggregation'!$D:$D,$A$1)*IF($A20="CH4",About!$D$58,IF($A20="N2O",About!$D$59,1))</f>
        <v>0.39388824843370002</v>
      </c>
      <c r="V20">
        <f>SUMIFS('EPA Export Aggregation'!Y:Y,'EPA Export Aggregation'!$A:$A,$B20,'EPA Export Aggregation'!$D:$D,$A$1)*IF($A20="CH4",About!$D$58,IF($A20="N2O",About!$D$59,1))</f>
        <v>0.2238416336064</v>
      </c>
      <c r="W20">
        <f>SUMIFS('EPA Export Aggregation'!Z:Z,'EPA Export Aggregation'!$A:$A,$B20,'EPA Export Aggregation'!$D:$D,$A$1)*IF($A20="CH4",About!$D$58,IF($A20="N2O",About!$D$59,1))</f>
        <v>0.27938292056750003</v>
      </c>
      <c r="X20">
        <f>SUMIFS('EPA Export Aggregation'!AA:AA,'EPA Export Aggregation'!$A:$A,$B20,'EPA Export Aggregation'!$D:$D,$A$1)*IF($A20="CH4",About!$D$58,IF($A20="N2O",About!$D$59,1))</f>
        <v>0.23463826489180001</v>
      </c>
      <c r="Y20">
        <f>SUMIFS('EPA Export Aggregation'!AB:AB,'EPA Export Aggregation'!$A:$A,$B20,'EPA Export Aggregation'!$D:$D,$A$1)*IF($A20="CH4",About!$D$58,IF($A20="N2O",About!$D$59,1))</f>
        <v>0.10317822506130001</v>
      </c>
      <c r="Z20">
        <f>SUMIFS('EPA Export Aggregation'!AC:AC,'EPA Export Aggregation'!$A:$A,$B20,'EPA Export Aggregation'!$D:$D,$A$1)*IF($A20="CH4",About!$D$58,IF($A20="N2O",About!$D$59,1))</f>
        <v>0.13048576548220001</v>
      </c>
      <c r="AA20">
        <f>SUMIFS('EPA Export Aggregation'!AD:AD,'EPA Export Aggregation'!$A:$A,$B20,'EPA Export Aggregation'!$D:$D,$A$1)*IF($A20="CH4",About!$D$58,IF($A20="N2O",About!$D$59,1))</f>
        <v>0.13998964081420001</v>
      </c>
      <c r="AB20">
        <f>SUMIFS('EPA Export Aggregation'!AE:AE,'EPA Export Aggregation'!$A:$A,$B20,'EPA Export Aggregation'!$D:$D,$A$1)*IF($A20="CH4",About!$D$58,IF($A20="N2O",About!$D$59,1))</f>
        <v>0.1587542471284</v>
      </c>
      <c r="AC20">
        <f>SUMIFS('EPA Export Aggregation'!AF:AF,'EPA Export Aggregation'!$A:$A,$B20,'EPA Export Aggregation'!$D:$D,$A$1)*IF($A20="CH4",About!$D$58,IF($A20="N2O",About!$D$59,1))</f>
        <v>0.1000313801599</v>
      </c>
      <c r="AD20">
        <f>SUMIFS('EPA Export Aggregation'!AG:AG,'EPA Export Aggregation'!$A:$A,$B20,'EPA Export Aggregation'!$D:$D,$A$1)*IF($A20="CH4",About!$D$58,IF($A20="N2O",About!$D$59,1))</f>
        <v>7.0428204079099999E-2</v>
      </c>
      <c r="AE20">
        <f>SUMIFS('EPA Export Aggregation'!AH:AH,'EPA Export Aggregation'!$A:$A,$B20,'EPA Export Aggregation'!$D:$D,$A$1)*IF($A20="CH4",About!$D$58,IF($A20="N2O",About!$D$59,1))</f>
        <v>5.0690675419199999E-2</v>
      </c>
      <c r="AF20">
        <f>SUMIFS('EPA Export Aggregation'!AI:AI,'EPA Export Aggregation'!$A:$A,$B20,'EPA Export Aggregation'!$D:$D,$A$1)*IF($A20="CH4",About!$D$58,IF($A20="N2O",About!$D$59,1))</f>
        <v>0.1169843111923</v>
      </c>
      <c r="AG20">
        <f>SUMIFS('EPA Export Aggregation'!AJ:AJ,'EPA Export Aggregation'!$A:$A,$B20,'EPA Export Aggregation'!$D:$D,$A$1)*IF($A20="CH4",About!$D$58,IF($A20="N2O",About!$D$59,1))</f>
        <v>0.1244076249075</v>
      </c>
      <c r="AH20">
        <f>SUMIFS('EPA Export Aggregation'!AK:AK,'EPA Export Aggregation'!$A:$A,$B20,'EPA Export Aggregation'!$D:$D,$A$1)*IF($A20="CH4",About!$D$58,IF($A20="N2O",About!$D$59,1))</f>
        <v>0.15607973577260001</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0.143789</v>
      </c>
      <c r="T21">
        <f>SUMIFS('EPA Export Aggregation'!W:W,'EPA Export Aggregation'!$A:$A,$B21,'EPA Export Aggregation'!$D:$D,$A$1)*IF($A21="CH4",About!$D$58,IF($A21="N2O",About!$D$59,1))</f>
        <v>0.143789</v>
      </c>
      <c r="U21">
        <f>SUMIFS('EPA Export Aggregation'!X:X,'EPA Export Aggregation'!$A:$A,$B21,'EPA Export Aggregation'!$D:$D,$A$1)*IF($A21="CH4",About!$D$58,IF($A21="N2O",About!$D$59,1))</f>
        <v>0.143789</v>
      </c>
      <c r="V21">
        <f>SUMIFS('EPA Export Aggregation'!Y:Y,'EPA Export Aggregation'!$A:$A,$B21,'EPA Export Aggregation'!$D:$D,$A$1)*IF($A21="CH4",About!$D$58,IF($A21="N2O",About!$D$59,1))</f>
        <v>0.143789</v>
      </c>
      <c r="W21">
        <f>SUMIFS('EPA Export Aggregation'!Z:Z,'EPA Export Aggregation'!$A:$A,$B21,'EPA Export Aggregation'!$D:$D,$A$1)*IF($A21="CH4",About!$D$58,IF($A21="N2O",About!$D$59,1))</f>
        <v>0.128833</v>
      </c>
      <c r="X21">
        <f>SUMIFS('EPA Export Aggregation'!AA:AA,'EPA Export Aggregation'!$A:$A,$B21,'EPA Export Aggregation'!$D:$D,$A$1)*IF($A21="CH4",About!$D$58,IF($A21="N2O",About!$D$59,1))</f>
        <v>0.152059</v>
      </c>
      <c r="Y21">
        <f>SUMIFS('EPA Export Aggregation'!AB:AB,'EPA Export Aggregation'!$A:$A,$B21,'EPA Export Aggregation'!$D:$D,$A$1)*IF($A21="CH4",About!$D$58,IF($A21="N2O",About!$D$59,1))</f>
        <v>0.150475</v>
      </c>
      <c r="Z21">
        <f>SUMIFS('EPA Export Aggregation'!AC:AC,'EPA Export Aggregation'!$A:$A,$B21,'EPA Export Aggregation'!$D:$D,$A$1)*IF($A21="CH4",About!$D$58,IF($A21="N2O",About!$D$59,1))</f>
        <v>8.8075399999999998E-2</v>
      </c>
      <c r="AA21">
        <f>SUMIFS('EPA Export Aggregation'!AD:AD,'EPA Export Aggregation'!$A:$A,$B21,'EPA Export Aggregation'!$D:$D,$A$1)*IF($A21="CH4",About!$D$58,IF($A21="N2O",About!$D$59,1))</f>
        <v>4.2881299999999997E-2</v>
      </c>
      <c r="AB21">
        <f>SUMIFS('EPA Export Aggregation'!AE:AE,'EPA Export Aggregation'!$A:$A,$B21,'EPA Export Aggregation'!$D:$D,$A$1)*IF($A21="CH4",About!$D$58,IF($A21="N2O",About!$D$59,1))</f>
        <v>5.45005E-2</v>
      </c>
      <c r="AC21">
        <f>SUMIFS('EPA Export Aggregation'!AF:AF,'EPA Export Aggregation'!$A:$A,$B21,'EPA Export Aggregation'!$D:$D,$A$1)*IF($A21="CH4",About!$D$58,IF($A21="N2O",About!$D$59,1))</f>
        <v>3.4358100000000003E-2</v>
      </c>
      <c r="AD21">
        <f>SUMIFS('EPA Export Aggregation'!AG:AG,'EPA Export Aggregation'!$A:$A,$B21,'EPA Export Aggregation'!$D:$D,$A$1)*IF($A21="CH4",About!$D$58,IF($A21="N2O",About!$D$59,1))</f>
        <v>3.4486000000000003E-2</v>
      </c>
      <c r="AE21">
        <f>SUMIFS('EPA Export Aggregation'!AH:AH,'EPA Export Aggregation'!$A:$A,$B21,'EPA Export Aggregation'!$D:$D,$A$1)*IF($A21="CH4",About!$D$58,IF($A21="N2O",About!$D$59,1))</f>
        <v>4.9762899999999999E-2</v>
      </c>
      <c r="AF21">
        <f>SUMIFS('EPA Export Aggregation'!AI:AI,'EPA Export Aggregation'!$A:$A,$B21,'EPA Export Aggregation'!$D:$D,$A$1)*IF($A21="CH4",About!$D$58,IF($A21="N2O",About!$D$59,1))</f>
        <v>8.1053299999999995E-2</v>
      </c>
      <c r="AG21">
        <f>SUMIFS('EPA Export Aggregation'!AJ:AJ,'EPA Export Aggregation'!$A:$A,$B21,'EPA Export Aggregation'!$D:$D,$A$1)*IF($A21="CH4",About!$D$58,IF($A21="N2O",About!$D$59,1))</f>
        <v>6.9990899999999995E-2</v>
      </c>
      <c r="AH21">
        <f>SUMIFS('EPA Export Aggregation'!AK:AK,'EPA Export Aggregation'!$A:$A,$B21,'EPA Export Aggregation'!$D:$D,$A$1)*IF($A21="CH4",About!$D$58,IF($A21="N2O",About!$D$59,1))</f>
        <v>7.3968900000000004E-2</v>
      </c>
    </row>
    <row r="22" spans="1:34" x14ac:dyDescent="0.45">
      <c r="A22" s="413" t="s">
        <v>2215</v>
      </c>
      <c r="B22" s="414" t="s">
        <v>4229</v>
      </c>
      <c r="C22">
        <f>SUMIFS('EPA Export Aggregation'!F:F,'EPA Export Aggregation'!$A:$A,$B22,'EPA Export Aggregation'!$D:$D,$A$1)*IF($A22="CH4",About!$D$58,IF($A22="N2O",About!$D$59,1))</f>
        <v>4.1376007136499998E-2</v>
      </c>
      <c r="D22">
        <f>SUMIFS('EPA Export Aggregation'!G:G,'EPA Export Aggregation'!$A:$A,$B22,'EPA Export Aggregation'!$D:$D,$A$1)*IF($A22="CH4",About!$D$58,IF($A22="N2O",About!$D$59,1))</f>
        <v>4.1395592517900003E-2</v>
      </c>
      <c r="E22">
        <f>SUMIFS('EPA Export Aggregation'!H:H,'EPA Export Aggregation'!$A:$A,$B22,'EPA Export Aggregation'!$D:$D,$A$1)*IF($A22="CH4",About!$D$58,IF($A22="N2O",About!$D$59,1))</f>
        <v>4.2180693057999999E-2</v>
      </c>
      <c r="F22">
        <f>SUMIFS('EPA Export Aggregation'!I:I,'EPA Export Aggregation'!$A:$A,$B22,'EPA Export Aggregation'!$D:$D,$A$1)*IF($A22="CH4",About!$D$58,IF($A22="N2O",About!$D$59,1))</f>
        <v>4.12461316582E-2</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2.6760232637499999E-2</v>
      </c>
      <c r="D23">
        <f>SUMIFS('EPA Export Aggregation'!G:G,'EPA Export Aggregation'!$A:$A,$B23,'EPA Export Aggregation'!$D:$D,$A$1)*IF($A23="CH4",About!$D$58,IF($A23="N2O",About!$D$59,1))</f>
        <v>2.4516235115E-2</v>
      </c>
      <c r="E23">
        <f>SUMIFS('EPA Export Aggregation'!H:H,'EPA Export Aggregation'!$A:$A,$B23,'EPA Export Aggregation'!$D:$D,$A$1)*IF($A23="CH4",About!$D$58,IF($A23="N2O",About!$D$59,1))</f>
        <v>2.6793291947199999E-2</v>
      </c>
      <c r="F23">
        <f>SUMIFS('EPA Export Aggregation'!I:I,'EPA Export Aggregation'!$A:$A,$B23,'EPA Export Aggregation'!$D:$D,$A$1)*IF($A23="CH4",About!$D$58,IF($A23="N2O",About!$D$59,1))</f>
        <v>3.1467373562800001E-2</v>
      </c>
      <c r="G23">
        <f>SUMIFS('EPA Export Aggregation'!J:J,'EPA Export Aggregation'!$A:$A,$B23,'EPA Export Aggregation'!$D:$D,$A$1)*IF($A23="CH4",About!$D$58,IF($A23="N2O",About!$D$59,1))</f>
        <v>2.9088380536400001E-2</v>
      </c>
      <c r="H23">
        <f>SUMIFS('EPA Export Aggregation'!K:K,'EPA Export Aggregation'!$A:$A,$B23,'EPA Export Aggregation'!$D:$D,$A$1)*IF($A23="CH4",About!$D$58,IF($A23="N2O",About!$D$59,1))</f>
        <v>2.8705591967E-2</v>
      </c>
      <c r="I23">
        <f>SUMIFS('EPA Export Aggregation'!L:L,'EPA Export Aggregation'!$A:$A,$B23,'EPA Export Aggregation'!$D:$D,$A$1)*IF($A23="CH4",About!$D$58,IF($A23="N2O",About!$D$59,1))</f>
        <v>2.5725868500800001E-2</v>
      </c>
      <c r="J23">
        <f>SUMIFS('EPA Export Aggregation'!M:M,'EPA Export Aggregation'!$A:$A,$B23,'EPA Export Aggregation'!$D:$D,$A$1)*IF($A23="CH4",About!$D$58,IF($A23="N2O",About!$D$59,1))</f>
        <v>2.5841217566899999E-2</v>
      </c>
      <c r="K23">
        <f>SUMIFS('EPA Export Aggregation'!N:N,'EPA Export Aggregation'!$A:$A,$B23,'EPA Export Aggregation'!$D:$D,$A$1)*IF($A23="CH4",About!$D$58,IF($A23="N2O",About!$D$59,1))</f>
        <v>3.1411478689000003E-2</v>
      </c>
      <c r="L23">
        <f>SUMIFS('EPA Export Aggregation'!O:O,'EPA Export Aggregation'!$A:$A,$B23,'EPA Export Aggregation'!$D:$D,$A$1)*IF($A23="CH4",About!$D$58,IF($A23="N2O",About!$D$59,1))</f>
        <v>2.97486333267E-2</v>
      </c>
      <c r="M23">
        <f>SUMIFS('EPA Export Aggregation'!P:P,'EPA Export Aggregation'!$A:$A,$B23,'EPA Export Aggregation'!$D:$D,$A$1)*IF($A23="CH4",About!$D$58,IF($A23="N2O",About!$D$59,1))</f>
        <v>2.6696211391999999E-2</v>
      </c>
      <c r="N23">
        <f>SUMIFS('EPA Export Aggregation'!Q:Q,'EPA Export Aggregation'!$A:$A,$B23,'EPA Export Aggregation'!$D:$D,$A$1)*IF($A23="CH4",About!$D$58,IF($A23="N2O",About!$D$59,1))</f>
        <v>2.53660665395E-2</v>
      </c>
      <c r="O23">
        <f>SUMIFS('EPA Export Aggregation'!R:R,'EPA Export Aggregation'!$A:$A,$B23,'EPA Export Aggregation'!$D:$D,$A$1)*IF($A23="CH4",About!$D$58,IF($A23="N2O",About!$D$59,1))</f>
        <v>2.2889155930099998E-2</v>
      </c>
      <c r="P23">
        <f>SUMIFS('EPA Export Aggregation'!S:S,'EPA Export Aggregation'!$A:$A,$B23,'EPA Export Aggregation'!$D:$D,$A$1)*IF($A23="CH4",About!$D$58,IF($A23="N2O",About!$D$59,1))</f>
        <v>2.1906173458499999E-2</v>
      </c>
      <c r="Q23">
        <f>SUMIFS('EPA Export Aggregation'!T:T,'EPA Export Aggregation'!$A:$A,$B23,'EPA Export Aggregation'!$D:$D,$A$1)*IF($A23="CH4",About!$D$58,IF($A23="N2O",About!$D$59,1))</f>
        <v>2.2462260427599998E-2</v>
      </c>
      <c r="R23">
        <f>SUMIFS('EPA Export Aggregation'!U:U,'EPA Export Aggregation'!$A:$A,$B23,'EPA Export Aggregation'!$D:$D,$A$1)*IF($A23="CH4",About!$D$58,IF($A23="N2O",About!$D$59,1))</f>
        <v>2.2187085407500001E-2</v>
      </c>
      <c r="S23">
        <f>SUMIFS('EPA Export Aggregation'!V:V,'EPA Export Aggregation'!$A:$A,$B23,'EPA Export Aggregation'!$D:$D,$A$1)*IF($A23="CH4",About!$D$58,IF($A23="N2O",About!$D$59,1))</f>
        <v>2.12595197588E-2</v>
      </c>
      <c r="T23">
        <f>SUMIFS('EPA Export Aggregation'!W:W,'EPA Export Aggregation'!$A:$A,$B23,'EPA Export Aggregation'!$D:$D,$A$1)*IF($A23="CH4",About!$D$58,IF($A23="N2O",About!$D$59,1))</f>
        <v>2.96879831793E-2</v>
      </c>
      <c r="U23">
        <f>SUMIFS('EPA Export Aggregation'!X:X,'EPA Export Aggregation'!$A:$A,$B23,'EPA Export Aggregation'!$D:$D,$A$1)*IF($A23="CH4",About!$D$58,IF($A23="N2O",About!$D$59,1))</f>
        <v>2.4268321480899999E-2</v>
      </c>
      <c r="V23">
        <f>SUMIFS('EPA Export Aggregation'!Y:Y,'EPA Export Aggregation'!$A:$A,$B23,'EPA Export Aggregation'!$D:$D,$A$1)*IF($A23="CH4",About!$D$58,IF($A23="N2O",About!$D$59,1))</f>
        <v>2.0368160681099999E-2</v>
      </c>
      <c r="W23">
        <f>SUMIFS('EPA Export Aggregation'!Z:Z,'EPA Export Aggregation'!$A:$A,$B23,'EPA Export Aggregation'!$D:$D,$A$1)*IF($A23="CH4",About!$D$58,IF($A23="N2O",About!$D$59,1))</f>
        <v>2.7982974209700001E-2</v>
      </c>
      <c r="X23">
        <f>SUMIFS('EPA Export Aggregation'!AA:AA,'EPA Export Aggregation'!$A:$A,$B23,'EPA Export Aggregation'!$D:$D,$A$1)*IF($A23="CH4",About!$D$58,IF($A23="N2O",About!$D$59,1))</f>
        <v>2.9957886410600001E-2</v>
      </c>
      <c r="Y23">
        <f>SUMIFS('EPA Export Aggregation'!AB:AB,'EPA Export Aggregation'!$A:$A,$B23,'EPA Export Aggregation'!$D:$D,$A$1)*IF($A23="CH4",About!$D$58,IF($A23="N2O",About!$D$59,1))</f>
        <v>2.8161387226199999E-2</v>
      </c>
      <c r="Z23">
        <f>SUMIFS('EPA Export Aggregation'!AC:AC,'EPA Export Aggregation'!$A:$A,$B23,'EPA Export Aggregation'!$D:$D,$A$1)*IF($A23="CH4",About!$D$58,IF($A23="N2O",About!$D$59,1))</f>
        <v>2.6406856600999999E-2</v>
      </c>
      <c r="AA23">
        <f>SUMIFS('EPA Export Aggregation'!AD:AD,'EPA Export Aggregation'!$A:$A,$B23,'EPA Export Aggregation'!$D:$D,$A$1)*IF($A23="CH4",About!$D$58,IF($A23="N2O",About!$D$59,1))</f>
        <v>1.0385662548399999E-2</v>
      </c>
      <c r="AB23">
        <f>SUMIFS('EPA Export Aggregation'!AE:AE,'EPA Export Aggregation'!$A:$A,$B23,'EPA Export Aggregation'!$D:$D,$A$1)*IF($A23="CH4",About!$D$58,IF($A23="N2O",About!$D$59,1))</f>
        <v>2.62737284732E-2</v>
      </c>
      <c r="AC23">
        <f>SUMIFS('EPA Export Aggregation'!AF:AF,'EPA Export Aggregation'!$A:$A,$B23,'EPA Export Aggregation'!$D:$D,$A$1)*IF($A23="CH4",About!$D$58,IF($A23="N2O",About!$D$59,1))</f>
        <v>2.96524207989E-2</v>
      </c>
      <c r="AD23">
        <f>SUMIFS('EPA Export Aggregation'!AG:AG,'EPA Export Aggregation'!$A:$A,$B23,'EPA Export Aggregation'!$D:$D,$A$1)*IF($A23="CH4",About!$D$58,IF($A23="N2O",About!$D$59,1))</f>
        <v>2.8544484515299999E-2</v>
      </c>
      <c r="AE23">
        <f>SUMIFS('EPA Export Aggregation'!AH:AH,'EPA Export Aggregation'!$A:$A,$B23,'EPA Export Aggregation'!$D:$D,$A$1)*IF($A23="CH4",About!$D$58,IF($A23="N2O",About!$D$59,1))</f>
        <v>3.3399443446499998E-2</v>
      </c>
      <c r="AF23">
        <f>SUMIFS('EPA Export Aggregation'!AI:AI,'EPA Export Aggregation'!$A:$A,$B23,'EPA Export Aggregation'!$D:$D,$A$1)*IF($A23="CH4",About!$D$58,IF($A23="N2O",About!$D$59,1))</f>
        <v>3.3286498619899997E-2</v>
      </c>
      <c r="AG23">
        <f>SUMIFS('EPA Export Aggregation'!AJ:AJ,'EPA Export Aggregation'!$A:$A,$B23,'EPA Export Aggregation'!$D:$D,$A$1)*IF($A23="CH4",About!$D$58,IF($A23="N2O",About!$D$59,1))</f>
        <v>3.1049298259000001E-2</v>
      </c>
      <c r="AH23">
        <f>SUMIFS('EPA Export Aggregation'!AK:AK,'EPA Export Aggregation'!$A:$A,$B23,'EPA Export Aggregation'!$D:$D,$A$1)*IF($A23="CH4",About!$D$58,IF($A23="N2O",About!$D$59,1))</f>
        <v>2.65121816532E-2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0.3659448956577</v>
      </c>
      <c r="D25">
        <f>SUMIFS('EPA Export Aggregation'!G:G,'EPA Export Aggregation'!$A:$A,$B25,'EPA Export Aggregation'!$D:$D,$A$1)*IF($A25="CH4",About!$D$58,IF($A25="N2O",About!$D$59,1))</f>
        <v>0.37857887961059999</v>
      </c>
      <c r="E25">
        <f>SUMIFS('EPA Export Aggregation'!H:H,'EPA Export Aggregation'!$A:$A,$B25,'EPA Export Aggregation'!$D:$D,$A$1)*IF($A25="CH4",About!$D$58,IF($A25="N2O",About!$D$59,1))</f>
        <v>0.3829299470227</v>
      </c>
      <c r="F25">
        <f>SUMIFS('EPA Export Aggregation'!I:I,'EPA Export Aggregation'!$A:$A,$B25,'EPA Export Aggregation'!$D:$D,$A$1)*IF($A25="CH4",About!$D$58,IF($A25="N2O",About!$D$59,1))</f>
        <v>0.41331236117199999</v>
      </c>
      <c r="G25">
        <f>SUMIFS('EPA Export Aggregation'!J:J,'EPA Export Aggregation'!$A:$A,$B25,'EPA Export Aggregation'!$D:$D,$A$1)*IF($A25="CH4",About!$D$58,IF($A25="N2O",About!$D$59,1))</f>
        <v>0.42299390232509998</v>
      </c>
      <c r="H25">
        <f>SUMIFS('EPA Export Aggregation'!K:K,'EPA Export Aggregation'!$A:$A,$B25,'EPA Export Aggregation'!$D:$D,$A$1)*IF($A25="CH4",About!$D$58,IF($A25="N2O",About!$D$59,1))</f>
        <v>0.44412063036909999</v>
      </c>
      <c r="I25">
        <f>SUMIFS('EPA Export Aggregation'!L:L,'EPA Export Aggregation'!$A:$A,$B25,'EPA Export Aggregation'!$D:$D,$A$1)*IF($A25="CH4",About!$D$58,IF($A25="N2O",About!$D$59,1))</f>
        <v>0.46045643313849999</v>
      </c>
      <c r="J25">
        <f>SUMIFS('EPA Export Aggregation'!M:M,'EPA Export Aggregation'!$A:$A,$B25,'EPA Export Aggregation'!$D:$D,$A$1)*IF($A25="CH4",About!$D$58,IF($A25="N2O",About!$D$59,1))</f>
        <v>0.48305071503539998</v>
      </c>
      <c r="K25">
        <f>SUMIFS('EPA Export Aggregation'!N:N,'EPA Export Aggregation'!$A:$A,$B25,'EPA Export Aggregation'!$D:$D,$A$1)*IF($A25="CH4",About!$D$58,IF($A25="N2O",About!$D$59,1))</f>
        <v>0.44660529176340003</v>
      </c>
      <c r="L25">
        <f>SUMIFS('EPA Export Aggregation'!O:O,'EPA Export Aggregation'!$A:$A,$B25,'EPA Export Aggregation'!$D:$D,$A$1)*IF($A25="CH4",About!$D$58,IF($A25="N2O",About!$D$59,1))</f>
        <v>0.44929826061970002</v>
      </c>
      <c r="M25">
        <f>SUMIFS('EPA Export Aggregation'!P:P,'EPA Export Aggregation'!$A:$A,$B25,'EPA Export Aggregation'!$D:$D,$A$1)*IF($A25="CH4",About!$D$58,IF($A25="N2O",About!$D$59,1))</f>
        <v>0.43345907376499998</v>
      </c>
      <c r="N25">
        <f>SUMIFS('EPA Export Aggregation'!Q:Q,'EPA Export Aggregation'!$A:$A,$B25,'EPA Export Aggregation'!$D:$D,$A$1)*IF($A25="CH4",About!$D$58,IF($A25="N2O",About!$D$59,1))</f>
        <v>0.40214271049069999</v>
      </c>
      <c r="O25">
        <f>SUMIFS('EPA Export Aggregation'!R:R,'EPA Export Aggregation'!$A:$A,$B25,'EPA Export Aggregation'!$D:$D,$A$1)*IF($A25="CH4",About!$D$58,IF($A25="N2O",About!$D$59,1))</f>
        <v>0.4254467310842</v>
      </c>
      <c r="P25">
        <f>SUMIFS('EPA Export Aggregation'!S:S,'EPA Export Aggregation'!$A:$A,$B25,'EPA Export Aggregation'!$D:$D,$A$1)*IF($A25="CH4",About!$D$58,IF($A25="N2O",About!$D$59,1))</f>
        <v>0.41354206086459999</v>
      </c>
      <c r="Q25">
        <f>SUMIFS('EPA Export Aggregation'!T:T,'EPA Export Aggregation'!$A:$A,$B25,'EPA Export Aggregation'!$D:$D,$A$1)*IF($A25="CH4",About!$D$58,IF($A25="N2O",About!$D$59,1))</f>
        <v>0.44086832009010002</v>
      </c>
      <c r="R25">
        <f>SUMIFS('EPA Export Aggregation'!U:U,'EPA Export Aggregation'!$A:$A,$B25,'EPA Export Aggregation'!$D:$D,$A$1)*IF($A25="CH4",About!$D$58,IF($A25="N2O",About!$D$59,1))</f>
        <v>0.42694247291139997</v>
      </c>
      <c r="S25">
        <f>SUMIFS('EPA Export Aggregation'!V:V,'EPA Export Aggregation'!$A:$A,$B25,'EPA Export Aggregation'!$D:$D,$A$1)*IF($A25="CH4",About!$D$58,IF($A25="N2O",About!$D$59,1))</f>
        <v>0.392637031596</v>
      </c>
      <c r="T25">
        <f>SUMIFS('EPA Export Aggregation'!W:W,'EPA Export Aggregation'!$A:$A,$B25,'EPA Export Aggregation'!$D:$D,$A$1)*IF($A25="CH4",About!$D$58,IF($A25="N2O",About!$D$59,1))</f>
        <v>0.3049422808824</v>
      </c>
      <c r="U25">
        <f>SUMIFS('EPA Export Aggregation'!X:X,'EPA Export Aggregation'!$A:$A,$B25,'EPA Export Aggregation'!$D:$D,$A$1)*IF($A25="CH4",About!$D$58,IF($A25="N2O",About!$D$59,1))</f>
        <v>0.17746402064</v>
      </c>
      <c r="V25">
        <f>SUMIFS('EPA Export Aggregation'!Y:Y,'EPA Export Aggregation'!$A:$A,$B25,'EPA Export Aggregation'!$D:$D,$A$1)*IF($A25="CH4",About!$D$58,IF($A25="N2O",About!$D$59,1))</f>
        <v>7.1420176721100001E-2</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1.4093892645000001E-3</v>
      </c>
      <c r="D26">
        <f>SUMIFS('EPA Export Aggregation'!G:G,'EPA Export Aggregation'!$A:$A,$B26,'EPA Export Aggregation'!$D:$D,$A$1)*IF($A26="CH4",About!$D$58,IF($A26="N2O",About!$D$59,1))</f>
        <v>1.049476304E-3</v>
      </c>
      <c r="E26">
        <f>SUMIFS('EPA Export Aggregation'!H:H,'EPA Export Aggregation'!$A:$A,$B26,'EPA Export Aggregation'!$D:$D,$A$1)*IF($A26="CH4",About!$D$58,IF($A26="N2O",About!$D$59,1))</f>
        <v>1.2797157319000001E-3</v>
      </c>
      <c r="F26">
        <f>SUMIFS('EPA Export Aggregation'!I:I,'EPA Export Aggregation'!$A:$A,$B26,'EPA Export Aggregation'!$D:$D,$A$1)*IF($A26="CH4",About!$D$58,IF($A26="N2O",About!$D$59,1))</f>
        <v>1.4158273540999999E-3</v>
      </c>
      <c r="G26">
        <f>SUMIFS('EPA Export Aggregation'!J:J,'EPA Export Aggregation'!$A:$A,$B26,'EPA Export Aggregation'!$D:$D,$A$1)*IF($A26="CH4",About!$D$58,IF($A26="N2O",About!$D$59,1))</f>
        <v>1.4728211465000001E-3</v>
      </c>
      <c r="H26">
        <f>SUMIFS('EPA Export Aggregation'!K:K,'EPA Export Aggregation'!$A:$A,$B26,'EPA Export Aggregation'!$D:$D,$A$1)*IF($A26="CH4",About!$D$58,IF($A26="N2O",About!$D$59,1))</f>
        <v>1.9830509108000002E-3</v>
      </c>
      <c r="I26">
        <f>SUMIFS('EPA Export Aggregation'!L:L,'EPA Export Aggregation'!$A:$A,$B26,'EPA Export Aggregation'!$D:$D,$A$1)*IF($A26="CH4",About!$D$58,IF($A26="N2O",About!$D$59,1))</f>
        <v>2.2052476087000001E-3</v>
      </c>
      <c r="J26">
        <f>SUMIFS('EPA Export Aggregation'!M:M,'EPA Export Aggregation'!$A:$A,$B26,'EPA Export Aggregation'!$D:$D,$A$1)*IF($A26="CH4",About!$D$58,IF($A26="N2O",About!$D$59,1))</f>
        <v>2.7298761039000002E-3</v>
      </c>
      <c r="K26">
        <f>SUMIFS('EPA Export Aggregation'!N:N,'EPA Export Aggregation'!$A:$A,$B26,'EPA Export Aggregation'!$D:$D,$A$1)*IF($A26="CH4",About!$D$58,IF($A26="N2O",About!$D$59,1))</f>
        <v>3.0933346468999998E-3</v>
      </c>
      <c r="L26">
        <f>SUMIFS('EPA Export Aggregation'!O:O,'EPA Export Aggregation'!$A:$A,$B26,'EPA Export Aggregation'!$D:$D,$A$1)*IF($A26="CH4",About!$D$58,IF($A26="N2O",About!$D$59,1))</f>
        <v>2.0037887895999998E-3</v>
      </c>
      <c r="M26">
        <f>SUMIFS('EPA Export Aggregation'!P:P,'EPA Export Aggregation'!$A:$A,$B26,'EPA Export Aggregation'!$D:$D,$A$1)*IF($A26="CH4",About!$D$58,IF($A26="N2O",About!$D$59,1))</f>
        <v>2.1885712298E-3</v>
      </c>
      <c r="N26">
        <f>SUMIFS('EPA Export Aggregation'!Q:Q,'EPA Export Aggregation'!$A:$A,$B26,'EPA Export Aggregation'!$D:$D,$A$1)*IF($A26="CH4",About!$D$58,IF($A26="N2O",About!$D$59,1))</f>
        <v>1.5893771265E-3</v>
      </c>
      <c r="O26">
        <f>SUMIFS('EPA Export Aggregation'!R:R,'EPA Export Aggregation'!$A:$A,$B26,'EPA Export Aggregation'!$D:$D,$A$1)*IF($A26="CH4",About!$D$58,IF($A26="N2O",About!$D$59,1))</f>
        <v>1.8590388605E-3</v>
      </c>
      <c r="P26">
        <f>SUMIFS('EPA Export Aggregation'!S:S,'EPA Export Aggregation'!$A:$A,$B26,'EPA Export Aggregation'!$D:$D,$A$1)*IF($A26="CH4",About!$D$58,IF($A26="N2O",About!$D$59,1))</f>
        <v>1.9536624813E-3</v>
      </c>
      <c r="Q26">
        <f>SUMIFS('EPA Export Aggregation'!T:T,'EPA Export Aggregation'!$A:$A,$B26,'EPA Export Aggregation'!$D:$D,$A$1)*IF($A26="CH4",About!$D$58,IF($A26="N2O",About!$D$59,1))</f>
        <v>2.3447871613999998E-3</v>
      </c>
      <c r="R26">
        <f>SUMIFS('EPA Export Aggregation'!U:U,'EPA Export Aggregation'!$A:$A,$B26,'EPA Export Aggregation'!$D:$D,$A$1)*IF($A26="CH4",About!$D$58,IF($A26="N2O",About!$D$59,1))</f>
        <v>2.2400481456000001E-3</v>
      </c>
      <c r="S26">
        <f>SUMIFS('EPA Export Aggregation'!V:V,'EPA Export Aggregation'!$A:$A,$B26,'EPA Export Aggregation'!$D:$D,$A$1)*IF($A26="CH4",About!$D$58,IF($A26="N2O",About!$D$59,1))</f>
        <v>2.0266549585999999E-3</v>
      </c>
      <c r="T26">
        <f>SUMIFS('EPA Export Aggregation'!W:W,'EPA Export Aggregation'!$A:$A,$B26,'EPA Export Aggregation'!$D:$D,$A$1)*IF($A26="CH4",About!$D$58,IF($A26="N2O",About!$D$59,1))</f>
        <v>1.8157575543000001E-3</v>
      </c>
      <c r="U26">
        <f>SUMIFS('EPA Export Aggregation'!X:X,'EPA Export Aggregation'!$A:$A,$B26,'EPA Export Aggregation'!$D:$D,$A$1)*IF($A26="CH4",About!$D$58,IF($A26="N2O",About!$D$59,1))</f>
        <v>1.4583777349999999E-3</v>
      </c>
      <c r="V26">
        <f>SUMIFS('EPA Export Aggregation'!Y:Y,'EPA Export Aggregation'!$A:$A,$B26,'EPA Export Aggregation'!$D:$D,$A$1)*IF($A26="CH4",About!$D$58,IF($A26="N2O",About!$D$59,1))</f>
        <v>9.2526041820000004E-4</v>
      </c>
      <c r="W26">
        <f>SUMIFS('EPA Export Aggregation'!Z:Z,'EPA Export Aggregation'!$A:$A,$B26,'EPA Export Aggregation'!$D:$D,$A$1)*IF($A26="CH4",About!$D$58,IF($A26="N2O",About!$D$59,1))</f>
        <v>1.5427341623000001E-3</v>
      </c>
      <c r="X26">
        <f>SUMIFS('EPA Export Aggregation'!AA:AA,'EPA Export Aggregation'!$A:$A,$B26,'EPA Export Aggregation'!$D:$D,$A$1)*IF($A26="CH4",About!$D$58,IF($A26="N2O",About!$D$59,1))</f>
        <v>1.3539531684999999E-3</v>
      </c>
      <c r="Y26">
        <f>SUMIFS('EPA Export Aggregation'!AB:AB,'EPA Export Aggregation'!$A:$A,$B26,'EPA Export Aggregation'!$D:$D,$A$1)*IF($A26="CH4",About!$D$58,IF($A26="N2O",About!$D$59,1))</f>
        <v>1.1306310726E-3</v>
      </c>
      <c r="Z26">
        <f>SUMIFS('EPA Export Aggregation'!AC:AC,'EPA Export Aggregation'!$A:$A,$B26,'EPA Export Aggregation'!$D:$D,$A$1)*IF($A26="CH4",About!$D$58,IF($A26="N2O",About!$D$59,1))</f>
        <v>1.3215219258E-3</v>
      </c>
      <c r="AA26">
        <f>SUMIFS('EPA Export Aggregation'!AD:AD,'EPA Export Aggregation'!$A:$A,$B26,'EPA Export Aggregation'!$D:$D,$A$1)*IF($A26="CH4",About!$D$58,IF($A26="N2O",About!$D$59,1))</f>
        <v>1.3812251612E-3</v>
      </c>
      <c r="AB26">
        <f>SUMIFS('EPA Export Aggregation'!AE:AE,'EPA Export Aggregation'!$A:$A,$B26,'EPA Export Aggregation'!$D:$D,$A$1)*IF($A26="CH4",About!$D$58,IF($A26="N2O",About!$D$59,1))</f>
        <v>1.4981567791999999E-3</v>
      </c>
      <c r="AC26">
        <f>SUMIFS('EPA Export Aggregation'!AF:AF,'EPA Export Aggregation'!$A:$A,$B26,'EPA Export Aggregation'!$D:$D,$A$1)*IF($A26="CH4",About!$D$58,IF($A26="N2O",About!$D$59,1))</f>
        <v>1.3804647055000001E-3</v>
      </c>
      <c r="AD26">
        <f>SUMIFS('EPA Export Aggregation'!AG:AG,'EPA Export Aggregation'!$A:$A,$B26,'EPA Export Aggregation'!$D:$D,$A$1)*IF($A26="CH4",About!$D$58,IF($A26="N2O",About!$D$59,1))</f>
        <v>1.5836345895E-3</v>
      </c>
      <c r="AE26">
        <f>SUMIFS('EPA Export Aggregation'!AH:AH,'EPA Export Aggregation'!$A:$A,$B26,'EPA Export Aggregation'!$D:$D,$A$1)*IF($A26="CH4",About!$D$58,IF($A26="N2O",About!$D$59,1))</f>
        <v>1.6290891647E-3</v>
      </c>
      <c r="AF26">
        <f>SUMIFS('EPA Export Aggregation'!AI:AI,'EPA Export Aggregation'!$A:$A,$B26,'EPA Export Aggregation'!$D:$D,$A$1)*IF($A26="CH4",About!$D$58,IF($A26="N2O",About!$D$59,1))</f>
        <v>1.4705490175E-3</v>
      </c>
      <c r="AG26">
        <f>SUMIFS('EPA Export Aggregation'!AJ:AJ,'EPA Export Aggregation'!$A:$A,$B26,'EPA Export Aggregation'!$D:$D,$A$1)*IF($A26="CH4",About!$D$58,IF($A26="N2O",About!$D$59,1))</f>
        <v>1.0995304144E-3</v>
      </c>
      <c r="AH26">
        <f>SUMIFS('EPA Export Aggregation'!AK:AK,'EPA Export Aggregation'!$A:$A,$B26,'EPA Export Aggregation'!$D:$D,$A$1)*IF($A26="CH4",About!$D$58,IF($A26="N2O",About!$D$59,1))</f>
        <v>1.4134844767E-3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1.19648911079E-2</v>
      </c>
      <c r="D29">
        <f>SUMIFS('EPA Export Aggregation'!G:G,'EPA Export Aggregation'!$A:$A,$B29,'EPA Export Aggregation'!$D:$D,$A$1)*IF($A29="CH4",About!$D$58,IF($A29="N2O",About!$D$59,1))</f>
        <v>7.5814975704000002E-3</v>
      </c>
      <c r="E29">
        <f>SUMIFS('EPA Export Aggregation'!H:H,'EPA Export Aggregation'!$A:$A,$B29,'EPA Export Aggregation'!$D:$D,$A$1)*IF($A29="CH4",About!$D$58,IF($A29="N2O",About!$D$59,1))</f>
        <v>8.3896006288000004E-3</v>
      </c>
      <c r="F29">
        <f>SUMIFS('EPA Export Aggregation'!I:I,'EPA Export Aggregation'!$A:$A,$B29,'EPA Export Aggregation'!$D:$D,$A$1)*IF($A29="CH4",About!$D$58,IF($A29="N2O",About!$D$59,1))</f>
        <v>8.5515283821000002E-3</v>
      </c>
      <c r="G29">
        <f>SUMIFS('EPA Export Aggregation'!J:J,'EPA Export Aggregation'!$A:$A,$B29,'EPA Export Aggregation'!$D:$D,$A$1)*IF($A29="CH4",About!$D$58,IF($A29="N2O",About!$D$59,1))</f>
        <v>7.7417201646999998E-3</v>
      </c>
      <c r="H29">
        <f>SUMIFS('EPA Export Aggregation'!K:K,'EPA Export Aggregation'!$A:$A,$B29,'EPA Export Aggregation'!$D:$D,$A$1)*IF($A29="CH4",About!$D$58,IF($A29="N2O",About!$D$59,1))</f>
        <v>7.7122883796000002E-3</v>
      </c>
      <c r="I29">
        <f>SUMIFS('EPA Export Aggregation'!L:L,'EPA Export Aggregation'!$A:$A,$B29,'EPA Export Aggregation'!$D:$D,$A$1)*IF($A29="CH4",About!$D$58,IF($A29="N2O",About!$D$59,1))</f>
        <v>7.7841672721000003E-3</v>
      </c>
      <c r="J29">
        <f>SUMIFS('EPA Export Aggregation'!M:M,'EPA Export Aggregation'!$A:$A,$B29,'EPA Export Aggregation'!$D:$D,$A$1)*IF($A29="CH4",About!$D$58,IF($A29="N2O",About!$D$59,1))</f>
        <v>8.6166493948000005E-3</v>
      </c>
      <c r="K29">
        <f>SUMIFS('EPA Export Aggregation'!N:N,'EPA Export Aggregation'!$A:$A,$B29,'EPA Export Aggregation'!$D:$D,$A$1)*IF($A29="CH4",About!$D$58,IF($A29="N2O",About!$D$59,1))</f>
        <v>8.5330797476999998E-3</v>
      </c>
      <c r="L29">
        <f>SUMIFS('EPA Export Aggregation'!O:O,'EPA Export Aggregation'!$A:$A,$B29,'EPA Export Aggregation'!$D:$D,$A$1)*IF($A29="CH4",About!$D$58,IF($A29="N2O",About!$D$59,1))</f>
        <v>8.1960133670000001E-3</v>
      </c>
      <c r="M29">
        <f>SUMIFS('EPA Export Aggregation'!P:P,'EPA Export Aggregation'!$A:$A,$B29,'EPA Export Aggregation'!$D:$D,$A$1)*IF($A29="CH4",About!$D$58,IF($A29="N2O",About!$D$59,1))</f>
        <v>6.9187381888999996E-3</v>
      </c>
      <c r="N29">
        <f>SUMIFS('EPA Export Aggregation'!Q:Q,'EPA Export Aggregation'!$A:$A,$B29,'EPA Export Aggregation'!$D:$D,$A$1)*IF($A29="CH4",About!$D$58,IF($A29="N2O",About!$D$59,1))</f>
        <v>9.3700127751000003E-3</v>
      </c>
      <c r="O29">
        <f>SUMIFS('EPA Export Aggregation'!R:R,'EPA Export Aggregation'!$A:$A,$B29,'EPA Export Aggregation'!$D:$D,$A$1)*IF($A29="CH4",About!$D$58,IF($A29="N2O",About!$D$59,1))</f>
        <v>1.0555062965999999E-2</v>
      </c>
      <c r="P29">
        <f>SUMIFS('EPA Export Aggregation'!S:S,'EPA Export Aggregation'!$A:$A,$B29,'EPA Export Aggregation'!$D:$D,$A$1)*IF($A29="CH4",About!$D$58,IF($A29="N2O",About!$D$59,1))</f>
        <v>1.0463387069500001E-2</v>
      </c>
      <c r="Q29">
        <f>SUMIFS('EPA Export Aggregation'!T:T,'EPA Export Aggregation'!$A:$A,$B29,'EPA Export Aggregation'!$D:$D,$A$1)*IF($A29="CH4",About!$D$58,IF($A29="N2O",About!$D$59,1))</f>
        <v>1.1232611642599999E-2</v>
      </c>
      <c r="R29">
        <f>SUMIFS('EPA Export Aggregation'!U:U,'EPA Export Aggregation'!$A:$A,$B29,'EPA Export Aggregation'!$D:$D,$A$1)*IF($A29="CH4",About!$D$58,IF($A29="N2O",About!$D$59,1))</f>
        <v>1.11051946426E-2</v>
      </c>
      <c r="S29">
        <f>SUMIFS('EPA Export Aggregation'!V:V,'EPA Export Aggregation'!$A:$A,$B29,'EPA Export Aggregation'!$D:$D,$A$1)*IF($A29="CH4",About!$D$58,IF($A29="N2O",About!$D$59,1))</f>
        <v>1.2233407827399999E-2</v>
      </c>
      <c r="T29">
        <f>SUMIFS('EPA Export Aggregation'!W:W,'EPA Export Aggregation'!$A:$A,$B29,'EPA Export Aggregation'!$D:$D,$A$1)*IF($A29="CH4",About!$D$58,IF($A29="N2O",About!$D$59,1))</f>
        <v>1.2992574429599999E-2</v>
      </c>
      <c r="U29">
        <f>SUMIFS('EPA Export Aggregation'!X:X,'EPA Export Aggregation'!$A:$A,$B29,'EPA Export Aggregation'!$D:$D,$A$1)*IF($A29="CH4",About!$D$58,IF($A29="N2O",About!$D$59,1))</f>
        <v>1.3178746638800001E-2</v>
      </c>
      <c r="V29">
        <f>SUMIFS('EPA Export Aggregation'!Y:Y,'EPA Export Aggregation'!$A:$A,$B29,'EPA Export Aggregation'!$D:$D,$A$1)*IF($A29="CH4",About!$D$58,IF($A29="N2O",About!$D$59,1))</f>
        <v>1.15067035E-2</v>
      </c>
      <c r="W29">
        <f>SUMIFS('EPA Export Aggregation'!Z:Z,'EPA Export Aggregation'!$A:$A,$B29,'EPA Export Aggregation'!$D:$D,$A$1)*IF($A29="CH4",About!$D$58,IF($A29="N2O",About!$D$59,1))</f>
        <v>9.4894579238999997E-3</v>
      </c>
      <c r="X29">
        <f>SUMIFS('EPA Export Aggregation'!AA:AA,'EPA Export Aggregation'!$A:$A,$B29,'EPA Export Aggregation'!$D:$D,$A$1)*IF($A29="CH4",About!$D$58,IF($A29="N2O",About!$D$59,1))</f>
        <v>1.11200600633E-2</v>
      </c>
      <c r="Y29">
        <f>SUMIFS('EPA Export Aggregation'!AB:AB,'EPA Export Aggregation'!$A:$A,$B29,'EPA Export Aggregation'!$D:$D,$A$1)*IF($A29="CH4",About!$D$58,IF($A29="N2O",About!$D$59,1))</f>
        <v>1.98910602353E-2</v>
      </c>
      <c r="Z29">
        <f>SUMIFS('EPA Export Aggregation'!AC:AC,'EPA Export Aggregation'!$A:$A,$B29,'EPA Export Aggregation'!$D:$D,$A$1)*IF($A29="CH4",About!$D$58,IF($A29="N2O",About!$D$59,1))</f>
        <v>3.0292916271999999E-2</v>
      </c>
      <c r="AA29">
        <f>SUMIFS('EPA Export Aggregation'!AD:AD,'EPA Export Aggregation'!$A:$A,$B29,'EPA Export Aggregation'!$D:$D,$A$1)*IF($A29="CH4",About!$D$58,IF($A29="N2O",About!$D$59,1))</f>
        <v>3.7654082213999997E-2</v>
      </c>
      <c r="AB29">
        <f>SUMIFS('EPA Export Aggregation'!AE:AE,'EPA Export Aggregation'!$A:$A,$B29,'EPA Export Aggregation'!$D:$D,$A$1)*IF($A29="CH4",About!$D$58,IF($A29="N2O",About!$D$59,1))</f>
        <v>3.2119742657400002E-2</v>
      </c>
      <c r="AC29">
        <f>SUMIFS('EPA Export Aggregation'!AF:AF,'EPA Export Aggregation'!$A:$A,$B29,'EPA Export Aggregation'!$D:$D,$A$1)*IF($A29="CH4",About!$D$58,IF($A29="N2O",About!$D$59,1))</f>
        <v>1.7790132009500002E-2</v>
      </c>
      <c r="AD29">
        <f>SUMIFS('EPA Export Aggregation'!AG:AG,'EPA Export Aggregation'!$A:$A,$B29,'EPA Export Aggregation'!$D:$D,$A$1)*IF($A29="CH4",About!$D$58,IF($A29="N2O",About!$D$59,1))</f>
        <v>2.58007746396E-2</v>
      </c>
      <c r="AE29">
        <f>SUMIFS('EPA Export Aggregation'!AH:AH,'EPA Export Aggregation'!$A:$A,$B29,'EPA Export Aggregation'!$D:$D,$A$1)*IF($A29="CH4",About!$D$58,IF($A29="N2O",About!$D$59,1))</f>
        <v>5.6257108718E-2</v>
      </c>
      <c r="AF29">
        <f>SUMIFS('EPA Export Aggregation'!AI:AI,'EPA Export Aggregation'!$A:$A,$B29,'EPA Export Aggregation'!$D:$D,$A$1)*IF($A29="CH4",About!$D$58,IF($A29="N2O",About!$D$59,1))</f>
        <v>5.71356762601E-2</v>
      </c>
      <c r="AG29">
        <f>SUMIFS('EPA Export Aggregation'!AJ:AJ,'EPA Export Aggregation'!$A:$A,$B29,'EPA Export Aggregation'!$D:$D,$A$1)*IF($A29="CH4",About!$D$58,IF($A29="N2O",About!$D$59,1))</f>
        <v>3.6201831164300001E-2</v>
      </c>
      <c r="AH29">
        <f>SUMIFS('EPA Export Aggregation'!AK:AK,'EPA Export Aggregation'!$A:$A,$B29,'EPA Export Aggregation'!$D:$D,$A$1)*IF($A29="CH4",About!$D$58,IF($A29="N2O",About!$D$59,1))</f>
        <v>2.5253399394900001E-2</v>
      </c>
    </row>
    <row r="30" spans="1:34" x14ac:dyDescent="0.45">
      <c r="A30" s="413" t="s">
        <v>2215</v>
      </c>
      <c r="B30" s="414" t="s">
        <v>4266</v>
      </c>
      <c r="C30">
        <f>SUMIFS('EPA Export Aggregation'!F:F,'EPA Export Aggregation'!$A:$A,$B30,'EPA Export Aggregation'!$D:$D,$A$1)*IF($A30="CH4",About!$D$58,IF($A30="N2O",About!$D$59,1))</f>
        <v>2.2422270420000001E-4</v>
      </c>
      <c r="D30">
        <f>SUMIFS('EPA Export Aggregation'!G:G,'EPA Export Aggregation'!$A:$A,$B30,'EPA Export Aggregation'!$D:$D,$A$1)*IF($A30="CH4",About!$D$58,IF($A30="N2O",About!$D$59,1))</f>
        <v>2.2343725130000001E-4</v>
      </c>
      <c r="E30">
        <f>SUMIFS('EPA Export Aggregation'!H:H,'EPA Export Aggregation'!$A:$A,$B30,'EPA Export Aggregation'!$D:$D,$A$1)*IF($A30="CH4",About!$D$58,IF($A30="N2O",About!$D$59,1))</f>
        <v>2.234883199E-4</v>
      </c>
      <c r="F30">
        <f>SUMIFS('EPA Export Aggregation'!I:I,'EPA Export Aggregation'!$A:$A,$B30,'EPA Export Aggregation'!$D:$D,$A$1)*IF($A30="CH4",About!$D$58,IF($A30="N2O",About!$D$59,1))</f>
        <v>2.2344040100000001E-4</v>
      </c>
      <c r="G30">
        <f>SUMIFS('EPA Export Aggregation'!J:J,'EPA Export Aggregation'!$A:$A,$B30,'EPA Export Aggregation'!$D:$D,$A$1)*IF($A30="CH4",About!$D$58,IF($A30="N2O",About!$D$59,1))</f>
        <v>2.233051247E-4</v>
      </c>
      <c r="H30">
        <f>SUMIFS('EPA Export Aggregation'!K:K,'EPA Export Aggregation'!$A:$A,$B30,'EPA Export Aggregation'!$D:$D,$A$1)*IF($A30="CH4",About!$D$58,IF($A30="N2O",About!$D$59,1))</f>
        <v>2.2388273030000001E-4</v>
      </c>
      <c r="I30">
        <f>SUMIFS('EPA Export Aggregation'!L:L,'EPA Export Aggregation'!$A:$A,$B30,'EPA Export Aggregation'!$D:$D,$A$1)*IF($A30="CH4",About!$D$58,IF($A30="N2O",About!$D$59,1))</f>
        <v>2.233615162E-4</v>
      </c>
      <c r="J30">
        <f>SUMIFS('EPA Export Aggregation'!M:M,'EPA Export Aggregation'!$A:$A,$B30,'EPA Export Aggregation'!$D:$D,$A$1)*IF($A30="CH4",About!$D$58,IF($A30="N2O",About!$D$59,1))</f>
        <v>2.228724908E-4</v>
      </c>
      <c r="K30">
        <f>SUMIFS('EPA Export Aggregation'!N:N,'EPA Export Aggregation'!$A:$A,$B30,'EPA Export Aggregation'!$D:$D,$A$1)*IF($A30="CH4",About!$D$58,IF($A30="N2O",About!$D$59,1))</f>
        <v>2.226524471E-4</v>
      </c>
      <c r="L30">
        <f>SUMIFS('EPA Export Aggregation'!O:O,'EPA Export Aggregation'!$A:$A,$B30,'EPA Export Aggregation'!$D:$D,$A$1)*IF($A30="CH4",About!$D$58,IF($A30="N2O",About!$D$59,1))</f>
        <v>2.2233040940000001E-4</v>
      </c>
      <c r="M30">
        <f>SUMIFS('EPA Export Aggregation'!P:P,'EPA Export Aggregation'!$A:$A,$B30,'EPA Export Aggregation'!$D:$D,$A$1)*IF($A30="CH4",About!$D$58,IF($A30="N2O",About!$D$59,1))</f>
        <v>2.2247458880000001E-4</v>
      </c>
      <c r="N30">
        <f>SUMIFS('EPA Export Aggregation'!Q:Q,'EPA Export Aggregation'!$A:$A,$B30,'EPA Export Aggregation'!$D:$D,$A$1)*IF($A30="CH4",About!$D$58,IF($A30="N2O",About!$D$59,1))</f>
        <v>2.219780334E-4</v>
      </c>
      <c r="O30">
        <f>SUMIFS('EPA Export Aggregation'!R:R,'EPA Export Aggregation'!$A:$A,$B30,'EPA Export Aggregation'!$D:$D,$A$1)*IF($A30="CH4",About!$D$58,IF($A30="N2O",About!$D$59,1))</f>
        <v>2.2152757320000001E-4</v>
      </c>
      <c r="P30">
        <f>SUMIFS('EPA Export Aggregation'!S:S,'EPA Export Aggregation'!$A:$A,$B30,'EPA Export Aggregation'!$D:$D,$A$1)*IF($A30="CH4",About!$D$58,IF($A30="N2O",About!$D$59,1))</f>
        <v>2.212197889E-4</v>
      </c>
      <c r="Q30">
        <f>SUMIFS('EPA Export Aggregation'!T:T,'EPA Export Aggregation'!$A:$A,$B30,'EPA Export Aggregation'!$D:$D,$A$1)*IF($A30="CH4",About!$D$58,IF($A30="N2O",About!$D$59,1))</f>
        <v>2.200287996E-4</v>
      </c>
      <c r="R30">
        <f>SUMIFS('EPA Export Aggregation'!U:U,'EPA Export Aggregation'!$A:$A,$B30,'EPA Export Aggregation'!$D:$D,$A$1)*IF($A30="CH4",About!$D$58,IF($A30="N2O",About!$D$59,1))</f>
        <v>2.1958262239999999E-4</v>
      </c>
      <c r="S30">
        <f>SUMIFS('EPA Export Aggregation'!V:V,'EPA Export Aggregation'!$A:$A,$B30,'EPA Export Aggregation'!$D:$D,$A$1)*IF($A30="CH4",About!$D$58,IF($A30="N2O",About!$D$59,1))</f>
        <v>2.1868607489999999E-4</v>
      </c>
      <c r="T30">
        <f>SUMIFS('EPA Export Aggregation'!W:W,'EPA Export Aggregation'!$A:$A,$B30,'EPA Export Aggregation'!$D:$D,$A$1)*IF($A30="CH4",About!$D$58,IF($A30="N2O",About!$D$59,1))</f>
        <v>2.1734829419999999E-4</v>
      </c>
      <c r="U30">
        <f>SUMIFS('EPA Export Aggregation'!X:X,'EPA Export Aggregation'!$A:$A,$B30,'EPA Export Aggregation'!$D:$D,$A$1)*IF($A30="CH4",About!$D$58,IF($A30="N2O",About!$D$59,1))</f>
        <v>2.1663528810000001E-4</v>
      </c>
      <c r="V30">
        <f>SUMIFS('EPA Export Aggregation'!Y:Y,'EPA Export Aggregation'!$A:$A,$B30,'EPA Export Aggregation'!$D:$D,$A$1)*IF($A30="CH4",About!$D$58,IF($A30="N2O",About!$D$59,1))</f>
        <v>2.1636914640000001E-4</v>
      </c>
      <c r="W30">
        <f>SUMIFS('EPA Export Aggregation'!Z:Z,'EPA Export Aggregation'!$A:$A,$B30,'EPA Export Aggregation'!$D:$D,$A$1)*IF($A30="CH4",About!$D$58,IF($A30="N2O",About!$D$59,1))</f>
        <v>2.150950789E-4</v>
      </c>
      <c r="X30">
        <f>SUMIFS('EPA Export Aggregation'!AA:AA,'EPA Export Aggregation'!$A:$A,$B30,'EPA Export Aggregation'!$D:$D,$A$1)*IF($A30="CH4",About!$D$58,IF($A30="N2O",About!$D$59,1))</f>
        <v>2.1361867970000001E-4</v>
      </c>
      <c r="Y30">
        <f>SUMIFS('EPA Export Aggregation'!AB:AB,'EPA Export Aggregation'!$A:$A,$B30,'EPA Export Aggregation'!$D:$D,$A$1)*IF($A30="CH4",About!$D$58,IF($A30="N2O",About!$D$59,1))</f>
        <v>2.1257840780000001E-4</v>
      </c>
      <c r="Z30">
        <f>SUMIFS('EPA Export Aggregation'!AC:AC,'EPA Export Aggregation'!$A:$A,$B30,'EPA Export Aggregation'!$D:$D,$A$1)*IF($A30="CH4",About!$D$58,IF($A30="N2O",About!$D$59,1))</f>
        <v>2.1134277760000001E-4</v>
      </c>
      <c r="AA30">
        <f>SUMIFS('EPA Export Aggregation'!AD:AD,'EPA Export Aggregation'!$A:$A,$B30,'EPA Export Aggregation'!$D:$D,$A$1)*IF($A30="CH4",About!$D$58,IF($A30="N2O",About!$D$59,1))</f>
        <v>2.1019629229999999E-4</v>
      </c>
      <c r="AB30">
        <f>SUMIFS('EPA Export Aggregation'!AE:AE,'EPA Export Aggregation'!$A:$A,$B30,'EPA Export Aggregation'!$D:$D,$A$1)*IF($A30="CH4",About!$D$58,IF($A30="N2O",About!$D$59,1))</f>
        <v>2.0972164469999999E-4</v>
      </c>
      <c r="AC30">
        <f>SUMIFS('EPA Export Aggregation'!AF:AF,'EPA Export Aggregation'!$A:$A,$B30,'EPA Export Aggregation'!$D:$D,$A$1)*IF($A30="CH4",About!$D$58,IF($A30="N2O",About!$D$59,1))</f>
        <v>2.0811032160000001E-4</v>
      </c>
      <c r="AD30">
        <f>SUMIFS('EPA Export Aggregation'!AG:AG,'EPA Export Aggregation'!$A:$A,$B30,'EPA Export Aggregation'!$D:$D,$A$1)*IF($A30="CH4",About!$D$58,IF($A30="N2O",About!$D$59,1))</f>
        <v>2.0735126610000001E-4</v>
      </c>
      <c r="AE30">
        <f>SUMIFS('EPA Export Aggregation'!AH:AH,'EPA Export Aggregation'!$A:$A,$B30,'EPA Export Aggregation'!$D:$D,$A$1)*IF($A30="CH4",About!$D$58,IF($A30="N2O",About!$D$59,1))</f>
        <v>2.0717297649999999E-4</v>
      </c>
      <c r="AF30">
        <f>SUMIFS('EPA Export Aggregation'!AI:AI,'EPA Export Aggregation'!$A:$A,$B30,'EPA Export Aggregation'!$D:$D,$A$1)*IF($A30="CH4",About!$D$58,IF($A30="N2O",About!$D$59,1))</f>
        <v>2.08574101E-4</v>
      </c>
      <c r="AG30">
        <f>SUMIFS('EPA Export Aggregation'!AJ:AJ,'EPA Export Aggregation'!$A:$A,$B30,'EPA Export Aggregation'!$D:$D,$A$1)*IF($A30="CH4",About!$D$58,IF($A30="N2O",About!$D$59,1))</f>
        <v>2.0395928429999999E-4</v>
      </c>
      <c r="AH30">
        <f>SUMIFS('EPA Export Aggregation'!AK:AK,'EPA Export Aggregation'!$A:$A,$B30,'EPA Export Aggregation'!$D:$D,$A$1)*IF($A30="CH4",About!$D$58,IF($A30="N2O",About!$D$59,1))</f>
        <v>2.0395928429999999E-4</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1.2459621357312001</v>
      </c>
      <c r="D32">
        <f>SUMIFS('EPA Export Aggregation'!G:G,'EPA Export Aggregation'!$A:$A,$B32,'EPA Export Aggregation'!$D:$D,$A$1)*IF($A32="CH4",About!$D$58,IF($A32="N2O",About!$D$59,1))</f>
        <v>1.2131526166402</v>
      </c>
      <c r="E32">
        <f>SUMIFS('EPA Export Aggregation'!H:H,'EPA Export Aggregation'!$A:$A,$B32,'EPA Export Aggregation'!$D:$D,$A$1)*IF($A32="CH4",About!$D$58,IF($A32="N2O",About!$D$59,1))</f>
        <v>1.1678093925394999</v>
      </c>
      <c r="F32">
        <f>SUMIFS('EPA Export Aggregation'!I:I,'EPA Export Aggregation'!$A:$A,$B32,'EPA Export Aggregation'!$D:$D,$A$1)*IF($A32="CH4",About!$D$58,IF($A32="N2O",About!$D$59,1))</f>
        <v>0.8978644154255</v>
      </c>
      <c r="G32">
        <f>SUMIFS('EPA Export Aggregation'!J:J,'EPA Export Aggregation'!$A:$A,$B32,'EPA Export Aggregation'!$D:$D,$A$1)*IF($A32="CH4",About!$D$58,IF($A32="N2O",About!$D$59,1))</f>
        <v>1.1366532691653</v>
      </c>
      <c r="H32">
        <f>SUMIFS('EPA Export Aggregation'!K:K,'EPA Export Aggregation'!$A:$A,$B32,'EPA Export Aggregation'!$D:$D,$A$1)*IF($A32="CH4",About!$D$58,IF($A32="N2O",About!$D$59,1))</f>
        <v>1.1225120386022001</v>
      </c>
      <c r="I32">
        <f>SUMIFS('EPA Export Aggregation'!L:L,'EPA Export Aggregation'!$A:$A,$B32,'EPA Export Aggregation'!$D:$D,$A$1)*IF($A32="CH4",About!$D$58,IF($A32="N2O",About!$D$59,1))</f>
        <v>1.1786105140394001</v>
      </c>
      <c r="J32">
        <f>SUMIFS('EPA Export Aggregation'!M:M,'EPA Export Aggregation'!$A:$A,$B32,'EPA Export Aggregation'!$D:$D,$A$1)*IF($A32="CH4",About!$D$58,IF($A32="N2O",About!$D$59,1))</f>
        <v>1.1895904423771999</v>
      </c>
      <c r="K32">
        <f>SUMIFS('EPA Export Aggregation'!N:N,'EPA Export Aggregation'!$A:$A,$B32,'EPA Export Aggregation'!$D:$D,$A$1)*IF($A32="CH4",About!$D$58,IF($A32="N2O",About!$D$59,1))</f>
        <v>1.1937605877385999</v>
      </c>
      <c r="L32">
        <f>SUMIFS('EPA Export Aggregation'!O:O,'EPA Export Aggregation'!$A:$A,$B32,'EPA Export Aggregation'!$D:$D,$A$1)*IF($A32="CH4",About!$D$58,IF($A32="N2O",About!$D$59,1))</f>
        <v>1.0613995937489999</v>
      </c>
      <c r="M32">
        <f>SUMIFS('EPA Export Aggregation'!P:P,'EPA Export Aggregation'!$A:$A,$B32,'EPA Export Aggregation'!$D:$D,$A$1)*IF($A32="CH4",About!$D$58,IF($A32="N2O",About!$D$59,1))</f>
        <v>1.0138400795896001</v>
      </c>
      <c r="N32">
        <f>SUMIFS('EPA Export Aggregation'!Q:Q,'EPA Export Aggregation'!$A:$A,$B32,'EPA Export Aggregation'!$D:$D,$A$1)*IF($A32="CH4",About!$D$58,IF($A32="N2O",About!$D$59,1))</f>
        <v>1.026583551928</v>
      </c>
      <c r="O32">
        <f>SUMIFS('EPA Export Aggregation'!R:R,'EPA Export Aggregation'!$A:$A,$B32,'EPA Export Aggregation'!$D:$D,$A$1)*IF($A32="CH4",About!$D$58,IF($A32="N2O",About!$D$59,1))</f>
        <v>0.91150444270969999</v>
      </c>
      <c r="P32">
        <f>SUMIFS('EPA Export Aggregation'!S:S,'EPA Export Aggregation'!$A:$A,$B32,'EPA Export Aggregation'!$D:$D,$A$1)*IF($A32="CH4",About!$D$58,IF($A32="N2O",About!$D$59,1))</f>
        <v>0.89363586332470002</v>
      </c>
      <c r="Q32">
        <f>SUMIFS('EPA Export Aggregation'!T:T,'EPA Export Aggregation'!$A:$A,$B32,'EPA Export Aggregation'!$D:$D,$A$1)*IF($A32="CH4",About!$D$58,IF($A32="N2O",About!$D$59,1))</f>
        <v>0.93744756215610003</v>
      </c>
      <c r="R32">
        <f>SUMIFS('EPA Export Aggregation'!U:U,'EPA Export Aggregation'!$A:$A,$B32,'EPA Export Aggregation'!$D:$D,$A$1)*IF($A32="CH4",About!$D$58,IF($A32="N2O",About!$D$59,1))</f>
        <v>0.94230046961030001</v>
      </c>
      <c r="S32">
        <f>SUMIFS('EPA Export Aggregation'!V:V,'EPA Export Aggregation'!$A:$A,$B32,'EPA Export Aggregation'!$D:$D,$A$1)*IF($A32="CH4",About!$D$58,IF($A32="N2O",About!$D$59,1))</f>
        <v>0.88320450725480004</v>
      </c>
      <c r="T32">
        <f>SUMIFS('EPA Export Aggregation'!W:W,'EPA Export Aggregation'!$A:$A,$B32,'EPA Export Aggregation'!$D:$D,$A$1)*IF($A32="CH4",About!$D$58,IF($A32="N2O",About!$D$59,1))</f>
        <v>0.88606485510389998</v>
      </c>
      <c r="U32">
        <f>SUMIFS('EPA Export Aggregation'!X:X,'EPA Export Aggregation'!$A:$A,$B32,'EPA Export Aggregation'!$D:$D,$A$1)*IF($A32="CH4",About!$D$58,IF($A32="N2O",About!$D$59,1))</f>
        <v>0.92127534464250005</v>
      </c>
      <c r="V32">
        <f>SUMIFS('EPA Export Aggregation'!Y:Y,'EPA Export Aggregation'!$A:$A,$B32,'EPA Export Aggregation'!$D:$D,$A$1)*IF($A32="CH4",About!$D$58,IF($A32="N2O",About!$D$59,1))</f>
        <v>0.83791543989280004</v>
      </c>
      <c r="W32">
        <f>SUMIFS('EPA Export Aggregation'!Z:Z,'EPA Export Aggregation'!$A:$A,$B32,'EPA Export Aggregation'!$D:$D,$A$1)*IF($A32="CH4",About!$D$58,IF($A32="N2O",About!$D$59,1))</f>
        <v>0.86984325291770004</v>
      </c>
      <c r="X32">
        <f>SUMIFS('EPA Export Aggregation'!AA:AA,'EPA Export Aggregation'!$A:$A,$B32,'EPA Export Aggregation'!$D:$D,$A$1)*IF($A32="CH4",About!$D$58,IF($A32="N2O",About!$D$59,1))</f>
        <v>0.85896027477570003</v>
      </c>
      <c r="Y32">
        <f>SUMIFS('EPA Export Aggregation'!AB:AB,'EPA Export Aggregation'!$A:$A,$B32,'EPA Export Aggregation'!$D:$D,$A$1)*IF($A32="CH4",About!$D$58,IF($A32="N2O",About!$D$59,1))</f>
        <v>0.82183577645070005</v>
      </c>
      <c r="Z32">
        <f>SUMIFS('EPA Export Aggregation'!AC:AC,'EPA Export Aggregation'!$A:$A,$B32,'EPA Export Aggregation'!$D:$D,$A$1)*IF($A32="CH4",About!$D$58,IF($A32="N2O",About!$D$59,1))</f>
        <v>0.80119094671960001</v>
      </c>
      <c r="AA32">
        <f>SUMIFS('EPA Export Aggregation'!AD:AD,'EPA Export Aggregation'!$A:$A,$B32,'EPA Export Aggregation'!$D:$D,$A$1)*IF($A32="CH4",About!$D$58,IF($A32="N2O",About!$D$59,1))</f>
        <v>0.82642418472440005</v>
      </c>
      <c r="AB32">
        <f>SUMIFS('EPA Export Aggregation'!AE:AE,'EPA Export Aggregation'!$A:$A,$B32,'EPA Export Aggregation'!$D:$D,$A$1)*IF($A32="CH4",About!$D$58,IF($A32="N2O",About!$D$59,1))</f>
        <v>0.75642299415979997</v>
      </c>
      <c r="AC32">
        <f>SUMIFS('EPA Export Aggregation'!AF:AF,'EPA Export Aggregation'!$A:$A,$B32,'EPA Export Aggregation'!$D:$D,$A$1)*IF($A32="CH4",About!$D$58,IF($A32="N2O",About!$D$59,1))</f>
        <v>0.64227695430669995</v>
      </c>
      <c r="AD32">
        <f>SUMIFS('EPA Export Aggregation'!AG:AG,'EPA Export Aggregation'!$A:$A,$B32,'EPA Export Aggregation'!$D:$D,$A$1)*IF($A32="CH4",About!$D$58,IF($A32="N2O",About!$D$59,1))</f>
        <v>0.72938439452290005</v>
      </c>
      <c r="AE32">
        <f>SUMIFS('EPA Export Aggregation'!AH:AH,'EPA Export Aggregation'!$A:$A,$B32,'EPA Export Aggregation'!$D:$D,$A$1)*IF($A32="CH4",About!$D$58,IF($A32="N2O",About!$D$59,1))</f>
        <v>0.72812051945409995</v>
      </c>
      <c r="AF32">
        <f>SUMIFS('EPA Export Aggregation'!AI:AI,'EPA Export Aggregation'!$A:$A,$B32,'EPA Export Aggregation'!$D:$D,$A$1)*IF($A32="CH4",About!$D$58,IF($A32="N2O",About!$D$59,1))</f>
        <v>0.70852674522759995</v>
      </c>
      <c r="AG32">
        <f>SUMIFS('EPA Export Aggregation'!AJ:AJ,'EPA Export Aggregation'!$A:$A,$B32,'EPA Export Aggregation'!$D:$D,$A$1)*IF($A32="CH4",About!$D$58,IF($A32="N2O",About!$D$59,1))</f>
        <v>0.55700359808980004</v>
      </c>
      <c r="AH32">
        <f>SUMIFS('EPA Export Aggregation'!AK:AK,'EPA Export Aggregation'!$A:$A,$B32,'EPA Export Aggregation'!$D:$D,$A$1)*IF($A32="CH4",About!$D$58,IF($A32="N2O",About!$D$59,1))</f>
        <v>0.65149262942590003</v>
      </c>
    </row>
    <row r="33" spans="1:34" x14ac:dyDescent="0.45">
      <c r="A33" s="413" t="s">
        <v>2215</v>
      </c>
      <c r="B33" s="414" t="s">
        <v>4243</v>
      </c>
      <c r="C33">
        <f>SUMIFS('EPA Export Aggregation'!F:F,'EPA Export Aggregation'!$A:$A,$B33,'EPA Export Aggregation'!$D:$D,$A$1)*IF($A33="CH4",About!$D$58,IF($A33="N2O",About!$D$59,1))</f>
        <v>5.6394501067000002E-3</v>
      </c>
      <c r="D33">
        <f>SUMIFS('EPA Export Aggregation'!G:G,'EPA Export Aggregation'!$A:$A,$B33,'EPA Export Aggregation'!$D:$D,$A$1)*IF($A33="CH4",About!$D$58,IF($A33="N2O",About!$D$59,1))</f>
        <v>6.0239706687999998E-3</v>
      </c>
      <c r="E33">
        <f>SUMIFS('EPA Export Aggregation'!H:H,'EPA Export Aggregation'!$A:$A,$B33,'EPA Export Aggregation'!$D:$D,$A$1)*IF($A33="CH4",About!$D$58,IF($A33="N2O",About!$D$59,1))</f>
        <v>5.3346149656999997E-3</v>
      </c>
      <c r="F33">
        <f>SUMIFS('EPA Export Aggregation'!I:I,'EPA Export Aggregation'!$A:$A,$B33,'EPA Export Aggregation'!$D:$D,$A$1)*IF($A33="CH4",About!$D$58,IF($A33="N2O",About!$D$59,1))</f>
        <v>4.5714373051000002E-3</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5.8075895825999996E-3</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4.1515815214000001E-3</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0.14329706216140001</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2.7314048807000001E-3</v>
      </c>
      <c r="D34">
        <f>SUMIFS('EPA Export Aggregation'!G:G,'EPA Export Aggregation'!$A:$A,$B34,'EPA Export Aggregation'!$D:$D,$A$1)*IF($A34="CH4",About!$D$58,IF($A34="N2O",About!$D$59,1))</f>
        <v>2.7577378209E-3</v>
      </c>
      <c r="E34">
        <f>SUMIFS('EPA Export Aggregation'!H:H,'EPA Export Aggregation'!$A:$A,$B34,'EPA Export Aggregation'!$D:$D,$A$1)*IF($A34="CH4",About!$D$58,IF($A34="N2O",About!$D$59,1))</f>
        <v>3.0067411775000002E-3</v>
      </c>
      <c r="F34">
        <f>SUMIFS('EPA Export Aggregation'!I:I,'EPA Export Aggregation'!$A:$A,$B34,'EPA Export Aggregation'!$D:$D,$A$1)*IF($A34="CH4",About!$D$58,IF($A34="N2O",About!$D$59,1))</f>
        <v>3.2950769603000002E-3</v>
      </c>
      <c r="G34">
        <f>SUMIFS('EPA Export Aggregation'!J:J,'EPA Export Aggregation'!$A:$A,$B34,'EPA Export Aggregation'!$D:$D,$A$1)*IF($A34="CH4",About!$D$58,IF($A34="N2O",About!$D$59,1))</f>
        <v>2.5629996674000001E-3</v>
      </c>
      <c r="H34">
        <f>SUMIFS('EPA Export Aggregation'!K:K,'EPA Export Aggregation'!$A:$A,$B34,'EPA Export Aggregation'!$D:$D,$A$1)*IF($A34="CH4",About!$D$58,IF($A34="N2O",About!$D$59,1))</f>
        <v>1.836400254E-3</v>
      </c>
      <c r="I34">
        <f>SUMIFS('EPA Export Aggregation'!L:L,'EPA Export Aggregation'!$A:$A,$B34,'EPA Export Aggregation'!$D:$D,$A$1)*IF($A34="CH4",About!$D$58,IF($A34="N2O",About!$D$59,1))</f>
        <v>2.1960256433999998E-3</v>
      </c>
      <c r="J34">
        <f>SUMIFS('EPA Export Aggregation'!M:M,'EPA Export Aggregation'!$A:$A,$B34,'EPA Export Aggregation'!$D:$D,$A$1)*IF($A34="CH4",About!$D$58,IF($A34="N2O",About!$D$59,1))</f>
        <v>3.0486615259E-3</v>
      </c>
      <c r="K34">
        <f>SUMIFS('EPA Export Aggregation'!N:N,'EPA Export Aggregation'!$A:$A,$B34,'EPA Export Aggregation'!$D:$D,$A$1)*IF($A34="CH4",About!$D$58,IF($A34="N2O",About!$D$59,1))</f>
        <v>5.2257600773999999E-3</v>
      </c>
      <c r="L34">
        <f>SUMIFS('EPA Export Aggregation'!O:O,'EPA Export Aggregation'!$A:$A,$B34,'EPA Export Aggregation'!$D:$D,$A$1)*IF($A34="CH4",About!$D$58,IF($A34="N2O",About!$D$59,1))</f>
        <v>6.6487314403000002E-3</v>
      </c>
      <c r="M34">
        <f>SUMIFS('EPA Export Aggregation'!P:P,'EPA Export Aggregation'!$A:$A,$B34,'EPA Export Aggregation'!$D:$D,$A$1)*IF($A34="CH4",About!$D$58,IF($A34="N2O",About!$D$59,1))</f>
        <v>3.1951924762999998E-3</v>
      </c>
      <c r="N34">
        <f>SUMIFS('EPA Export Aggregation'!Q:Q,'EPA Export Aggregation'!$A:$A,$B34,'EPA Export Aggregation'!$D:$D,$A$1)*IF($A34="CH4",About!$D$58,IF($A34="N2O",About!$D$59,1))</f>
        <v>5.7787491607999997E-3</v>
      </c>
      <c r="O34">
        <f>SUMIFS('EPA Export Aggregation'!R:R,'EPA Export Aggregation'!$A:$A,$B34,'EPA Export Aggregation'!$D:$D,$A$1)*IF($A34="CH4",About!$D$58,IF($A34="N2O",About!$D$59,1))</f>
        <v>6.0804796033E-3</v>
      </c>
      <c r="P34">
        <f>SUMIFS('EPA Export Aggregation'!S:S,'EPA Export Aggregation'!$A:$A,$B34,'EPA Export Aggregation'!$D:$D,$A$1)*IF($A34="CH4",About!$D$58,IF($A34="N2O",About!$D$59,1))</f>
        <v>6.9536206113999998E-3</v>
      </c>
      <c r="Q34">
        <f>SUMIFS('EPA Export Aggregation'!T:T,'EPA Export Aggregation'!$A:$A,$B34,'EPA Export Aggregation'!$D:$D,$A$1)*IF($A34="CH4",About!$D$58,IF($A34="N2O",About!$D$59,1))</f>
        <v>2.28805149233E-2</v>
      </c>
      <c r="R34">
        <f>SUMIFS('EPA Export Aggregation'!U:U,'EPA Export Aggregation'!$A:$A,$B34,'EPA Export Aggregation'!$D:$D,$A$1)*IF($A34="CH4",About!$D$58,IF($A34="N2O",About!$D$59,1))</f>
        <v>3.4444803048200003E-2</v>
      </c>
      <c r="S34">
        <f>SUMIFS('EPA Export Aggregation'!V:V,'EPA Export Aggregation'!$A:$A,$B34,'EPA Export Aggregation'!$D:$D,$A$1)*IF($A34="CH4",About!$D$58,IF($A34="N2O",About!$D$59,1))</f>
        <v>2.7970711784499998E-2</v>
      </c>
      <c r="T34">
        <f>SUMIFS('EPA Export Aggregation'!W:W,'EPA Export Aggregation'!$A:$A,$B34,'EPA Export Aggregation'!$D:$D,$A$1)*IF($A34="CH4",About!$D$58,IF($A34="N2O",About!$D$59,1))</f>
        <v>1.7826707309E-2</v>
      </c>
      <c r="U34">
        <f>SUMIFS('EPA Export Aggregation'!X:X,'EPA Export Aggregation'!$A:$A,$B34,'EPA Export Aggregation'!$D:$D,$A$1)*IF($A34="CH4",About!$D$58,IF($A34="N2O",About!$D$59,1))</f>
        <v>8.0445795160000004E-4</v>
      </c>
      <c r="V34">
        <f>SUMIFS('EPA Export Aggregation'!Y:Y,'EPA Export Aggregation'!$A:$A,$B34,'EPA Export Aggregation'!$D:$D,$A$1)*IF($A34="CH4",About!$D$58,IF($A34="N2O",About!$D$59,1))</f>
        <v>1.7178747467000001E-3</v>
      </c>
      <c r="W34">
        <f>SUMIFS('EPA Export Aggregation'!Z:Z,'EPA Export Aggregation'!$A:$A,$B34,'EPA Export Aggregation'!$D:$D,$A$1)*IF($A34="CH4",About!$D$58,IF($A34="N2O",About!$D$59,1))</f>
        <v>2.4713047265E-3</v>
      </c>
      <c r="X34">
        <f>SUMIFS('EPA Export Aggregation'!AA:AA,'EPA Export Aggregation'!$A:$A,$B34,'EPA Export Aggregation'!$D:$D,$A$1)*IF($A34="CH4",About!$D$58,IF($A34="N2O",About!$D$59,1))</f>
        <v>2.2736646406E-3</v>
      </c>
      <c r="Y34">
        <f>SUMIFS('EPA Export Aggregation'!AB:AB,'EPA Export Aggregation'!$A:$A,$B34,'EPA Export Aggregation'!$D:$D,$A$1)*IF($A34="CH4",About!$D$58,IF($A34="N2O",About!$D$59,1))</f>
        <v>2.7943745501999998E-3</v>
      </c>
      <c r="Z34">
        <f>SUMIFS('EPA Export Aggregation'!AC:AC,'EPA Export Aggregation'!$A:$A,$B34,'EPA Export Aggregation'!$D:$D,$A$1)*IF($A34="CH4",About!$D$58,IF($A34="N2O",About!$D$59,1))</f>
        <v>2.6160048383999999E-3</v>
      </c>
      <c r="AA34">
        <f>SUMIFS('EPA Export Aggregation'!AD:AD,'EPA Export Aggregation'!$A:$A,$B34,'EPA Export Aggregation'!$D:$D,$A$1)*IF($A34="CH4",About!$D$58,IF($A34="N2O",About!$D$59,1))</f>
        <v>1.9477673954000001E-3</v>
      </c>
      <c r="AB34">
        <f>SUMIFS('EPA Export Aggregation'!AE:AE,'EPA Export Aggregation'!$A:$A,$B34,'EPA Export Aggregation'!$D:$D,$A$1)*IF($A34="CH4",About!$D$58,IF($A34="N2O",About!$D$59,1))</f>
        <v>2.5458408781999999E-3</v>
      </c>
      <c r="AC34">
        <f>SUMIFS('EPA Export Aggregation'!AF:AF,'EPA Export Aggregation'!$A:$A,$B34,'EPA Export Aggregation'!$D:$D,$A$1)*IF($A34="CH4",About!$D$58,IF($A34="N2O",About!$D$59,1))</f>
        <v>2.6367587771000001E-3</v>
      </c>
      <c r="AD34">
        <f>SUMIFS('EPA Export Aggregation'!AG:AG,'EPA Export Aggregation'!$A:$A,$B34,'EPA Export Aggregation'!$D:$D,$A$1)*IF($A34="CH4",About!$D$58,IF($A34="N2O",About!$D$59,1))</f>
        <v>5.189720237E-4</v>
      </c>
      <c r="AE34">
        <f>SUMIFS('EPA Export Aggregation'!AH:AH,'EPA Export Aggregation'!$A:$A,$B34,'EPA Export Aggregation'!$D:$D,$A$1)*IF($A34="CH4",About!$D$58,IF($A34="N2O",About!$D$59,1))</f>
        <v>1.0167566574000001E-3</v>
      </c>
      <c r="AF34">
        <f>SUMIFS('EPA Export Aggregation'!AI:AI,'EPA Export Aggregation'!$A:$A,$B34,'EPA Export Aggregation'!$D:$D,$A$1)*IF($A34="CH4",About!$D$58,IF($A34="N2O",About!$D$59,1))</f>
        <v>8.1807131290000004E-4</v>
      </c>
      <c r="AG34">
        <f>SUMIFS('EPA Export Aggregation'!AJ:AJ,'EPA Export Aggregation'!$A:$A,$B34,'EPA Export Aggregation'!$D:$D,$A$1)*IF($A34="CH4",About!$D$58,IF($A34="N2O",About!$D$59,1))</f>
        <v>6.1938596840000002E-4</v>
      </c>
      <c r="AH34">
        <f>SUMIFS('EPA Export Aggregation'!AK:AK,'EPA Export Aggregation'!$A:$A,$B34,'EPA Export Aggregation'!$D:$D,$A$1)*IF($A34="CH4",About!$D$58,IF($A34="N2O",About!$D$59,1))</f>
        <v>4.2070062399999998E-4</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1.7873052096E-3</v>
      </c>
      <c r="D74">
        <f>SUMIFS('EPA Export Aggregation'!G:G,'EPA Export Aggregation'!$A:$A,$B74,'EPA Export Aggregation'!$D:$D,$A$1)*IF($A74="CH4",About!$D$58,IF($A74="N2O",About!$D$59,1))</f>
        <v>3.7238980661999997E-3</v>
      </c>
      <c r="E74">
        <f>SUMIFS('EPA Export Aggregation'!H:H,'EPA Export Aggregation'!$A:$A,$B74,'EPA Export Aggregation'!$D:$D,$A$1)*IF($A74="CH4",About!$D$58,IF($A74="N2O",About!$D$59,1))</f>
        <v>9.9971004634000007E-3</v>
      </c>
      <c r="F74">
        <f>SUMIFS('EPA Export Aggregation'!I:I,'EPA Export Aggregation'!$A:$A,$B74,'EPA Export Aggregation'!$D:$D,$A$1)*IF($A74="CH4",About!$D$58,IF($A74="N2O",About!$D$59,1))</f>
        <v>3.2362642838399999E-2</v>
      </c>
      <c r="G74">
        <f>SUMIFS('EPA Export Aggregation'!J:J,'EPA Export Aggregation'!$A:$A,$B74,'EPA Export Aggregation'!$D:$D,$A$1)*IF($A74="CH4",About!$D$58,IF($A74="N2O",About!$D$59,1))</f>
        <v>7.7877189398200014E-2</v>
      </c>
      <c r="H74">
        <f>SUMIFS('EPA Export Aggregation'!K:K,'EPA Export Aggregation'!$A:$A,$B74,'EPA Export Aggregation'!$D:$D,$A$1)*IF($A74="CH4",About!$D$58,IF($A74="N2O",About!$D$59,1))</f>
        <v>0.1700600874348</v>
      </c>
      <c r="I74">
        <f>SUMIFS('EPA Export Aggregation'!L:L,'EPA Export Aggregation'!$A:$A,$B74,'EPA Export Aggregation'!$D:$D,$A$1)*IF($A74="CH4",About!$D$58,IF($A74="N2O",About!$D$59,1))</f>
        <v>0.23695396553510004</v>
      </c>
      <c r="J74">
        <f>SUMIFS('EPA Export Aggregation'!M:M,'EPA Export Aggregation'!$A:$A,$B74,'EPA Export Aggregation'!$D:$D,$A$1)*IF($A74="CH4",About!$D$58,IF($A74="N2O",About!$D$59,1))</f>
        <v>0.2983009380005</v>
      </c>
      <c r="K74">
        <f>SUMIFS('EPA Export Aggregation'!N:N,'EPA Export Aggregation'!$A:$A,$B74,'EPA Export Aggregation'!$D:$D,$A$1)*IF($A74="CH4",About!$D$58,IF($A74="N2O",About!$D$59,1))</f>
        <v>0.34088357951580001</v>
      </c>
      <c r="L74">
        <f>SUMIFS('EPA Export Aggregation'!O:O,'EPA Export Aggregation'!$A:$A,$B74,'EPA Export Aggregation'!$D:$D,$A$1)*IF($A74="CH4",About!$D$58,IF($A74="N2O",About!$D$59,1))</f>
        <v>0.38375552888289999</v>
      </c>
      <c r="M74">
        <f>SUMIFS('EPA Export Aggregation'!P:P,'EPA Export Aggregation'!$A:$A,$B74,'EPA Export Aggregation'!$D:$D,$A$1)*IF($A74="CH4",About!$D$58,IF($A74="N2O",About!$D$59,1))</f>
        <v>0.41822284612820004</v>
      </c>
      <c r="N74">
        <f>SUMIFS('EPA Export Aggregation'!Q:Q,'EPA Export Aggregation'!$A:$A,$B74,'EPA Export Aggregation'!$D:$D,$A$1)*IF($A74="CH4",About!$D$58,IF($A74="N2O",About!$D$59,1))</f>
        <v>0.45095636503440001</v>
      </c>
      <c r="O74">
        <f>SUMIFS('EPA Export Aggregation'!R:R,'EPA Export Aggregation'!$A:$A,$B74,'EPA Export Aggregation'!$D:$D,$A$1)*IF($A74="CH4",About!$D$58,IF($A74="N2O",About!$D$59,1))</f>
        <v>0.47651390212130001</v>
      </c>
      <c r="P74">
        <f>SUMIFS('EPA Export Aggregation'!S:S,'EPA Export Aggregation'!$A:$A,$B74,'EPA Export Aggregation'!$D:$D,$A$1)*IF($A74="CH4",About!$D$58,IF($A74="N2O",About!$D$59,1))</f>
        <v>0.50108464389430007</v>
      </c>
      <c r="Q74">
        <f>SUMIFS('EPA Export Aggregation'!T:T,'EPA Export Aggregation'!$A:$A,$B74,'EPA Export Aggregation'!$D:$D,$A$1)*IF($A74="CH4",About!$D$58,IF($A74="N2O",About!$D$59,1))</f>
        <v>0.52162857334940005</v>
      </c>
      <c r="R74">
        <f>SUMIFS('EPA Export Aggregation'!U:U,'EPA Export Aggregation'!$A:$A,$B74,'EPA Export Aggregation'!$D:$D,$A$1)*IF($A74="CH4",About!$D$58,IF($A74="N2O",About!$D$59,1))</f>
        <v>0.54663667088360002</v>
      </c>
      <c r="S74">
        <f>SUMIFS('EPA Export Aggregation'!V:V,'EPA Export Aggregation'!$A:$A,$B74,'EPA Export Aggregation'!$D:$D,$A$1)*IF($A74="CH4",About!$D$58,IF($A74="N2O",About!$D$59,1))</f>
        <v>0.58261544722210012</v>
      </c>
      <c r="T74">
        <f>SUMIFS('EPA Export Aggregation'!W:W,'EPA Export Aggregation'!$A:$A,$B74,'EPA Export Aggregation'!$D:$D,$A$1)*IF($A74="CH4",About!$D$58,IF($A74="N2O",About!$D$59,1))</f>
        <v>0.62306256604030008</v>
      </c>
      <c r="U74">
        <f>SUMIFS('EPA Export Aggregation'!X:X,'EPA Export Aggregation'!$A:$A,$B74,'EPA Export Aggregation'!$D:$D,$A$1)*IF($A74="CH4",About!$D$58,IF($A74="N2O",About!$D$59,1))</f>
        <v>0.66687350660740008</v>
      </c>
      <c r="V74">
        <f>SUMIFS('EPA Export Aggregation'!Y:Y,'EPA Export Aggregation'!$A:$A,$B74,'EPA Export Aggregation'!$D:$D,$A$1)*IF($A74="CH4",About!$D$58,IF($A74="N2O",About!$D$59,1))</f>
        <v>0.69091332179680021</v>
      </c>
      <c r="W74">
        <f>SUMIFS('EPA Export Aggregation'!Z:Z,'EPA Export Aggregation'!$A:$A,$B74,'EPA Export Aggregation'!$D:$D,$A$1)*IF($A74="CH4",About!$D$58,IF($A74="N2O",About!$D$59,1))</f>
        <v>0.63484935252809982</v>
      </c>
      <c r="X74">
        <f>SUMIFS('EPA Export Aggregation'!AA:AA,'EPA Export Aggregation'!$A:$A,$B74,'EPA Export Aggregation'!$D:$D,$A$1)*IF($A74="CH4",About!$D$58,IF($A74="N2O",About!$D$59,1))</f>
        <v>0.66649619106159996</v>
      </c>
      <c r="Y74">
        <f>SUMIFS('EPA Export Aggregation'!AB:AB,'EPA Export Aggregation'!$A:$A,$B74,'EPA Export Aggregation'!$D:$D,$A$1)*IF($A74="CH4",About!$D$58,IF($A74="N2O",About!$D$59,1))</f>
        <v>0.7216972620169998</v>
      </c>
      <c r="Z74">
        <f>SUMIFS('EPA Export Aggregation'!AC:AC,'EPA Export Aggregation'!$A:$A,$B74,'EPA Export Aggregation'!$D:$D,$A$1)*IF($A74="CH4",About!$D$58,IF($A74="N2O",About!$D$59,1))</f>
        <v>0.84445451093409996</v>
      </c>
      <c r="AA74">
        <f>SUMIFS('EPA Export Aggregation'!AD:AD,'EPA Export Aggregation'!$A:$A,$B74,'EPA Export Aggregation'!$D:$D,$A$1)*IF($A74="CH4",About!$D$58,IF($A74="N2O",About!$D$59,1))</f>
        <v>0.9483209747564999</v>
      </c>
      <c r="AB74">
        <f>SUMIFS('EPA Export Aggregation'!AE:AE,'EPA Export Aggregation'!$A:$A,$B74,'EPA Export Aggregation'!$D:$D,$A$1)*IF($A74="CH4",About!$D$58,IF($A74="N2O",About!$D$59,1))</f>
        <v>0.90884751283349996</v>
      </c>
      <c r="AC74">
        <f>SUMIFS('EPA Export Aggregation'!AF:AF,'EPA Export Aggregation'!$A:$A,$B74,'EPA Export Aggregation'!$D:$D,$A$1)*IF($A74="CH4",About!$D$58,IF($A74="N2O",About!$D$59,1))</f>
        <v>0.91148680012170002</v>
      </c>
      <c r="AD74">
        <f>SUMIFS('EPA Export Aggregation'!AG:AG,'EPA Export Aggregation'!$A:$A,$B74,'EPA Export Aggregation'!$D:$D,$A$1)*IF($A74="CH4",About!$D$58,IF($A74="N2O",About!$D$59,1))</f>
        <v>0.77620082834320014</v>
      </c>
      <c r="AE74">
        <f>SUMIFS('EPA Export Aggregation'!AH:AH,'EPA Export Aggregation'!$A:$A,$B74,'EPA Export Aggregation'!$D:$D,$A$1)*IF($A74="CH4",About!$D$58,IF($A74="N2O",About!$D$59,1))</f>
        <v>0.86196479293730011</v>
      </c>
      <c r="AF74">
        <f>SUMIFS('EPA Export Aggregation'!AI:AI,'EPA Export Aggregation'!$A:$A,$B74,'EPA Export Aggregation'!$D:$D,$A$1)*IF($A74="CH4",About!$D$58,IF($A74="N2O",About!$D$59,1))</f>
        <v>0.81991170170390015</v>
      </c>
      <c r="AG74">
        <f>SUMIFS('EPA Export Aggregation'!AJ:AJ,'EPA Export Aggregation'!$A:$A,$B74,'EPA Export Aggregation'!$D:$D,$A$1)*IF($A74="CH4",About!$D$58,IF($A74="N2O",About!$D$59,1))</f>
        <v>0.88173669664660004</v>
      </c>
      <c r="AH74">
        <f>SUMIFS('EPA Export Aggregation'!AK:AK,'EPA Export Aggregation'!$A:$A,$B74,'EPA Export Aggregation'!$D:$D,$A$1)*IF($A74="CH4",About!$D$58,IF($A74="N2O",About!$D$59,1))</f>
        <v>0.91851302828089998</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0.16365302387399999</v>
      </c>
      <c r="D79" s="415">
        <f>SUMIFS('EPA Export Aggregation'!G:G,'EPA Export Aggregation'!$A:$A,$B79,'EPA Export Aggregation'!$D:$D,$A$1)*IF($A79="CH4",About!$D$58,IF($A79="N2O",About!$D$59,1))</f>
        <v>0.19341489024</v>
      </c>
      <c r="E79" s="415">
        <f>SUMIFS('EPA Export Aggregation'!H:H,'EPA Export Aggregation'!$A:$A,$B79,'EPA Export Aggregation'!$D:$D,$A$1)*IF($A79="CH4",About!$D$58,IF($A79="N2O",About!$D$59,1))</f>
        <v>0.18037930320000001</v>
      </c>
      <c r="F79" s="415">
        <f>SUMIFS('EPA Export Aggregation'!I:I,'EPA Export Aggregation'!$A:$A,$B79,'EPA Export Aggregation'!$D:$D,$A$1)*IF($A79="CH4",About!$D$58,IF($A79="N2O",About!$D$59,1))</f>
        <v>0.1935695616</v>
      </c>
      <c r="G79" s="415">
        <f>SUMIFS('EPA Export Aggregation'!J:J,'EPA Export Aggregation'!$A:$A,$B79,'EPA Export Aggregation'!$D:$D,$A$1)*IF($A79="CH4",About!$D$58,IF($A79="N2O",About!$D$59,1))</f>
        <v>0.2058774528</v>
      </c>
      <c r="H79" s="415">
        <f>SUMIFS('EPA Export Aggregation'!K:K,'EPA Export Aggregation'!$A:$A,$B79,'EPA Export Aggregation'!$D:$D,$A$1)*IF($A79="CH4",About!$D$58,IF($A79="N2O",About!$D$59,1))</f>
        <v>0.18923382720000001</v>
      </c>
      <c r="I79" s="415">
        <f>SUMIFS('EPA Export Aggregation'!L:L,'EPA Export Aggregation'!$A:$A,$B79,'EPA Export Aggregation'!$D:$D,$A$1)*IF($A79="CH4",About!$D$58,IF($A79="N2O",About!$D$59,1))</f>
        <v>0.19931338128000001</v>
      </c>
      <c r="J79" s="415">
        <f>SUMIFS('EPA Export Aggregation'!M:M,'EPA Export Aggregation'!$A:$A,$B79,'EPA Export Aggregation'!$D:$D,$A$1)*IF($A79="CH4",About!$D$58,IF($A79="N2O",About!$D$59,1))</f>
        <v>0.23496883199999999</v>
      </c>
      <c r="K79" s="415">
        <f>SUMIFS('EPA Export Aggregation'!N:N,'EPA Export Aggregation'!$A:$A,$B79,'EPA Export Aggregation'!$D:$D,$A$1)*IF($A79="CH4",About!$D$58,IF($A79="N2O",About!$D$59,1))</f>
        <v>0.264339936</v>
      </c>
      <c r="L79" s="415">
        <f>SUMIFS('EPA Export Aggregation'!O:O,'EPA Export Aggregation'!$A:$A,$B79,'EPA Export Aggregation'!$D:$D,$A$1)*IF($A79="CH4",About!$D$58,IF($A79="N2O",About!$D$59,1))</f>
        <v>0.32039555184000001</v>
      </c>
      <c r="M79" s="415">
        <f>SUMIFS('EPA Export Aggregation'!P:P,'EPA Export Aggregation'!$A:$A,$B79,'EPA Export Aggregation'!$D:$D,$A$1)*IF($A79="CH4",About!$D$58,IF($A79="N2O",About!$D$59,1))</f>
        <v>0.26198007028199999</v>
      </c>
      <c r="N79" s="415">
        <f>SUMIFS('EPA Export Aggregation'!Q:Q,'EPA Export Aggregation'!$A:$A,$B79,'EPA Export Aggregation'!$D:$D,$A$1)*IF($A79="CH4",About!$D$58,IF($A79="N2O",About!$D$59,1))</f>
        <v>0.27835760899200002</v>
      </c>
      <c r="O79" s="415">
        <f>SUMIFS('EPA Export Aggregation'!R:R,'EPA Export Aggregation'!$A:$A,$B79,'EPA Export Aggregation'!$D:$D,$A$1)*IF($A79="CH4",About!$D$58,IF($A79="N2O",About!$D$59,1))</f>
        <v>0.19184265816599999</v>
      </c>
      <c r="P79" s="415">
        <f>SUMIFS('EPA Export Aggregation'!S:S,'EPA Export Aggregation'!$A:$A,$B79,'EPA Export Aggregation'!$D:$D,$A$1)*IF($A79="CH4",About!$D$58,IF($A79="N2O",About!$D$59,1))</f>
        <v>0.13137549936599999</v>
      </c>
      <c r="Q79" s="415">
        <f>SUMIFS('EPA Export Aggregation'!T:T,'EPA Export Aggregation'!$A:$A,$B79,'EPA Export Aggregation'!$D:$D,$A$1)*IF($A79="CH4",About!$D$58,IF($A79="N2O",About!$D$59,1))</f>
        <v>0.191416219833</v>
      </c>
      <c r="R79" s="415">
        <f>SUMIFS('EPA Export Aggregation'!U:U,'EPA Export Aggregation'!$A:$A,$B79,'EPA Export Aggregation'!$D:$D,$A$1)*IF($A79="CH4",About!$D$58,IF($A79="N2O",About!$D$59,1))</f>
        <v>0.16402669356899999</v>
      </c>
      <c r="S79" s="415">
        <f>SUMIFS('EPA Export Aggregation'!V:V,'EPA Export Aggregation'!$A:$A,$B79,'EPA Export Aggregation'!$D:$D,$A$1)*IF($A79="CH4",About!$D$58,IF($A79="N2O",About!$D$59,1))</f>
        <v>0.14672218701299999</v>
      </c>
      <c r="T79" s="415">
        <f>SUMIFS('EPA Export Aggregation'!W:W,'EPA Export Aggregation'!$A:$A,$B79,'EPA Export Aggregation'!$D:$D,$A$1)*IF($A79="CH4",About!$D$58,IF($A79="N2O",About!$D$59,1))</f>
        <v>0.13872648455700001</v>
      </c>
      <c r="U79" s="415">
        <f>SUMIFS('EPA Export Aggregation'!X:X,'EPA Export Aggregation'!$A:$A,$B79,'EPA Export Aggregation'!$D:$D,$A$1)*IF($A79="CH4",About!$D$58,IF($A79="N2O",About!$D$59,1))</f>
        <v>7.7145095109E-2</v>
      </c>
      <c r="V79" s="415">
        <f>SUMIFS('EPA Export Aggregation'!Y:Y,'EPA Export Aggregation'!$A:$A,$B79,'EPA Export Aggregation'!$D:$D,$A$1)*IF($A79="CH4",About!$D$58,IF($A79="N2O",About!$D$59,1))</f>
        <v>4.9219632252000003E-2</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2026-09-28T17:28:13Z</dcterms:modified>
</cp:coreProperties>
</file>