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West Virginia\WV-eps\InputData\elec\EIaE\"/>
    </mc:Choice>
  </mc:AlternateContent>
  <xr:revisionPtr revIDLastSave="0" documentId="13_ncr:1_{43D0349D-FCD0-483C-96FD-1DF33652A640}" xr6:coauthVersionLast="47" xr6:coauthVersionMax="47" xr10:uidLastSave="{00000000-0000-0000-0000-000000000000}"/>
  <bookViews>
    <workbookView xWindow="11160" yWindow="915" windowWidth="17490" windowHeight="15090" firstSheet="8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3" i="2" l="1"/>
  <c r="C13" i="4" s="1"/>
  <c r="D13" i="4" s="1"/>
  <c r="R9" i="2"/>
  <c r="C8" i="4" s="1"/>
  <c r="D8" i="4" s="1"/>
  <c r="R43" i="2"/>
  <c r="C43" i="4" s="1"/>
  <c r="D43" i="4" s="1"/>
  <c r="R8" i="2"/>
  <c r="C7" i="4" s="1"/>
  <c r="D7" i="4" s="1"/>
  <c r="R44" i="2"/>
  <c r="C44" i="4" s="1"/>
  <c r="D44" i="4" s="1"/>
  <c r="R15" i="2"/>
  <c r="C16" i="4" s="1"/>
  <c r="D16" i="4" s="1"/>
  <c r="R11" i="2"/>
  <c r="C11" i="4" s="1"/>
  <c r="D11" i="4" s="1"/>
  <c r="R36" i="2"/>
  <c r="C30" i="4" s="1"/>
  <c r="D30" i="4" s="1"/>
  <c r="R26" i="2"/>
  <c r="C26" i="4" s="1"/>
  <c r="D26" i="4" s="1"/>
  <c r="R31" i="2"/>
  <c r="C36" i="4" s="1"/>
  <c r="D36" i="4" s="1"/>
  <c r="R39" i="2"/>
  <c r="C39" i="4" s="1"/>
  <c r="D39" i="4" s="1"/>
  <c r="R34" i="2"/>
  <c r="C35" i="4" s="1"/>
  <c r="D35" i="4" s="1"/>
  <c r="R10" i="2"/>
  <c r="C9" i="4" s="1"/>
  <c r="D9" i="4" s="1"/>
  <c r="R24" i="2"/>
  <c r="C22" i="4" s="1"/>
  <c r="D22" i="4" s="1"/>
  <c r="R18" i="2"/>
  <c r="C15" i="4" s="1"/>
  <c r="D15" i="4" s="1"/>
  <c r="R45" i="2"/>
  <c r="C45" i="4" s="1"/>
  <c r="D4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<sst xmlns="http://schemas.openxmlformats.org/spreadsheetml/2006/main" count="54856" uniqueCount="4506">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</sst>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145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WV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WV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2996.277</v>
      </c>
      <c r="R20" s="1">
        <f t="shared" si="3"/>
        <v>0.12270142574946891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3075.1460000000002</v>
      </c>
      <c r="R23" s="1">
        <f t="shared" si="3"/>
        <v>0.1259312134985438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590.52950350000003</v>
      </c>
      <c r="R36" s="1">
        <f t="shared" ref="R36:R53" si="5">Q36/$Q$54</f>
        <v>2.4182948381132982E-2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4583.473</v>
      </c>
      <c r="R38" s="1">
        <f t="shared" si="5"/>
        <v>0.18769915865061723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2492.509978</v>
      </c>
      <c r="R41" s="1">
        <f t="shared" si="5"/>
        <v>0.10207151341327166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10681.316224</v>
      </c>
      <c r="R49" s="1">
        <f t="shared" si="5"/>
        <v>0.43741374030696545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24419.251705499999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>
        <f t="shared" si="10"/>
        <v>590.52950350000003</v>
      </c>
      <c r="M245" s="1" t="str">
        <f t="shared" si="11"/>
        <v>NC</v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>
        <f t="shared" si="10"/>
        <v>1319.0288889999999</v>
      </c>
      <c r="M249" s="1" t="str">
        <f t="shared" si="11"/>
        <v>VA</v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>
        <f t="shared" si="12"/>
        <v>2996.277</v>
      </c>
      <c r="M269" s="1" t="str">
        <f t="shared" si="13"/>
        <v>KY</v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>
        <f t="shared" si="12"/>
        <v>1130.114</v>
      </c>
      <c r="M273" s="1" t="str">
        <f t="shared" si="13"/>
        <v>OH</v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>
        <f t="shared" si="12"/>
        <v>2407.7620000000002</v>
      </c>
      <c r="M278" s="1" t="str">
        <f t="shared" si="13"/>
        <v>OH</v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>
        <f t="shared" si="12"/>
        <v>1045.597</v>
      </c>
      <c r="M279" s="1" t="str">
        <f t="shared" si="13"/>
        <v>OH</v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>
        <f t="shared" si="12"/>
        <v>2196.172</v>
      </c>
      <c r="M281" s="1" t="str">
        <f t="shared" si="13"/>
        <v>PA</v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>
        <f t="shared" si="12"/>
        <v>425.40309999999999</v>
      </c>
      <c r="M284" s="1" t="str">
        <f t="shared" si="13"/>
        <v>VA</v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>
        <f t="shared" si="12"/>
        <v>296.33797800000002</v>
      </c>
      <c r="M285" s="1" t="str">
        <f t="shared" si="13"/>
        <v>PA</v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>
        <f t="shared" si="12"/>
        <v>3075.1460000000002</v>
      </c>
      <c r="M286" s="1" t="str">
        <f t="shared" si="13"/>
        <v>MD</v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>
        <f t="shared" si="12"/>
        <v>8936.8842349999995</v>
      </c>
      <c r="M287" s="1" t="str">
        <f t="shared" si="13"/>
        <v>VA</v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24419.251705499999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0.12270142574946891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0.1259312134985438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2.4182948381132982E-2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0.18769915865061723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0.10207151341327166</v>
      </c>
      <c r="D41" s="1">
        <f t="shared" si="2"/>
        <v>0.10207151341327166</v>
      </c>
      <c r="E41" s="1">
        <f t="shared" si="3"/>
        <v>1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0.43741374030696545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0.10207151341327166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0.21136231343935794</v>
      </c>
      <c r="C60" s="1">
        <f>SUMIFS('ReEDs Generation Data'!H$729:H$1448,'ReEDs Generation Data'!$E$729:$E$1448,Calculations!$A60)</f>
        <v>0.18609687949047546</v>
      </c>
      <c r="D60" s="1">
        <f>SUMIFS('ReEDs Generation Data'!I$729:I$1448,'ReEDs Generation Data'!$E$729:$E$1448,Calculations!$A60)</f>
        <v>0.19571341199676284</v>
      </c>
      <c r="E60" s="1">
        <f>SUMIFS('ReEDs Generation Data'!J$729:J$1448,'ReEDs Generation Data'!$E$729:$E$1448,Calculations!$A60)</f>
        <v>0.20567339029238796</v>
      </c>
      <c r="F60" s="1">
        <f>SUMIFS('ReEDs Generation Data'!K$729:K$1448,'ReEDs Generation Data'!$E$729:$E$1448,Calculations!$A60)</f>
        <v>0.21106386217892323</v>
      </c>
      <c r="G60" s="1">
        <f>SUMIFS('ReEDs Generation Data'!L$729:L$1448,'ReEDs Generation Data'!$E$729:$E$1448,Calculations!$A60)</f>
        <v>0.21664609180946495</v>
      </c>
      <c r="H60" s="1">
        <f>SUMIFS('ReEDs Generation Data'!M$729:M$1448,'ReEDs Generation Data'!$E$729:$E$1448,Calculations!$A60)</f>
        <v>0.21168288485808509</v>
      </c>
      <c r="I60" s="1">
        <f>SUMIFS('ReEDs Generation Data'!N$729:N$1448,'ReEDs Generation Data'!$E$729:$E$1448,Calculations!$A60)</f>
        <v>0.20677725229360336</v>
      </c>
      <c r="J60" s="1">
        <f>SUMIFS('ReEDs Generation Data'!O$729:O$1448,'ReEDs Generation Data'!$E$729:$E$1448,Calculations!$A60)</f>
        <v>0.20409370476949243</v>
      </c>
      <c r="K60" s="1">
        <f>SUMIFS('ReEDs Generation Data'!P$729:P$1448,'ReEDs Generation Data'!$E$729:$E$1448,Calculations!$A60)</f>
        <v>0.20139395655675835</v>
      </c>
      <c r="L60" s="1">
        <f>SUMIFS('ReEDs Generation Data'!Q$729:Q$1448,'ReEDs Generation Data'!$E$729:$E$1448,Calculations!$A60)</f>
        <v>0.20534987475058791</v>
      </c>
      <c r="M60" s="1">
        <f>SUMIFS('ReEDs Generation Data'!R$729:R$1448,'ReEDs Generation Data'!$E$729:$E$1448,Calculations!$A60)</f>
        <v>0.2093193921468918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0.50695086076507068</v>
      </c>
      <c r="C61" s="1">
        <f>SUMIFS('ReEDs Generation Data'!H$729:H$1448,'ReEDs Generation Data'!$E$729:$E$1448,Calculations!$A61)</f>
        <v>0.55282458881287377</v>
      </c>
      <c r="D61" s="1">
        <f>SUMIFS('ReEDs Generation Data'!I$729:I$1448,'ReEDs Generation Data'!$E$729:$E$1448,Calculations!$A61)</f>
        <v>0.56327671018015513</v>
      </c>
      <c r="E61" s="1">
        <f>SUMIFS('ReEDs Generation Data'!J$729:J$1448,'ReEDs Generation Data'!$E$729:$E$1448,Calculations!$A61)</f>
        <v>0.57410211963967694</v>
      </c>
      <c r="F61" s="1">
        <f>SUMIFS('ReEDs Generation Data'!K$729:K$1448,'ReEDs Generation Data'!$E$729:$E$1448,Calculations!$A61)</f>
        <v>0.56417008658782697</v>
      </c>
      <c r="G61" s="1">
        <f>SUMIFS('ReEDs Generation Data'!L$729:L$1448,'ReEDs Generation Data'!$E$729:$E$1448,Calculations!$A61)</f>
        <v>0.55388473674080396</v>
      </c>
      <c r="H61" s="1">
        <f>SUMIFS('ReEDs Generation Data'!M$729:M$1448,'ReEDs Generation Data'!$E$729:$E$1448,Calculations!$A61)</f>
        <v>0.54485531392884812</v>
      </c>
      <c r="I61" s="1">
        <f>SUMIFS('ReEDs Generation Data'!N$729:N$1448,'ReEDs Generation Data'!$E$729:$E$1448,Calculations!$A61)</f>
        <v>0.53593063457964429</v>
      </c>
      <c r="J61" s="1">
        <f>SUMIFS('ReEDs Generation Data'!O$729:O$1448,'ReEDs Generation Data'!$E$729:$E$1448,Calculations!$A61)</f>
        <v>0.53677203520977013</v>
      </c>
      <c r="K61" s="1">
        <f>SUMIFS('ReEDs Generation Data'!P$729:P$1448,'ReEDs Generation Data'!$E$729:$E$1448,Calculations!$A61)</f>
        <v>0.53761851541068562</v>
      </c>
      <c r="L61" s="1">
        <f>SUMIFS('ReEDs Generation Data'!Q$729:Q$1448,'ReEDs Generation Data'!$E$729:$E$1448,Calculations!$A61)</f>
        <v>0.53188828447481395</v>
      </c>
      <c r="M61" s="1">
        <f>SUMIFS('ReEDs Generation Data'!R$729:R$1448,'ReEDs Generation Data'!$E$729:$E$1448,Calculations!$A61)</f>
        <v>0.52613835480734494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0.23688299613711328</v>
      </c>
      <c r="C62" s="1">
        <f>SUMIFS('ReEDs Generation Data'!H$729:H$1448,'ReEDs Generation Data'!$E$729:$E$1448,Calculations!$A62)</f>
        <v>0.21437913379736198</v>
      </c>
      <c r="D62" s="1">
        <f>SUMIFS('ReEDs Generation Data'!I$729:I$1448,'ReEDs Generation Data'!$E$729:$E$1448,Calculations!$A62)</f>
        <v>0.18800495561898692</v>
      </c>
      <c r="E62" s="1">
        <f>SUMIFS('ReEDs Generation Data'!J$729:J$1448,'ReEDs Generation Data'!$E$729:$E$1448,Calculations!$A62)</f>
        <v>0.16068884744279963</v>
      </c>
      <c r="F62" s="1">
        <f>SUMIFS('ReEDs Generation Data'!K$729:K$1448,'ReEDs Generation Data'!$E$729:$E$1448,Calculations!$A62)</f>
        <v>0.16349702834744598</v>
      </c>
      <c r="G62" s="1">
        <f>SUMIFS('ReEDs Generation Data'!L$729:L$1448,'ReEDs Generation Data'!$E$729:$E$1448,Calculations!$A62)</f>
        <v>0.16640510596732833</v>
      </c>
      <c r="H62" s="1">
        <f>SUMIFS('ReEDs Generation Data'!M$729:M$1448,'ReEDs Generation Data'!$E$729:$E$1448,Calculations!$A62)</f>
        <v>0.16543430570886106</v>
      </c>
      <c r="I62" s="1">
        <f>SUMIFS('ReEDs Generation Data'!N$729:N$1448,'ReEDs Generation Data'!$E$729:$E$1448,Calculations!$A62)</f>
        <v>0.16447476696542421</v>
      </c>
      <c r="J62" s="1">
        <f>SUMIFS('ReEDs Generation Data'!O$729:O$1448,'ReEDs Generation Data'!$E$729:$E$1448,Calculations!$A62)</f>
        <v>0.16496974339180454</v>
      </c>
      <c r="K62" s="1">
        <f>SUMIFS('ReEDs Generation Data'!P$729:P$1448,'ReEDs Generation Data'!$E$729:$E$1448,Calculations!$A62)</f>
        <v>0.16546770801156976</v>
      </c>
      <c r="L62" s="1">
        <f>SUMIFS('ReEDs Generation Data'!Q$729:Q$1448,'ReEDs Generation Data'!$E$729:$E$1448,Calculations!$A62)</f>
        <v>0.16575163295659259</v>
      </c>
      <c r="M62" s="1">
        <f>SUMIFS('ReEDs Generation Data'!R$729:R$1448,'ReEDs Generation Data'!$E$729:$E$1448,Calculations!$A62)</f>
        <v>0.16603653394627202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1.0737251033901369E-2</v>
      </c>
      <c r="C63" s="1">
        <f>SUMIFS('ReEDs Generation Data'!H$729:H$1448,'ReEDs Generation Data'!$E$729:$E$1448,Calculations!$A63)</f>
        <v>1.0723079603716457E-2</v>
      </c>
      <c r="D63" s="1">
        <f>SUMIFS('ReEDs Generation Data'!I$729:I$1448,'ReEDs Generation Data'!$E$729:$E$1448,Calculations!$A63)</f>
        <v>1.0907182347865496E-2</v>
      </c>
      <c r="E63" s="1">
        <f>SUMIFS('ReEDs Generation Data'!J$729:J$1448,'ReEDs Generation Data'!$E$729:$E$1448,Calculations!$A63)</f>
        <v>1.1097860155556635E-2</v>
      </c>
      <c r="F63" s="1">
        <f>SUMIFS('ReEDs Generation Data'!K$729:K$1448,'ReEDs Generation Data'!$E$729:$E$1448,Calculations!$A63)</f>
        <v>1.1295968959482993E-2</v>
      </c>
      <c r="G63" s="1">
        <f>SUMIFS('ReEDs Generation Data'!L$729:L$1448,'ReEDs Generation Data'!$E$729:$E$1448,Calculations!$A63)</f>
        <v>1.1501125179314372E-2</v>
      </c>
      <c r="H63" s="1">
        <f>SUMIFS('ReEDs Generation Data'!M$729:M$1448,'ReEDs Generation Data'!$E$729:$E$1448,Calculations!$A63)</f>
        <v>1.143402810779221E-2</v>
      </c>
      <c r="I63" s="1">
        <f>SUMIFS('ReEDs Generation Data'!N$729:N$1448,'ReEDs Generation Data'!$E$729:$E$1448,Calculations!$A63)</f>
        <v>1.1367709378336661E-2</v>
      </c>
      <c r="J63" s="1">
        <f>SUMIFS('ReEDs Generation Data'!O$729:O$1448,'ReEDs Generation Data'!$E$729:$E$1448,Calculations!$A63)</f>
        <v>1.1401919781962902E-2</v>
      </c>
      <c r="K63" s="1">
        <f>SUMIFS('ReEDs Generation Data'!P$729:P$1448,'ReEDs Generation Data'!$E$729:$E$1448,Calculations!$A63)</f>
        <v>1.1436336715226441E-2</v>
      </c>
      <c r="L63" s="1">
        <f>SUMIFS('ReEDs Generation Data'!Q$729:Q$1448,'ReEDs Generation Data'!$E$729:$E$1448,Calculations!$A63)</f>
        <v>1.1455960249704274E-2</v>
      </c>
      <c r="M63" s="1">
        <f>SUMIFS('ReEDs Generation Data'!R$729:R$1448,'ReEDs Generation Data'!$E$729:$E$1448,Calculations!$A63)</f>
        <v>1.147565124372135E-2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2.1405916835295344E-2</v>
      </c>
      <c r="C64" s="1">
        <f>SUMIFS('ReEDs Generation Data'!H$729:H$1448,'ReEDs Generation Data'!$E$729:$E$1448,Calculations!$A64)</f>
        <v>2.3739554481443294E-2</v>
      </c>
      <c r="D64" s="1">
        <f>SUMIFS('ReEDs Generation Data'!I$729:I$1448,'ReEDs Generation Data'!$E$729:$E$1448,Calculations!$A64)</f>
        <v>2.9085963234868114E-2</v>
      </c>
      <c r="E64" s="1">
        <f>SUMIFS('ReEDs Generation Data'!J$729:J$1448,'ReEDs Generation Data'!$E$729:$E$1448,Calculations!$A64)</f>
        <v>3.4623314157233978E-2</v>
      </c>
      <c r="F64" s="1">
        <f>SUMIFS('ReEDs Generation Data'!K$729:K$1448,'ReEDs Generation Data'!$E$729:$E$1448,Calculations!$A64)</f>
        <v>3.5228387447752946E-2</v>
      </c>
      <c r="G64" s="1">
        <f>SUMIFS('ReEDs Generation Data'!L$729:L$1448,'ReEDs Generation Data'!$E$729:$E$1448,Calculations!$A64)</f>
        <v>3.5854985289663847E-2</v>
      </c>
      <c r="H64" s="1">
        <f>SUMIFS('ReEDs Generation Data'!M$729:M$1448,'ReEDs Generation Data'!$E$729:$E$1448,Calculations!$A64)</f>
        <v>5.0096666927515771E-2</v>
      </c>
      <c r="I64" s="1">
        <f>SUMIFS('ReEDs Generation Data'!N$729:N$1448,'ReEDs Generation Data'!$E$729:$E$1448,Calculations!$A64)</f>
        <v>6.4173141654447291E-2</v>
      </c>
      <c r="J64" s="1">
        <f>SUMIFS('ReEDs Generation Data'!O$729:O$1448,'ReEDs Generation Data'!$E$729:$E$1448,Calculations!$A64)</f>
        <v>6.4366187485784265E-2</v>
      </c>
      <c r="K64" s="1">
        <f>SUMIFS('ReEDs Generation Data'!P$729:P$1448,'ReEDs Generation Data'!$E$729:$E$1448,Calculations!$A64)</f>
        <v>6.4560398742877764E-2</v>
      </c>
      <c r="L64" s="1">
        <f>SUMIFS('ReEDs Generation Data'!Q$729:Q$1448,'ReEDs Generation Data'!$E$729:$E$1448,Calculations!$A64)</f>
        <v>6.4671181045775017E-2</v>
      </c>
      <c r="M64" s="1">
        <f>SUMIFS('ReEDs Generation Data'!R$729:R$1448,'ReEDs Generation Data'!$E$729:$E$1448,Calculations!$A64)</f>
        <v>6.4782344183384688E-2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3.0050442077059068E-3</v>
      </c>
      <c r="C65" s="1">
        <f>SUMIFS('ReEDs Generation Data'!H$729:H$1448,'ReEDs Generation Data'!$E$729:$E$1448,Calculations!$A65)</f>
        <v>3.3924758848026112E-3</v>
      </c>
      <c r="D65" s="1">
        <f>SUMIFS('ReEDs Generation Data'!I$729:I$1448,'ReEDs Generation Data'!$E$729:$E$1448,Calculations!$A65)</f>
        <v>4.026290282643329E-3</v>
      </c>
      <c r="E65" s="1">
        <f>SUMIFS('ReEDs Generation Data'!J$729:J$1448,'ReEDs Generation Data'!$E$729:$E$1448,Calculations!$A65)</f>
        <v>4.6827407903310995E-3</v>
      </c>
      <c r="F65" s="1">
        <f>SUMIFS('ReEDs Generation Data'!K$729:K$1448,'ReEDs Generation Data'!$E$729:$E$1448,Calculations!$A65)</f>
        <v>5.4559906099460199E-3</v>
      </c>
      <c r="G65" s="1">
        <f>SUMIFS('ReEDs Generation Data'!L$729:L$1448,'ReEDs Generation Data'!$E$729:$E$1448,Calculations!$A65)</f>
        <v>6.256747602232258E-3</v>
      </c>
      <c r="H65" s="1">
        <f>SUMIFS('ReEDs Generation Data'!M$729:M$1448,'ReEDs Generation Data'!$E$729:$E$1448,Calculations!$A65)</f>
        <v>7.1078446763341626E-3</v>
      </c>
      <c r="I65" s="1">
        <f>SUMIFS('ReEDs Generation Data'!N$729:N$1448,'ReEDs Generation Data'!$E$729:$E$1448,Calculations!$A65)</f>
        <v>7.9490688209547609E-3</v>
      </c>
      <c r="J65" s="1">
        <f>SUMIFS('ReEDs Generation Data'!O$729:O$1448,'ReEDs Generation Data'!$E$729:$E$1448,Calculations!$A65)</f>
        <v>9.0503159739686138E-3</v>
      </c>
      <c r="K65" s="1">
        <f>SUMIFS('ReEDs Generation Data'!P$729:P$1448,'ReEDs Generation Data'!$E$729:$E$1448,Calculations!$A65)</f>
        <v>1.0158211402096958E-2</v>
      </c>
      <c r="L65" s="1">
        <f>SUMIFS('ReEDs Generation Data'!Q$729:Q$1448,'ReEDs Generation Data'!$E$729:$E$1448,Calculations!$A65)</f>
        <v>1.1466962119659049E-2</v>
      </c>
      <c r="M65" s="1">
        <f>SUMIFS('ReEDs Generation Data'!R$729:R$1448,'ReEDs Generation Data'!$E$729:$E$1448,Calculations!$A65)</f>
        <v>1.278021191053977E-2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3.9724330627814143E-5</v>
      </c>
      <c r="C67" s="1">
        <f>SUMIFS('ReEDs Generation Data'!H$729:H$1448,'ReEDs Generation Data'!$E$729:$E$1448,Calculations!$A67)</f>
        <v>7.6311492418073759E-5</v>
      </c>
      <c r="D67" s="1">
        <f>SUMIFS('ReEDs Generation Data'!I$729:I$1448,'ReEDs Generation Data'!$E$729:$E$1448,Calculations!$A67)</f>
        <v>4.1371125343996061E-5</v>
      </c>
      <c r="E67" s="1">
        <f>SUMIFS('ReEDs Generation Data'!J$729:J$1448,'ReEDs Generation Data'!$E$729:$E$1448,Calculations!$A67)</f>
        <v>5.1828945579552918E-6</v>
      </c>
      <c r="F67" s="1">
        <f>SUMIFS('ReEDs Generation Data'!K$729:K$1448,'ReEDs Generation Data'!$E$729:$E$1448,Calculations!$A67)</f>
        <v>2.6367351311219162E-6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2.6679778229873316E-6</v>
      </c>
      <c r="I67" s="1">
        <f>SUMIFS('ReEDs Generation Data'!N$729:N$1448,'ReEDs Generation Data'!$E$729:$E$1448,Calculations!$A67)</f>
        <v>5.3050064655514456E-6</v>
      </c>
      <c r="J67" s="1">
        <f>SUMIFS('ReEDs Generation Data'!O$729:O$1448,'ReEDs Generation Data'!$E$729:$E$1448,Calculations!$A67)</f>
        <v>2.6604857737778792E-6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1.9731941660586136E-3</v>
      </c>
      <c r="C70" s="1">
        <f>SUMIFS('ReEDs Generation Data'!H$729:H$1448,'ReEDs Generation Data'!$E$729:$E$1448,Calculations!$A70)</f>
        <v>1.4826969576401299E-3</v>
      </c>
      <c r="D70" s="1">
        <f>SUMIFS('ReEDs Generation Data'!I$729:I$1448,'ReEDs Generation Data'!$E$729:$E$1448,Calculations!$A70)</f>
        <v>1.4744141220108518E-3</v>
      </c>
      <c r="E70" s="1">
        <f>SUMIFS('ReEDs Generation Data'!J$729:J$1448,'ReEDs Generation Data'!$E$729:$E$1448,Calculations!$A70)</f>
        <v>1.4658354723738954E-3</v>
      </c>
      <c r="F70" s="1">
        <f>SUMIFS('ReEDs Generation Data'!K$729:K$1448,'ReEDs Generation Data'!$E$729:$E$1448,Calculations!$A70)</f>
        <v>1.4914522544243042E-3</v>
      </c>
      <c r="G70" s="1">
        <f>SUMIFS('ReEDs Generation Data'!L$729:L$1448,'ReEDs Generation Data'!$E$729:$E$1448,Calculations!$A70)</f>
        <v>1.5179803140841861E-3</v>
      </c>
      <c r="H70" s="1">
        <f>SUMIFS('ReEDs Generation Data'!M$729:M$1448,'ReEDs Generation Data'!$E$729:$E$1448,Calculations!$A70)</f>
        <v>1.499342824612107E-3</v>
      </c>
      <c r="I70" s="1">
        <f>SUMIFS('ReEDs Generation Data'!N$729:N$1448,'ReEDs Generation Data'!$E$729:$E$1448,Calculations!$A70)</f>
        <v>1.4809215344724735E-3</v>
      </c>
      <c r="J70" s="1">
        <f>SUMIFS('ReEDs Generation Data'!O$729:O$1448,'ReEDs Generation Data'!$E$729:$E$1448,Calculations!$A70)</f>
        <v>1.4853782743262953E-3</v>
      </c>
      <c r="K70" s="1">
        <f>SUMIFS('ReEDs Generation Data'!P$729:P$1448,'ReEDs Generation Data'!$E$729:$E$1448,Calculations!$A70)</f>
        <v>1.4898619197049857E-3</v>
      </c>
      <c r="L70" s="1">
        <f>SUMIFS('ReEDs Generation Data'!Q$729:Q$1448,'ReEDs Generation Data'!$E$729:$E$1448,Calculations!$A70)</f>
        <v>1.4924183639123006E-3</v>
      </c>
      <c r="M70" s="1">
        <f>SUMIFS('ReEDs Generation Data'!R$729:R$1448,'ReEDs Generation Data'!$E$729:$E$1448,Calculations!$A70)</f>
        <v>1.4949835963707083E-3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7.6426990848691666E-3</v>
      </c>
      <c r="C73" s="1">
        <f>SUMIFS('ReEDs Generation Data'!H$729:H$1448,'ReEDs Generation Data'!$E$729:$E$1448,Calculations!$A73)</f>
        <v>7.2852794792683017E-3</v>
      </c>
      <c r="D73" s="1">
        <f>SUMIFS('ReEDs Generation Data'!I$729:I$1448,'ReEDs Generation Data'!$E$729:$E$1448,Calculations!$A73)</f>
        <v>7.469701091363393E-3</v>
      </c>
      <c r="E73" s="1">
        <f>SUMIFS('ReEDs Generation Data'!J$729:J$1448,'ReEDs Generation Data'!$E$729:$E$1448,Calculations!$A73)</f>
        <v>7.660709155081824E-3</v>
      </c>
      <c r="F73" s="1">
        <f>SUMIFS('ReEDs Generation Data'!K$729:K$1448,'ReEDs Generation Data'!$E$729:$E$1448,Calculations!$A73)</f>
        <v>7.7945868790664213E-3</v>
      </c>
      <c r="G73" s="1">
        <f>SUMIFS('ReEDs Generation Data'!L$729:L$1448,'ReEDs Generation Data'!$E$729:$E$1448,Calculations!$A73)</f>
        <v>7.9332270971080102E-3</v>
      </c>
      <c r="H73" s="1">
        <f>SUMIFS('ReEDs Generation Data'!M$729:M$1448,'ReEDs Generation Data'!$E$729:$E$1448,Calculations!$A73)</f>
        <v>7.8869449901282866E-3</v>
      </c>
      <c r="I73" s="1">
        <f>SUMIFS('ReEDs Generation Data'!N$729:N$1448,'ReEDs Generation Data'!$E$729:$E$1448,Calculations!$A73)</f>
        <v>7.8411997666514733E-3</v>
      </c>
      <c r="J73" s="1">
        <f>SUMIFS('ReEDs Generation Data'!O$729:O$1448,'ReEDs Generation Data'!$E$729:$E$1448,Calculations!$A73)</f>
        <v>7.8580546271172173E-3</v>
      </c>
      <c r="K73" s="1">
        <f>SUMIFS('ReEDs Generation Data'!P$729:P$1448,'ReEDs Generation Data'!$E$729:$E$1448,Calculations!$A73)</f>
        <v>7.8750112410804242E-3</v>
      </c>
      <c r="L73" s="1">
        <f>SUMIFS('ReEDs Generation Data'!Q$729:Q$1448,'ReEDs Generation Data'!$E$729:$E$1448,Calculations!$A73)</f>
        <v>7.9236860389550242E-3</v>
      </c>
      <c r="M73" s="1">
        <f>SUMIFS('ReEDs Generation Data'!R$729:R$1448,'ReEDs Generation Data'!$E$729:$E$1448,Calculations!$A73)</f>
        <v>7.9725281654747741E-3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3.9724330627814143E-5</v>
      </c>
      <c r="H1254" s="44">
        <f>H528/SUMIFS(H$3:H$722,$B$3:$B$722,$B1254)*SUMIFS(Calculations!$E$3:$E$53,Calculations!$A$3:$A$53,$B1254)</f>
        <v>7.6311492418073759E-5</v>
      </c>
      <c r="I1254" s="44">
        <f>I528/SUMIFS(I$3:I$722,$B$3:$B$722,$B1254)*SUMIFS(Calculations!$E$3:$E$53,Calculations!$A$3:$A$53,$B1254)</f>
        <v>4.1371125343996061E-5</v>
      </c>
      <c r="J1254" s="44">
        <f>J528/SUMIFS(J$3:J$722,$B$3:$B$722,$B1254)*SUMIFS(Calculations!$E$3:$E$53,Calculations!$A$3:$A$53,$B1254)</f>
        <v>5.1828945579552918E-6</v>
      </c>
      <c r="K1254" s="44">
        <f>K528/SUMIFS(K$3:K$722,$B$3:$B$722,$B1254)*SUMIFS(Calculations!$E$3:$E$53,Calculations!$A$3:$A$53,$B1254)</f>
        <v>2.6367351311219162E-6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2.6679778229873316E-6</v>
      </c>
      <c r="N1254" s="44">
        <f>N528/SUMIFS(N$3:N$722,$B$3:$B$722,$B1254)*SUMIFS(Calculations!$E$3:$E$53,Calculations!$A$3:$A$53,$B1254)</f>
        <v>5.3050064655514456E-6</v>
      </c>
      <c r="O1254" s="44">
        <f>O528/SUMIFS(O$3:O$722,$B$3:$B$722,$B1254)*SUMIFS(Calculations!$E$3:$E$53,Calculations!$A$3:$A$53,$B1254)</f>
        <v>2.6604857737778792E-6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0.23879413385205253</v>
      </c>
      <c r="G1255" s="44">
        <f>G529/SUMIFS(G$3:G$722,$B$3:$B$722,$B1255)*SUMIFS(Calculations!$E$3:$E$53,Calculations!$A$3:$A$53,$B1255)</f>
        <v>0.21136231343935794</v>
      </c>
      <c r="H1255" s="44">
        <f>H529/SUMIFS(H$3:H$722,$B$3:$B$722,$B1255)*SUMIFS(Calculations!$E$3:$E$53,Calculations!$A$3:$A$53,$B1255)</f>
        <v>0.18609687949047546</v>
      </c>
      <c r="I1255" s="44">
        <f>I529/SUMIFS(I$3:I$722,$B$3:$B$722,$B1255)*SUMIFS(Calculations!$E$3:$E$53,Calculations!$A$3:$A$53,$B1255)</f>
        <v>0.19571341199676284</v>
      </c>
      <c r="J1255" s="44">
        <f>J529/SUMIFS(J$3:J$722,$B$3:$B$722,$B1255)*SUMIFS(Calculations!$E$3:$E$53,Calculations!$A$3:$A$53,$B1255)</f>
        <v>0.20567339029238796</v>
      </c>
      <c r="K1255" s="44">
        <f>K529/SUMIFS(K$3:K$722,$B$3:$B$722,$B1255)*SUMIFS(Calculations!$E$3:$E$53,Calculations!$A$3:$A$53,$B1255)</f>
        <v>0.21106386217892323</v>
      </c>
      <c r="L1255" s="44">
        <f>L529/SUMIFS(L$3:L$722,$B$3:$B$722,$B1255)*SUMIFS(Calculations!$E$3:$E$53,Calculations!$A$3:$A$53,$B1255)</f>
        <v>0.21664609180946495</v>
      </c>
      <c r="M1255" s="44">
        <f>M529/SUMIFS(M$3:M$722,$B$3:$B$722,$B1255)*SUMIFS(Calculations!$E$3:$E$53,Calculations!$A$3:$A$53,$B1255)</f>
        <v>0.21168288485808509</v>
      </c>
      <c r="N1255" s="44">
        <f>N529/SUMIFS(N$3:N$722,$B$3:$B$722,$B1255)*SUMIFS(Calculations!$E$3:$E$53,Calculations!$A$3:$A$53,$B1255)</f>
        <v>0.20677725229360336</v>
      </c>
      <c r="O1255" s="44">
        <f>O529/SUMIFS(O$3:O$722,$B$3:$B$722,$B1255)*SUMIFS(Calculations!$E$3:$E$53,Calculations!$A$3:$A$53,$B1255)</f>
        <v>0.20409370476949243</v>
      </c>
      <c r="P1255" s="44">
        <f>P529/SUMIFS(P$3:P$722,$B$3:$B$722,$B1255)*SUMIFS(Calculations!$E$3:$E$53,Calculations!$A$3:$A$53,$B1255)</f>
        <v>0.20139395655675835</v>
      </c>
      <c r="Q1255" s="44">
        <f>Q529/SUMIFS(Q$3:Q$722,$B$3:$B$722,$B1255)*SUMIFS(Calculations!$E$3:$E$53,Calculations!$A$3:$A$53,$B1255)</f>
        <v>0.20534987475058791</v>
      </c>
      <c r="R1255" s="44">
        <f>R529/SUMIFS(R$3:R$722,$B$3:$B$722,$B1255)*SUMIFS(Calculations!$E$3:$E$53,Calculations!$A$3:$A$53,$B1255)</f>
        <v>0.2093193921468918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1.0752637594393859E-2</v>
      </c>
      <c r="G1258" s="44">
        <f>G532/SUMIFS(G$3:G$722,$B$3:$B$722,$B1258)*SUMIFS(Calculations!$E$3:$E$53,Calculations!$A$3:$A$53,$B1258)</f>
        <v>1.0737251033901369E-2</v>
      </c>
      <c r="H1258" s="44">
        <f>H532/SUMIFS(H$3:H$722,$B$3:$B$722,$B1258)*SUMIFS(Calculations!$E$3:$E$53,Calculations!$A$3:$A$53,$B1258)</f>
        <v>1.0723079603716457E-2</v>
      </c>
      <c r="I1258" s="44">
        <f>I532/SUMIFS(I$3:I$722,$B$3:$B$722,$B1258)*SUMIFS(Calculations!$E$3:$E$53,Calculations!$A$3:$A$53,$B1258)</f>
        <v>1.0907182347865496E-2</v>
      </c>
      <c r="J1258" s="44">
        <f>J532/SUMIFS(J$3:J$722,$B$3:$B$722,$B1258)*SUMIFS(Calculations!$E$3:$E$53,Calculations!$A$3:$A$53,$B1258)</f>
        <v>1.1097860155556635E-2</v>
      </c>
      <c r="K1258" s="44">
        <f>K532/SUMIFS(K$3:K$722,$B$3:$B$722,$B1258)*SUMIFS(Calculations!$E$3:$E$53,Calculations!$A$3:$A$53,$B1258)</f>
        <v>1.1295968959482993E-2</v>
      </c>
      <c r="L1258" s="44">
        <f>L532/SUMIFS(L$3:L$722,$B$3:$B$722,$B1258)*SUMIFS(Calculations!$E$3:$E$53,Calculations!$A$3:$A$53,$B1258)</f>
        <v>1.1501125179314372E-2</v>
      </c>
      <c r="M1258" s="44">
        <f>M532/SUMIFS(M$3:M$722,$B$3:$B$722,$B1258)*SUMIFS(Calculations!$E$3:$E$53,Calculations!$A$3:$A$53,$B1258)</f>
        <v>1.143402810779221E-2</v>
      </c>
      <c r="N1258" s="44">
        <f>N532/SUMIFS(N$3:N$722,$B$3:$B$722,$B1258)*SUMIFS(Calculations!$E$3:$E$53,Calculations!$A$3:$A$53,$B1258)</f>
        <v>1.1367709378336661E-2</v>
      </c>
      <c r="O1258" s="44">
        <f>O532/SUMIFS(O$3:O$722,$B$3:$B$722,$B1258)*SUMIFS(Calculations!$E$3:$E$53,Calculations!$A$3:$A$53,$B1258)</f>
        <v>1.1401919781962902E-2</v>
      </c>
      <c r="P1258" s="44">
        <f>P532/SUMIFS(P$3:P$722,$B$3:$B$722,$B1258)*SUMIFS(Calculations!$E$3:$E$53,Calculations!$A$3:$A$53,$B1258)</f>
        <v>1.1436336715226441E-2</v>
      </c>
      <c r="Q1258" s="44">
        <f>Q532/SUMIFS(Q$3:Q$722,$B$3:$B$722,$B1258)*SUMIFS(Calculations!$E$3:$E$53,Calculations!$A$3:$A$53,$B1258)</f>
        <v>1.1455960249704274E-2</v>
      </c>
      <c r="R1258" s="44">
        <f>R532/SUMIFS(R$3:R$722,$B$3:$B$722,$B1258)*SUMIFS(Calculations!$E$3:$E$53,Calculations!$A$3:$A$53,$B1258)</f>
        <v>1.147565124372135E-2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1.8872181260163226E-2</v>
      </c>
      <c r="G1260" s="44">
        <f>G534/SUMIFS(G$3:G$722,$B$3:$B$722,$B1260)*SUMIFS(Calculations!$E$3:$E$53,Calculations!$A$3:$A$53,$B1260)</f>
        <v>2.1405916835295344E-2</v>
      </c>
      <c r="H1260" s="44">
        <f>H534/SUMIFS(H$3:H$722,$B$3:$B$722,$B1260)*SUMIFS(Calculations!$E$3:$E$53,Calculations!$A$3:$A$53,$B1260)</f>
        <v>2.3739554481443294E-2</v>
      </c>
      <c r="I1260" s="44">
        <f>I534/SUMIFS(I$3:I$722,$B$3:$B$722,$B1260)*SUMIFS(Calculations!$E$3:$E$53,Calculations!$A$3:$A$53,$B1260)</f>
        <v>2.9085963234868114E-2</v>
      </c>
      <c r="J1260" s="44">
        <f>J534/SUMIFS(J$3:J$722,$B$3:$B$722,$B1260)*SUMIFS(Calculations!$E$3:$E$53,Calculations!$A$3:$A$53,$B1260)</f>
        <v>3.4623314157233978E-2</v>
      </c>
      <c r="K1260" s="44">
        <f>K534/SUMIFS(K$3:K$722,$B$3:$B$722,$B1260)*SUMIFS(Calculations!$E$3:$E$53,Calculations!$A$3:$A$53,$B1260)</f>
        <v>3.5228387447752946E-2</v>
      </c>
      <c r="L1260" s="44">
        <f>L534/SUMIFS(L$3:L$722,$B$3:$B$722,$B1260)*SUMIFS(Calculations!$E$3:$E$53,Calculations!$A$3:$A$53,$B1260)</f>
        <v>3.5854985289663847E-2</v>
      </c>
      <c r="M1260" s="44">
        <f>M534/SUMIFS(M$3:M$722,$B$3:$B$722,$B1260)*SUMIFS(Calculations!$E$3:$E$53,Calculations!$A$3:$A$53,$B1260)</f>
        <v>5.0096666927515771E-2</v>
      </c>
      <c r="N1260" s="44">
        <f>N534/SUMIFS(N$3:N$722,$B$3:$B$722,$B1260)*SUMIFS(Calculations!$E$3:$E$53,Calculations!$A$3:$A$53,$B1260)</f>
        <v>6.4173141654447291E-2</v>
      </c>
      <c r="O1260" s="44">
        <f>O534/SUMIFS(O$3:O$722,$B$3:$B$722,$B1260)*SUMIFS(Calculations!$E$3:$E$53,Calculations!$A$3:$A$53,$B1260)</f>
        <v>6.4366187485784265E-2</v>
      </c>
      <c r="P1260" s="44">
        <f>P534/SUMIFS(P$3:P$722,$B$3:$B$722,$B1260)*SUMIFS(Calculations!$E$3:$E$53,Calculations!$A$3:$A$53,$B1260)</f>
        <v>6.4560398742877764E-2</v>
      </c>
      <c r="Q1260" s="44">
        <f>Q534/SUMIFS(Q$3:Q$722,$B$3:$B$722,$B1260)*SUMIFS(Calculations!$E$3:$E$53,Calculations!$A$3:$A$53,$B1260)</f>
        <v>6.4671181045775017E-2</v>
      </c>
      <c r="R1260" s="44">
        <f>R534/SUMIFS(R$3:R$722,$B$3:$B$722,$B1260)*SUMIFS(Calculations!$E$3:$E$53,Calculations!$A$3:$A$53,$B1260)</f>
        <v>6.4782344183384688E-2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0.45714368658337434</v>
      </c>
      <c r="G1261" s="44">
        <f>G535/SUMIFS(G$3:G$722,$B$3:$B$722,$B1261)*SUMIFS(Calculations!$E$3:$E$53,Calculations!$A$3:$A$53,$B1261)</f>
        <v>0.50695086076507068</v>
      </c>
      <c r="H1261" s="44">
        <f>H535/SUMIFS(H$3:H$722,$B$3:$B$722,$B1261)*SUMIFS(Calculations!$E$3:$E$53,Calculations!$A$3:$A$53,$B1261)</f>
        <v>0.55282458881287377</v>
      </c>
      <c r="I1261" s="44">
        <f>I535/SUMIFS(I$3:I$722,$B$3:$B$722,$B1261)*SUMIFS(Calculations!$E$3:$E$53,Calculations!$A$3:$A$53,$B1261)</f>
        <v>0.56327671018015513</v>
      </c>
      <c r="J1261" s="44">
        <f>J535/SUMIFS(J$3:J$722,$B$3:$B$722,$B1261)*SUMIFS(Calculations!$E$3:$E$53,Calculations!$A$3:$A$53,$B1261)</f>
        <v>0.57410211963967694</v>
      </c>
      <c r="K1261" s="44">
        <f>K535/SUMIFS(K$3:K$722,$B$3:$B$722,$B1261)*SUMIFS(Calculations!$E$3:$E$53,Calculations!$A$3:$A$53,$B1261)</f>
        <v>0.56417008658782697</v>
      </c>
      <c r="L1261" s="44">
        <f>L535/SUMIFS(L$3:L$722,$B$3:$B$722,$B1261)*SUMIFS(Calculations!$E$3:$E$53,Calculations!$A$3:$A$53,$B1261)</f>
        <v>0.55388473674080396</v>
      </c>
      <c r="M1261" s="44">
        <f>M535/SUMIFS(M$3:M$722,$B$3:$B$722,$B1261)*SUMIFS(Calculations!$E$3:$E$53,Calculations!$A$3:$A$53,$B1261)</f>
        <v>0.54485531392884812</v>
      </c>
      <c r="N1261" s="44">
        <f>N535/SUMIFS(N$3:N$722,$B$3:$B$722,$B1261)*SUMIFS(Calculations!$E$3:$E$53,Calculations!$A$3:$A$53,$B1261)</f>
        <v>0.53593063457964429</v>
      </c>
      <c r="O1261" s="44">
        <f>O535/SUMIFS(O$3:O$722,$B$3:$B$722,$B1261)*SUMIFS(Calculations!$E$3:$E$53,Calculations!$A$3:$A$53,$B1261)</f>
        <v>0.53677203520977013</v>
      </c>
      <c r="P1261" s="44">
        <f>P535/SUMIFS(P$3:P$722,$B$3:$B$722,$B1261)*SUMIFS(Calculations!$E$3:$E$53,Calculations!$A$3:$A$53,$B1261)</f>
        <v>0.53761851541068562</v>
      </c>
      <c r="Q1261" s="44">
        <f>Q535/SUMIFS(Q$3:Q$722,$B$3:$B$722,$B1261)*SUMIFS(Calculations!$E$3:$E$53,Calculations!$A$3:$A$53,$B1261)</f>
        <v>0.53188828447481395</v>
      </c>
      <c r="R1261" s="44">
        <f>R535/SUMIFS(R$3:R$722,$B$3:$B$722,$B1261)*SUMIFS(Calculations!$E$3:$E$53,Calculations!$A$3:$A$53,$B1261)</f>
        <v>0.52613835480734494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2.5057490931375149E-3</v>
      </c>
      <c r="G1262" s="44">
        <f>G536/SUMIFS(G$3:G$722,$B$3:$B$722,$B1262)*SUMIFS(Calculations!$E$3:$E$53,Calculations!$A$3:$A$53,$B1262)</f>
        <v>1.9731941660586136E-3</v>
      </c>
      <c r="H1262" s="44">
        <f>H536/SUMIFS(H$3:H$722,$B$3:$B$722,$B1262)*SUMIFS(Calculations!$E$3:$E$53,Calculations!$A$3:$A$53,$B1262)</f>
        <v>1.4826969576401299E-3</v>
      </c>
      <c r="I1262" s="44">
        <f>I536/SUMIFS(I$3:I$722,$B$3:$B$722,$B1262)*SUMIFS(Calculations!$E$3:$E$53,Calculations!$A$3:$A$53,$B1262)</f>
        <v>1.4744141220108518E-3</v>
      </c>
      <c r="J1262" s="44">
        <f>J536/SUMIFS(J$3:J$722,$B$3:$B$722,$B1262)*SUMIFS(Calculations!$E$3:$E$53,Calculations!$A$3:$A$53,$B1262)</f>
        <v>1.4658354723738954E-3</v>
      </c>
      <c r="K1262" s="44">
        <f>K536/SUMIFS(K$3:K$722,$B$3:$B$722,$B1262)*SUMIFS(Calculations!$E$3:$E$53,Calculations!$A$3:$A$53,$B1262)</f>
        <v>1.4914522544243042E-3</v>
      </c>
      <c r="L1262" s="44">
        <f>L536/SUMIFS(L$3:L$722,$B$3:$B$722,$B1262)*SUMIFS(Calculations!$E$3:$E$53,Calculations!$A$3:$A$53,$B1262)</f>
        <v>1.5179803140841861E-3</v>
      </c>
      <c r="M1262" s="44">
        <f>M536/SUMIFS(M$3:M$722,$B$3:$B$722,$B1262)*SUMIFS(Calculations!$E$3:$E$53,Calculations!$A$3:$A$53,$B1262)</f>
        <v>1.499342824612107E-3</v>
      </c>
      <c r="N1262" s="44">
        <f>N536/SUMIFS(N$3:N$722,$B$3:$B$722,$B1262)*SUMIFS(Calculations!$E$3:$E$53,Calculations!$A$3:$A$53,$B1262)</f>
        <v>1.4809215344724735E-3</v>
      </c>
      <c r="O1262" s="44">
        <f>O536/SUMIFS(O$3:O$722,$B$3:$B$722,$B1262)*SUMIFS(Calculations!$E$3:$E$53,Calculations!$A$3:$A$53,$B1262)</f>
        <v>1.4853782743262953E-3</v>
      </c>
      <c r="P1262" s="44">
        <f>P536/SUMIFS(P$3:P$722,$B$3:$B$722,$B1262)*SUMIFS(Calculations!$E$3:$E$53,Calculations!$A$3:$A$53,$B1262)</f>
        <v>1.4898619197049857E-3</v>
      </c>
      <c r="Q1262" s="44">
        <f>Q536/SUMIFS(Q$3:Q$722,$B$3:$B$722,$B1262)*SUMIFS(Calculations!$E$3:$E$53,Calculations!$A$3:$A$53,$B1262)</f>
        <v>1.4924183639123006E-3</v>
      </c>
      <c r="R1262" s="44">
        <f>R536/SUMIFS(R$3:R$722,$B$3:$B$722,$B1262)*SUMIFS(Calculations!$E$3:$E$53,Calculations!$A$3:$A$53,$B1262)</f>
        <v>1.4949835963707083E-3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0.26131645378304319</v>
      </c>
      <c r="G1263" s="44">
        <f>G537/SUMIFS(G$3:G$722,$B$3:$B$722,$B1263)*SUMIFS(Calculations!$E$3:$E$53,Calculations!$A$3:$A$53,$B1263)</f>
        <v>0.23688299613711328</v>
      </c>
      <c r="H1263" s="44">
        <f>H537/SUMIFS(H$3:H$722,$B$3:$B$722,$B1263)*SUMIFS(Calculations!$E$3:$E$53,Calculations!$A$3:$A$53,$B1263)</f>
        <v>0.21437913379736198</v>
      </c>
      <c r="I1263" s="44">
        <f>I537/SUMIFS(I$3:I$722,$B$3:$B$722,$B1263)*SUMIFS(Calculations!$E$3:$E$53,Calculations!$A$3:$A$53,$B1263)</f>
        <v>0.18800495561898692</v>
      </c>
      <c r="J1263" s="44">
        <f>J537/SUMIFS(J$3:J$722,$B$3:$B$722,$B1263)*SUMIFS(Calculations!$E$3:$E$53,Calculations!$A$3:$A$53,$B1263)</f>
        <v>0.16068884744279963</v>
      </c>
      <c r="K1263" s="44">
        <f>K537/SUMIFS(K$3:K$722,$B$3:$B$722,$B1263)*SUMIFS(Calculations!$E$3:$E$53,Calculations!$A$3:$A$53,$B1263)</f>
        <v>0.16349702834744598</v>
      </c>
      <c r="L1263" s="44">
        <f>L537/SUMIFS(L$3:L$722,$B$3:$B$722,$B1263)*SUMIFS(Calculations!$E$3:$E$53,Calculations!$A$3:$A$53,$B1263)</f>
        <v>0.16640510596732833</v>
      </c>
      <c r="M1263" s="44">
        <f>M537/SUMIFS(M$3:M$722,$B$3:$B$722,$B1263)*SUMIFS(Calculations!$E$3:$E$53,Calculations!$A$3:$A$53,$B1263)</f>
        <v>0.16543430570886106</v>
      </c>
      <c r="N1263" s="44">
        <f>N537/SUMIFS(N$3:N$722,$B$3:$B$722,$B1263)*SUMIFS(Calculations!$E$3:$E$53,Calculations!$A$3:$A$53,$B1263)</f>
        <v>0.16447476696542421</v>
      </c>
      <c r="O1263" s="44">
        <f>O537/SUMIFS(O$3:O$722,$B$3:$B$722,$B1263)*SUMIFS(Calculations!$E$3:$E$53,Calculations!$A$3:$A$53,$B1263)</f>
        <v>0.16496974339180454</v>
      </c>
      <c r="P1263" s="44">
        <f>P537/SUMIFS(P$3:P$722,$B$3:$B$722,$B1263)*SUMIFS(Calculations!$E$3:$E$53,Calculations!$A$3:$A$53,$B1263)</f>
        <v>0.16546770801156976</v>
      </c>
      <c r="Q1263" s="44">
        <f>Q537/SUMIFS(Q$3:Q$722,$B$3:$B$722,$B1263)*SUMIFS(Calculations!$E$3:$E$53,Calculations!$A$3:$A$53,$B1263)</f>
        <v>0.16575163295659259</v>
      </c>
      <c r="R1263" s="44">
        <f>R537/SUMIFS(R$3:R$722,$B$3:$B$722,$B1263)*SUMIFS(Calculations!$E$3:$E$53,Calculations!$A$3:$A$53,$B1263)</f>
        <v>0.16603653394627202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8.0307656604386192E-3</v>
      </c>
      <c r="G1265" s="44">
        <f>G539/SUMIFS(G$3:G$722,$B$3:$B$722,$B1265)*SUMIFS(Calculations!$E$3:$E$53,Calculations!$A$3:$A$53,$B1265)</f>
        <v>7.6426990848691666E-3</v>
      </c>
      <c r="H1265" s="44">
        <f>H539/SUMIFS(H$3:H$722,$B$3:$B$722,$B1265)*SUMIFS(Calculations!$E$3:$E$53,Calculations!$A$3:$A$53,$B1265)</f>
        <v>7.2852794792683017E-3</v>
      </c>
      <c r="I1265" s="44">
        <f>I539/SUMIFS(I$3:I$722,$B$3:$B$722,$B1265)*SUMIFS(Calculations!$E$3:$E$53,Calculations!$A$3:$A$53,$B1265)</f>
        <v>7.469701091363393E-3</v>
      </c>
      <c r="J1265" s="44">
        <f>J539/SUMIFS(J$3:J$722,$B$3:$B$722,$B1265)*SUMIFS(Calculations!$E$3:$E$53,Calculations!$A$3:$A$53,$B1265)</f>
        <v>7.660709155081824E-3</v>
      </c>
      <c r="K1265" s="44">
        <f>K539/SUMIFS(K$3:K$722,$B$3:$B$722,$B1265)*SUMIFS(Calculations!$E$3:$E$53,Calculations!$A$3:$A$53,$B1265)</f>
        <v>7.7945868790664213E-3</v>
      </c>
      <c r="L1265" s="44">
        <f>L539/SUMIFS(L$3:L$722,$B$3:$B$722,$B1265)*SUMIFS(Calculations!$E$3:$E$53,Calculations!$A$3:$A$53,$B1265)</f>
        <v>7.9332270971080102E-3</v>
      </c>
      <c r="M1265" s="44">
        <f>M539/SUMIFS(M$3:M$722,$B$3:$B$722,$B1265)*SUMIFS(Calculations!$E$3:$E$53,Calculations!$A$3:$A$53,$B1265)</f>
        <v>7.8869449901282866E-3</v>
      </c>
      <c r="N1265" s="44">
        <f>N539/SUMIFS(N$3:N$722,$B$3:$B$722,$B1265)*SUMIFS(Calculations!$E$3:$E$53,Calculations!$A$3:$A$53,$B1265)</f>
        <v>7.8411997666514733E-3</v>
      </c>
      <c r="O1265" s="44">
        <f>O539/SUMIFS(O$3:O$722,$B$3:$B$722,$B1265)*SUMIFS(Calculations!$E$3:$E$53,Calculations!$A$3:$A$53,$B1265)</f>
        <v>7.8580546271172173E-3</v>
      </c>
      <c r="P1265" s="44">
        <f>P539/SUMIFS(P$3:P$722,$B$3:$B$722,$B1265)*SUMIFS(Calculations!$E$3:$E$53,Calculations!$A$3:$A$53,$B1265)</f>
        <v>7.8750112410804242E-3</v>
      </c>
      <c r="Q1265" s="44">
        <f>Q539/SUMIFS(Q$3:Q$722,$B$3:$B$722,$B1265)*SUMIFS(Calculations!$E$3:$E$53,Calculations!$A$3:$A$53,$B1265)</f>
        <v>7.9236860389550242E-3</v>
      </c>
      <c r="R1265" s="44">
        <f>R539/SUMIFS(R$3:R$722,$B$3:$B$722,$B1265)*SUMIFS(Calculations!$E$3:$E$53,Calculations!$A$3:$A$53,$B1265)</f>
        <v>7.9725281654747741E-3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2.2277939999713128E-3</v>
      </c>
      <c r="G1266" s="44">
        <f>G540/SUMIFS(G$3:G$722,$B$3:$B$722,$B1266)*SUMIFS(Calculations!$E$3:$E$53,Calculations!$A$3:$A$53,$B1266)</f>
        <v>2.6631022900949694E-3</v>
      </c>
      <c r="H1266" s="44">
        <f>H540/SUMIFS(H$3:H$722,$B$3:$B$722,$B1266)*SUMIFS(Calculations!$E$3:$E$53,Calculations!$A$3:$A$53,$B1266)</f>
        <v>3.0640327674041055E-3</v>
      </c>
      <c r="I1266" s="44">
        <f>I540/SUMIFS(I$3:I$722,$B$3:$B$722,$B1266)*SUMIFS(Calculations!$E$3:$E$53,Calculations!$A$3:$A$53,$B1266)</f>
        <v>3.6920816728518964E-3</v>
      </c>
      <c r="J1266" s="44">
        <f>J540/SUMIFS(J$3:J$722,$B$3:$B$722,$B1266)*SUMIFS(Calculations!$E$3:$E$53,Calculations!$A$3:$A$53,$B1266)</f>
        <v>4.3425607787834098E-3</v>
      </c>
      <c r="K1266" s="44">
        <f>K540/SUMIFS(K$3:K$722,$B$3:$B$722,$B1266)*SUMIFS(Calculations!$E$3:$E$53,Calculations!$A$3:$A$53,$B1266)</f>
        <v>5.1115930567800488E-3</v>
      </c>
      <c r="L1266" s="44">
        <f>L540/SUMIFS(L$3:L$722,$B$3:$B$722,$B1266)*SUMIFS(Calculations!$E$3:$E$53,Calculations!$A$3:$A$53,$B1266)</f>
        <v>5.9079824748937138E-3</v>
      </c>
      <c r="M1266" s="44">
        <f>M540/SUMIFS(M$3:M$722,$B$3:$B$722,$B1266)*SUMIFS(Calculations!$E$3:$E$53,Calculations!$A$3:$A$53,$B1266)</f>
        <v>6.762844990281308E-3</v>
      </c>
      <c r="N1266" s="44">
        <f>N540/SUMIFS(N$3:N$722,$B$3:$B$722,$B1266)*SUMIFS(Calculations!$E$3:$E$53,Calculations!$A$3:$A$53,$B1266)</f>
        <v>7.6077908961686988E-3</v>
      </c>
      <c r="O1266" s="44">
        <f>O540/SUMIFS(O$3:O$722,$B$3:$B$722,$B1266)*SUMIFS(Calculations!$E$3:$E$53,Calculations!$A$3:$A$53,$B1266)</f>
        <v>8.7097186007405614E-3</v>
      </c>
      <c r="P1266" s="44">
        <f>P540/SUMIFS(P$3:P$722,$B$3:$B$722,$B1266)*SUMIFS(Calculations!$E$3:$E$53,Calculations!$A$3:$A$53,$B1266)</f>
        <v>9.8182986889451315E-3</v>
      </c>
      <c r="Q1266" s="44">
        <f>Q540/SUMIFS(Q$3:Q$722,$B$3:$B$722,$B1266)*SUMIFS(Calculations!$E$3:$E$53,Calculations!$A$3:$A$53,$B1266)</f>
        <v>1.1128163646320169E-2</v>
      </c>
      <c r="R1266" s="44">
        <f>R540/SUMIFS(R$3:R$722,$B$3:$B$722,$B1266)*SUMIFS(Calculations!$E$3:$E$53,Calculations!$A$3:$A$53,$B1266)</f>
        <v>1.2442531507419847E-2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3.5659817342524358E-4</v>
      </c>
      <c r="G1268" s="44">
        <f>G542/SUMIFS(G$3:G$722,$B$3:$B$722,$B1268)*SUMIFS(Calculations!$E$3:$E$53,Calculations!$A$3:$A$53,$B1268)</f>
        <v>3.419419176109376E-4</v>
      </c>
      <c r="H1268" s="44">
        <f>H542/SUMIFS(H$3:H$722,$B$3:$B$722,$B1268)*SUMIFS(Calculations!$E$3:$E$53,Calculations!$A$3:$A$53,$B1268)</f>
        <v>3.2844311739850567E-4</v>
      </c>
      <c r="I1268" s="44">
        <f>I542/SUMIFS(I$3:I$722,$B$3:$B$722,$B1268)*SUMIFS(Calculations!$E$3:$E$53,Calculations!$A$3:$A$53,$B1268)</f>
        <v>3.342086097914328E-4</v>
      </c>
      <c r="J1268" s="44">
        <f>J542/SUMIFS(J$3:J$722,$B$3:$B$722,$B1268)*SUMIFS(Calculations!$E$3:$E$53,Calculations!$A$3:$A$53,$B1268)</f>
        <v>3.4018001154768955E-4</v>
      </c>
      <c r="K1268" s="44">
        <f>K542/SUMIFS(K$3:K$722,$B$3:$B$722,$B1268)*SUMIFS(Calculations!$E$3:$E$53,Calculations!$A$3:$A$53,$B1268)</f>
        <v>3.4439755316597118E-4</v>
      </c>
      <c r="L1268" s="44">
        <f>L542/SUMIFS(L$3:L$722,$B$3:$B$722,$B1268)*SUMIFS(Calculations!$E$3:$E$53,Calculations!$A$3:$A$53,$B1268)</f>
        <v>3.4876512733854451E-4</v>
      </c>
      <c r="M1268" s="44">
        <f>M542/SUMIFS(M$3:M$722,$B$3:$B$722,$B1268)*SUMIFS(Calculations!$E$3:$E$53,Calculations!$A$3:$A$53,$B1268)</f>
        <v>3.4499968605285501E-4</v>
      </c>
      <c r="N1268" s="44">
        <f>N542/SUMIFS(N$3:N$722,$B$3:$B$722,$B1268)*SUMIFS(Calculations!$E$3:$E$53,Calculations!$A$3:$A$53,$B1268)</f>
        <v>3.4127792478606226E-4</v>
      </c>
      <c r="O1268" s="44">
        <f>O542/SUMIFS(O$3:O$722,$B$3:$B$722,$B1268)*SUMIFS(Calculations!$E$3:$E$53,Calculations!$A$3:$A$53,$B1268)</f>
        <v>3.405973732280517E-4</v>
      </c>
      <c r="P1268" s="44">
        <f>P542/SUMIFS(P$3:P$722,$B$3:$B$722,$B1268)*SUMIFS(Calculations!$E$3:$E$53,Calculations!$A$3:$A$53,$B1268)</f>
        <v>3.3991271315182627E-4</v>
      </c>
      <c r="Q1268" s="44">
        <f>Q542/SUMIFS(Q$3:Q$722,$B$3:$B$722,$B1268)*SUMIFS(Calculations!$E$3:$E$53,Calculations!$A$3:$A$53,$B1268)</f>
        <v>3.3879847333887912E-4</v>
      </c>
      <c r="R1268" s="44">
        <f>R542/SUMIFS(R$3:R$722,$B$3:$B$722,$B1268)*SUMIFS(Calculations!$E$3:$E$53,Calculations!$A$3:$A$53,$B1268)</f>
        <v>3.3768040311992295E-4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0.99999999999999978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1.0000000000000004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WV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WV</v>
      </c>
      <c r="C7" s="1">
        <f t="shared" ref="C7:AE7" si="3">SUMIFS(C$20:C$119,$B$20:$B$119,$B$7,$A$20:$A$119,$A$7)</f>
        <v>53623093</v>
      </c>
      <c r="D7" s="1">
        <f t="shared" si="3"/>
        <v>46961239</v>
      </c>
      <c r="E7" s="1">
        <f t="shared" si="3"/>
        <v>48340675</v>
      </c>
      <c r="F7" s="1">
        <f t="shared" si="3"/>
        <v>47209794</v>
      </c>
      <c r="G7" s="1">
        <f t="shared" si="3"/>
        <v>53640349</v>
      </c>
      <c r="H7" s="1">
        <f t="shared" si="3"/>
        <v>51295732</v>
      </c>
      <c r="I7" s="1">
        <f t="shared" si="3"/>
        <v>57895225</v>
      </c>
      <c r="J7" s="1">
        <f t="shared" si="3"/>
        <v>62109699</v>
      </c>
      <c r="K7" s="1">
        <f t="shared" si="3"/>
        <v>63208614</v>
      </c>
      <c r="L7" s="1">
        <f t="shared" si="3"/>
        <v>64171644</v>
      </c>
      <c r="M7" s="1">
        <f t="shared" si="3"/>
        <v>61816671</v>
      </c>
      <c r="N7" s="1">
        <f t="shared" si="3"/>
        <v>51213230</v>
      </c>
      <c r="O7" s="1">
        <f t="shared" si="3"/>
        <v>63078305</v>
      </c>
      <c r="P7" s="1">
        <f t="shared" si="3"/>
        <v>63204176</v>
      </c>
      <c r="Q7" s="1">
        <f t="shared" si="3"/>
        <v>57282012</v>
      </c>
      <c r="R7" s="1">
        <f t="shared" si="3"/>
        <v>60019313</v>
      </c>
      <c r="S7" s="1">
        <f t="shared" si="3"/>
        <v>57861944</v>
      </c>
      <c r="T7" s="1">
        <f t="shared" si="3"/>
        <v>56496420</v>
      </c>
      <c r="U7" s="1">
        <f t="shared" si="3"/>
        <v>53754335</v>
      </c>
      <c r="V7" s="1">
        <f t="shared" si="3"/>
        <v>37939920</v>
      </c>
      <c r="W7" s="1">
        <f t="shared" si="3"/>
        <v>46051539</v>
      </c>
      <c r="X7" s="1">
        <f t="shared" si="3"/>
        <v>45120516</v>
      </c>
      <c r="Y7" s="1">
        <f t="shared" si="3"/>
        <v>39904841</v>
      </c>
      <c r="Z7" s="1">
        <f t="shared" si="3"/>
        <v>41745993</v>
      </c>
      <c r="AA7" s="1">
        <f t="shared" si="3"/>
        <v>45541237</v>
      </c>
      <c r="AB7" s="1">
        <f t="shared" si="3"/>
        <v>37228456</v>
      </c>
      <c r="AC7" s="1">
        <f t="shared" si="3"/>
        <v>41385191</v>
      </c>
      <c r="AD7" s="1">
        <f t="shared" si="3"/>
        <v>39070517</v>
      </c>
      <c r="AE7" s="1">
        <f t="shared" si="3"/>
        <v>31217329</v>
      </c>
      <c r="AF7" s="48">
        <f>AVERAGE(U7:AE7)</f>
        <v>41723624.909090906</v>
      </c>
      <c r="AG7" s="48">
        <f t="shared" ref="AG7:BK7" si="4">AF7</f>
        <v>41723624.909090906</v>
      </c>
      <c r="AH7" s="48">
        <f t="shared" si="4"/>
        <v>41723624.909090906</v>
      </c>
      <c r="AI7" s="48">
        <f t="shared" si="4"/>
        <v>41723624.909090906</v>
      </c>
      <c r="AJ7" s="48">
        <f t="shared" si="4"/>
        <v>41723624.909090906</v>
      </c>
      <c r="AK7" s="48">
        <f t="shared" si="4"/>
        <v>41723624.909090906</v>
      </c>
      <c r="AL7" s="48">
        <f t="shared" si="4"/>
        <v>41723624.909090906</v>
      </c>
      <c r="AM7" s="48">
        <f t="shared" si="4"/>
        <v>41723624.909090906</v>
      </c>
      <c r="AN7" s="48">
        <f t="shared" si="4"/>
        <v>41723624.909090906</v>
      </c>
      <c r="AO7" s="48">
        <f t="shared" si="4"/>
        <v>41723624.909090906</v>
      </c>
      <c r="AP7" s="48">
        <f t="shared" si="4"/>
        <v>41723624.909090906</v>
      </c>
      <c r="AQ7" s="48">
        <f t="shared" si="4"/>
        <v>41723624.909090906</v>
      </c>
      <c r="AR7" s="48">
        <f t="shared" si="4"/>
        <v>41723624.909090906</v>
      </c>
      <c r="AS7" s="48">
        <f t="shared" si="4"/>
        <v>41723624.909090906</v>
      </c>
      <c r="AT7" s="48">
        <f t="shared" si="4"/>
        <v>41723624.909090906</v>
      </c>
      <c r="AU7" s="48">
        <f t="shared" si="4"/>
        <v>41723624.909090906</v>
      </c>
      <c r="AV7" s="48">
        <f t="shared" si="4"/>
        <v>41723624.909090906</v>
      </c>
      <c r="AW7" s="48">
        <f t="shared" si="4"/>
        <v>41723624.909090906</v>
      </c>
      <c r="AX7" s="48">
        <f t="shared" si="4"/>
        <v>41723624.909090906</v>
      </c>
      <c r="AY7" s="48">
        <f t="shared" si="4"/>
        <v>41723624.909090906</v>
      </c>
      <c r="AZ7" s="48">
        <f t="shared" si="4"/>
        <v>41723624.909090906</v>
      </c>
      <c r="BA7" s="48">
        <f t="shared" si="4"/>
        <v>41723624.909090906</v>
      </c>
      <c r="BB7" s="48">
        <f t="shared" si="4"/>
        <v>41723624.909090906</v>
      </c>
      <c r="BC7" s="48">
        <f t="shared" si="4"/>
        <v>41723624.909090906</v>
      </c>
      <c r="BD7" s="48">
        <f t="shared" si="4"/>
        <v>41723624.909090906</v>
      </c>
      <c r="BE7" s="48">
        <f t="shared" si="4"/>
        <v>41723624.909090906</v>
      </c>
      <c r="BF7" s="48">
        <f t="shared" si="4"/>
        <v>41723624.909090906</v>
      </c>
      <c r="BG7" s="48">
        <f t="shared" si="4"/>
        <v>41723624.909090906</v>
      </c>
      <c r="BH7" s="48">
        <f t="shared" si="4"/>
        <v>41723624.909090906</v>
      </c>
      <c r="BI7" s="48">
        <f t="shared" si="4"/>
        <v>41723624.909090906</v>
      </c>
      <c r="BJ7" s="48">
        <f t="shared" si="4"/>
        <v>41723624.909090906</v>
      </c>
      <c r="BK7" s="48">
        <f t="shared" si="4"/>
        <v>41723624.909090906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WV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397</v>
      </c>
      <c r="AE10" s="29">
        <f t="shared" si="6"/>
        <v>8784</v>
      </c>
      <c r="AF10" s="35">
        <f t="shared" ref="AF10:BK10" si="7">AE10</f>
        <v>8784</v>
      </c>
      <c r="AG10" s="35">
        <f t="shared" si="7"/>
        <v>8784</v>
      </c>
      <c r="AH10" s="35">
        <f t="shared" si="7"/>
        <v>8784</v>
      </c>
      <c r="AI10" s="35">
        <f t="shared" si="7"/>
        <v>8784</v>
      </c>
      <c r="AJ10" s="35">
        <f t="shared" si="7"/>
        <v>8784</v>
      </c>
      <c r="AK10" s="35">
        <f t="shared" si="7"/>
        <v>8784</v>
      </c>
      <c r="AL10" s="35">
        <f t="shared" si="7"/>
        <v>8784</v>
      </c>
      <c r="AM10" s="35">
        <f t="shared" si="7"/>
        <v>8784</v>
      </c>
      <c r="AN10" s="35">
        <f t="shared" si="7"/>
        <v>8784</v>
      </c>
      <c r="AO10" s="35">
        <f t="shared" si="7"/>
        <v>8784</v>
      </c>
      <c r="AP10" s="35">
        <f t="shared" si="7"/>
        <v>8784</v>
      </c>
      <c r="AQ10" s="35">
        <f t="shared" si="7"/>
        <v>8784</v>
      </c>
      <c r="AR10" s="35">
        <f t="shared" si="7"/>
        <v>8784</v>
      </c>
      <c r="AS10" s="35">
        <f t="shared" si="7"/>
        <v>8784</v>
      </c>
      <c r="AT10" s="35">
        <f t="shared" si="7"/>
        <v>8784</v>
      </c>
      <c r="AU10" s="35">
        <f t="shared" si="7"/>
        <v>8784</v>
      </c>
      <c r="AV10" s="35">
        <f t="shared" si="7"/>
        <v>8784</v>
      </c>
      <c r="AW10" s="35">
        <f t="shared" si="7"/>
        <v>8784</v>
      </c>
      <c r="AX10" s="35">
        <f t="shared" si="7"/>
        <v>8784</v>
      </c>
      <c r="AY10" s="35">
        <f t="shared" si="7"/>
        <v>8784</v>
      </c>
      <c r="AZ10" s="35">
        <f t="shared" si="7"/>
        <v>8784</v>
      </c>
      <c r="BA10" s="35">
        <f t="shared" si="7"/>
        <v>8784</v>
      </c>
      <c r="BB10" s="35">
        <f t="shared" si="7"/>
        <v>8784</v>
      </c>
      <c r="BC10" s="35">
        <f t="shared" si="7"/>
        <v>8784</v>
      </c>
      <c r="BD10" s="35">
        <f t="shared" si="7"/>
        <v>8784</v>
      </c>
      <c r="BE10" s="35">
        <f t="shared" si="7"/>
        <v>8784</v>
      </c>
      <c r="BF10" s="35">
        <f t="shared" si="7"/>
        <v>8784</v>
      </c>
      <c r="BG10" s="35">
        <f t="shared" si="7"/>
        <v>8784</v>
      </c>
      <c r="BH10" s="35">
        <f t="shared" si="7"/>
        <v>8784</v>
      </c>
      <c r="BI10" s="35">
        <f t="shared" si="7"/>
        <v>8784</v>
      </c>
      <c r="BJ10" s="35">
        <f t="shared" si="7"/>
        <v>8784</v>
      </c>
      <c r="BK10" s="35">
        <f t="shared" si="7"/>
        <v>8784</v>
      </c>
    </row>
    <row r="11" spans="1:63">
      <c r="A11" s="1" t="s">
        <v>546</v>
      </c>
      <c r="B11" s="29" t="str">
        <f>About!B2</f>
        <v>WV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10</v>
      </c>
      <c r="AE11" s="29">
        <f t="shared" si="8"/>
        <v>246</v>
      </c>
      <c r="AF11" s="35">
        <f>AVERAGE(W11:AE11)</f>
        <v>28.444444444444443</v>
      </c>
      <c r="AG11" s="35">
        <f t="shared" ref="AG11:BK11" si="9">AF11</f>
        <v>28.444444444444443</v>
      </c>
      <c r="AH11" s="35">
        <f t="shared" si="9"/>
        <v>28.444444444444443</v>
      </c>
      <c r="AI11" s="35">
        <f t="shared" si="9"/>
        <v>28.444444444444443</v>
      </c>
      <c r="AJ11" s="35">
        <f t="shared" si="9"/>
        <v>28.444444444444443</v>
      </c>
      <c r="AK11" s="35">
        <f t="shared" si="9"/>
        <v>28.444444444444443</v>
      </c>
      <c r="AL11" s="35">
        <f t="shared" si="9"/>
        <v>28.444444444444443</v>
      </c>
      <c r="AM11" s="35">
        <f t="shared" si="9"/>
        <v>28.444444444444443</v>
      </c>
      <c r="AN11" s="35">
        <f t="shared" si="9"/>
        <v>28.444444444444443</v>
      </c>
      <c r="AO11" s="35">
        <f t="shared" si="9"/>
        <v>28.444444444444443</v>
      </c>
      <c r="AP11" s="35">
        <f t="shared" si="9"/>
        <v>28.444444444444443</v>
      </c>
      <c r="AQ11" s="35">
        <f t="shared" si="9"/>
        <v>28.444444444444443</v>
      </c>
      <c r="AR11" s="35">
        <f t="shared" si="9"/>
        <v>28.444444444444443</v>
      </c>
      <c r="AS11" s="35">
        <f t="shared" si="9"/>
        <v>28.444444444444443</v>
      </c>
      <c r="AT11" s="35">
        <f t="shared" si="9"/>
        <v>28.444444444444443</v>
      </c>
      <c r="AU11" s="35">
        <f t="shared" si="9"/>
        <v>28.444444444444443</v>
      </c>
      <c r="AV11" s="35">
        <f t="shared" si="9"/>
        <v>28.444444444444443</v>
      </c>
      <c r="AW11" s="35">
        <f t="shared" si="9"/>
        <v>28.444444444444443</v>
      </c>
      <c r="AX11" s="35">
        <f t="shared" si="9"/>
        <v>28.444444444444443</v>
      </c>
      <c r="AY11" s="35">
        <f t="shared" si="9"/>
        <v>28.444444444444443</v>
      </c>
      <c r="AZ11" s="35">
        <f t="shared" si="9"/>
        <v>28.444444444444443</v>
      </c>
      <c r="BA11" s="35">
        <f t="shared" si="9"/>
        <v>28.444444444444443</v>
      </c>
      <c r="BB11" s="35">
        <f t="shared" si="9"/>
        <v>28.444444444444443</v>
      </c>
      <c r="BC11" s="35">
        <f t="shared" si="9"/>
        <v>28.444444444444443</v>
      </c>
      <c r="BD11" s="35">
        <f t="shared" si="9"/>
        <v>28.444444444444443</v>
      </c>
      <c r="BE11" s="35">
        <f t="shared" si="9"/>
        <v>28.444444444444443</v>
      </c>
      <c r="BF11" s="35">
        <f t="shared" si="9"/>
        <v>28.444444444444443</v>
      </c>
      <c r="BG11" s="35">
        <f t="shared" si="9"/>
        <v>28.444444444444443</v>
      </c>
      <c r="BH11" s="35">
        <f t="shared" si="9"/>
        <v>28.444444444444443</v>
      </c>
      <c r="BI11" s="35">
        <f t="shared" si="9"/>
        <v>28.444444444444443</v>
      </c>
      <c r="BJ11" s="35">
        <f t="shared" si="9"/>
        <v>28.444444444444443</v>
      </c>
      <c r="BK11" s="35">
        <f t="shared" si="9"/>
        <v>28.444444444444443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WV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387</v>
      </c>
      <c r="AE14" s="29">
        <f t="shared" si="11"/>
        <v>8538</v>
      </c>
      <c r="AF14" s="29">
        <f t="shared" si="11"/>
        <v>8755.5555555555547</v>
      </c>
      <c r="AG14" s="29">
        <f t="shared" si="11"/>
        <v>8755.5555555555547</v>
      </c>
      <c r="AH14" s="29">
        <f t="shared" si="11"/>
        <v>8755.5555555555547</v>
      </c>
      <c r="AI14" s="29">
        <f t="shared" ref="AI14:BK14" si="12">IF(AI10&gt;AI11,AI10-AI11,0)</f>
        <v>8755.5555555555547</v>
      </c>
      <c r="AJ14" s="29">
        <f t="shared" si="12"/>
        <v>8755.5555555555547</v>
      </c>
      <c r="AK14" s="29">
        <f t="shared" si="12"/>
        <v>8755.5555555555547</v>
      </c>
      <c r="AL14" s="29">
        <f t="shared" si="12"/>
        <v>8755.5555555555547</v>
      </c>
      <c r="AM14" s="29">
        <f t="shared" si="12"/>
        <v>8755.5555555555547</v>
      </c>
      <c r="AN14" s="29">
        <f t="shared" si="12"/>
        <v>8755.5555555555547</v>
      </c>
      <c r="AO14" s="29">
        <f t="shared" si="12"/>
        <v>8755.5555555555547</v>
      </c>
      <c r="AP14" s="29">
        <f t="shared" si="12"/>
        <v>8755.5555555555547</v>
      </c>
      <c r="AQ14" s="29">
        <f t="shared" si="12"/>
        <v>8755.5555555555547</v>
      </c>
      <c r="AR14" s="29">
        <f t="shared" si="12"/>
        <v>8755.5555555555547</v>
      </c>
      <c r="AS14" s="29">
        <f t="shared" si="12"/>
        <v>8755.5555555555547</v>
      </c>
      <c r="AT14" s="29">
        <f t="shared" si="12"/>
        <v>8755.5555555555547</v>
      </c>
      <c r="AU14" s="29">
        <f t="shared" si="12"/>
        <v>8755.5555555555547</v>
      </c>
      <c r="AV14" s="29">
        <f t="shared" si="12"/>
        <v>8755.5555555555547</v>
      </c>
      <c r="AW14" s="29">
        <f t="shared" si="12"/>
        <v>8755.5555555555547</v>
      </c>
      <c r="AX14" s="29">
        <f t="shared" si="12"/>
        <v>8755.5555555555547</v>
      </c>
      <c r="AY14" s="29">
        <f t="shared" si="12"/>
        <v>8755.5555555555547</v>
      </c>
      <c r="AZ14" s="29">
        <f t="shared" si="12"/>
        <v>8755.5555555555547</v>
      </c>
      <c r="BA14" s="29">
        <f t="shared" si="12"/>
        <v>8755.5555555555547</v>
      </c>
      <c r="BB14" s="29">
        <f t="shared" si="12"/>
        <v>8755.5555555555547</v>
      </c>
      <c r="BC14" s="29">
        <f t="shared" si="12"/>
        <v>8755.5555555555547</v>
      </c>
      <c r="BD14" s="29">
        <f t="shared" si="12"/>
        <v>8755.5555555555547</v>
      </c>
      <c r="BE14" s="29">
        <f t="shared" si="12"/>
        <v>8755.5555555555547</v>
      </c>
      <c r="BF14" s="29">
        <f t="shared" si="12"/>
        <v>8755.5555555555547</v>
      </c>
      <c r="BG14" s="29">
        <f t="shared" si="12"/>
        <v>8755.5555555555547</v>
      </c>
      <c r="BH14" s="29">
        <f t="shared" si="12"/>
        <v>8755.5555555555547</v>
      </c>
      <c r="BI14" s="29">
        <f t="shared" si="12"/>
        <v>8755.5555555555547</v>
      </c>
      <c r="BJ14" s="29">
        <f t="shared" si="12"/>
        <v>8755.5555555555547</v>
      </c>
      <c r="BK14" s="29">
        <f t="shared" si="12"/>
        <v>8755.5555555555547</v>
      </c>
    </row>
    <row r="15" spans="1:63">
      <c r="A15" s="1" t="s">
        <v>546</v>
      </c>
      <c r="B15" s="29" t="str">
        <f>About!B2</f>
        <v>WV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34204807.422399998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55468944.802999996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-38.299999999999997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-21264137.380599998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-21264137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726.83458803117344</v>
      </c>
      <c r="C15" s="154">
        <f t="shared" ref="C15:C30" si="1">B15/SUM($B$15:$B$30)</f>
        <v>8.2745285522674544E-2</v>
      </c>
      <c r="D15" s="155">
        <f>SUM(C15:C30)</f>
        <v>0.99999999999999967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810.74237771696119</v>
      </c>
      <c r="C16" s="154">
        <f t="shared" si="1"/>
        <v>9.2297629521511937E-2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1283.4884113975279</v>
      </c>
      <c r="C17" s="15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5371.4529668526538</v>
      </c>
      <c r="C18" s="15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411.97121938656807</v>
      </c>
      <c r="C19" s="154">
        <f t="shared" si="1"/>
        <v>4.6900184356394342E-2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44.754402734625749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50.628220679808855</v>
      </c>
      <c r="C22" s="154">
        <f t="shared" si="1"/>
        <v>5.7636863251148487E-3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50.628220679808855</v>
      </c>
      <c r="C23" s="154">
        <f t="shared" si="1"/>
        <v>5.7636863251148487E-3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33.499592520873662</v>
      </c>
      <c r="C24" s="15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21264137.380599998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27191200</v>
      </c>
      <c r="C5" s="111">
        <v>27913800</v>
      </c>
      <c r="D5" s="111">
        <v>28786100</v>
      </c>
      <c r="E5" s="111">
        <v>29317100</v>
      </c>
      <c r="F5" s="111">
        <v>29847600</v>
      </c>
      <c r="G5" s="111">
        <v>30347400</v>
      </c>
      <c r="H5" s="111">
        <v>30668300</v>
      </c>
      <c r="I5" s="111">
        <v>30940100</v>
      </c>
      <c r="J5" s="111">
        <v>31209900</v>
      </c>
      <c r="K5" s="111">
        <v>31549500</v>
      </c>
      <c r="L5" s="111">
        <v>31974000</v>
      </c>
      <c r="M5" s="111">
        <v>32378800</v>
      </c>
      <c r="N5" s="111">
        <v>32697500</v>
      </c>
      <c r="O5" s="111">
        <v>33079800</v>
      </c>
      <c r="P5" s="111">
        <v>33521000</v>
      </c>
      <c r="Q5" s="111">
        <v>33961900</v>
      </c>
      <c r="R5" s="111">
        <v>34340800</v>
      </c>
      <c r="S5" s="111">
        <v>34779000</v>
      </c>
      <c r="T5" s="111">
        <v>35246500</v>
      </c>
      <c r="U5" s="111">
        <v>35683800</v>
      </c>
      <c r="V5" s="111">
        <v>36034100</v>
      </c>
      <c r="W5" s="111">
        <v>36410500</v>
      </c>
      <c r="X5" s="111">
        <v>36876500</v>
      </c>
      <c r="Y5" s="111">
        <v>37312300</v>
      </c>
      <c r="Z5" s="111">
        <v>37690300</v>
      </c>
      <c r="AA5" s="111">
        <v>38009900</v>
      </c>
      <c r="AB5" s="111">
        <v>38300700</v>
      </c>
      <c r="AC5" s="111">
        <v>38563100</v>
      </c>
      <c r="AD5" s="111">
        <v>38824200</v>
      </c>
      <c r="AE5" s="111">
        <v>39115800</v>
      </c>
      <c r="AF5" s="111">
        <v>39348100</v>
      </c>
    </row>
    <row r="6" spans="1:32" s="107" customFormat="1" ht="15.75" customHeight="1">
      <c r="A6" s="108" t="s">
        <v>4491</v>
      </c>
      <c r="B6" s="111">
        <v>0</v>
      </c>
      <c r="C6" s="111">
        <v>0</v>
      </c>
      <c r="D6" s="111">
        <v>0</v>
      </c>
      <c r="E6" s="111">
        <v>0</v>
      </c>
      <c r="F6" s="111">
        <v>0</v>
      </c>
      <c r="G6" s="111">
        <v>0</v>
      </c>
      <c r="H6" s="111">
        <v>0</v>
      </c>
      <c r="I6" s="111">
        <v>0</v>
      </c>
      <c r="J6" s="111">
        <v>0</v>
      </c>
      <c r="K6" s="111">
        <v>0</v>
      </c>
      <c r="L6" s="111">
        <v>0</v>
      </c>
      <c r="M6" s="111">
        <v>0</v>
      </c>
      <c r="N6" s="111">
        <v>0</v>
      </c>
      <c r="O6" s="111">
        <v>0</v>
      </c>
      <c r="P6" s="111">
        <v>2.0000000000000002E-5</v>
      </c>
      <c r="Q6" s="111">
        <v>4.0000000000000003E-5</v>
      </c>
      <c r="R6" s="111">
        <v>8.0000000000000007E-5</v>
      </c>
      <c r="S6" s="111">
        <v>1.7000000000000001E-4</v>
      </c>
      <c r="T6" s="111">
        <v>3.3E-4</v>
      </c>
      <c r="U6" s="111">
        <v>6.2E-4</v>
      </c>
      <c r="V6" s="111">
        <v>1.15E-3</v>
      </c>
      <c r="W6" s="111">
        <v>2.1299999999999999E-3</v>
      </c>
      <c r="X6" s="111">
        <v>3.1199999999999999E-3</v>
      </c>
      <c r="Y6" s="111">
        <v>4.1000000000000003E-3</v>
      </c>
      <c r="Z6" s="111">
        <v>5.0899999999999999E-3</v>
      </c>
      <c r="AA6" s="111">
        <v>6.1000000000000004E-3</v>
      </c>
      <c r="AB6" s="111">
        <v>7.11E-3</v>
      </c>
      <c r="AC6" s="111">
        <v>8.1099999999999992E-3</v>
      </c>
      <c r="AD6" s="111">
        <v>9.1400000000000006E-3</v>
      </c>
      <c r="AE6" s="111">
        <v>1.0160000000000001E-2</v>
      </c>
      <c r="AF6" s="111">
        <v>1.119E-2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1189470</v>
      </c>
      <c r="C8" s="111">
        <v>1189470</v>
      </c>
      <c r="D8" s="111">
        <v>1189470</v>
      </c>
      <c r="E8" s="111">
        <v>1189470</v>
      </c>
      <c r="F8" s="111">
        <v>1189470</v>
      </c>
      <c r="G8" s="111">
        <v>1189470</v>
      </c>
      <c r="H8" s="111">
        <v>1189470</v>
      </c>
      <c r="I8" s="111">
        <v>1189470</v>
      </c>
      <c r="J8" s="111">
        <v>1189470</v>
      </c>
      <c r="K8" s="111">
        <v>1189470</v>
      </c>
      <c r="L8" s="111">
        <v>1189470</v>
      </c>
      <c r="M8" s="111">
        <v>1189470</v>
      </c>
      <c r="N8" s="111">
        <v>1189470</v>
      </c>
      <c r="O8" s="111">
        <v>1189470</v>
      </c>
      <c r="P8" s="111">
        <v>1189470</v>
      </c>
      <c r="Q8" s="111">
        <v>1189470</v>
      </c>
      <c r="R8" s="111">
        <v>1189470</v>
      </c>
      <c r="S8" s="111">
        <v>1189470</v>
      </c>
      <c r="T8" s="111">
        <v>1189470</v>
      </c>
      <c r="U8" s="111">
        <v>1189470</v>
      </c>
      <c r="V8" s="111">
        <v>1189470</v>
      </c>
      <c r="W8" s="111">
        <v>1189470</v>
      </c>
      <c r="X8" s="111">
        <v>1189470</v>
      </c>
      <c r="Y8" s="111">
        <v>1189470</v>
      </c>
      <c r="Z8" s="111">
        <v>1189470</v>
      </c>
      <c r="AA8" s="111">
        <v>1189470</v>
      </c>
      <c r="AB8" s="111">
        <v>1189470</v>
      </c>
      <c r="AC8" s="111">
        <v>1189470</v>
      </c>
      <c r="AD8" s="111">
        <v>1189470</v>
      </c>
      <c r="AE8" s="111">
        <v>1189470</v>
      </c>
      <c r="AF8" s="111">
        <v>1189470</v>
      </c>
    </row>
    <row r="9" spans="1:32" s="107" customFormat="1" ht="15.75" customHeight="1">
      <c r="A9" s="108" t="s">
        <v>4494</v>
      </c>
      <c r="B9" s="111">
        <v>1809920</v>
      </c>
      <c r="C9" s="111">
        <v>2226420</v>
      </c>
      <c r="D9" s="111">
        <v>2230890</v>
      </c>
      <c r="E9" s="111">
        <v>2230890</v>
      </c>
      <c r="F9" s="111">
        <v>2229400</v>
      </c>
      <c r="G9" s="111">
        <v>2231630</v>
      </c>
      <c r="H9" s="111">
        <v>2233860</v>
      </c>
      <c r="I9" s="111">
        <v>2226420</v>
      </c>
      <c r="J9" s="111">
        <v>2221950</v>
      </c>
      <c r="K9" s="111">
        <v>2204820</v>
      </c>
      <c r="L9" s="111">
        <v>2190680</v>
      </c>
      <c r="M9" s="111">
        <v>2195890</v>
      </c>
      <c r="N9" s="111">
        <v>2200360</v>
      </c>
      <c r="O9" s="111">
        <v>2199610</v>
      </c>
      <c r="P9" s="111">
        <v>2198120</v>
      </c>
      <c r="Q9" s="111">
        <v>2197380</v>
      </c>
      <c r="R9" s="111">
        <v>2199610</v>
      </c>
      <c r="S9" s="111">
        <v>2201100</v>
      </c>
      <c r="T9" s="111">
        <v>2201850</v>
      </c>
      <c r="U9" s="111">
        <v>2204080</v>
      </c>
      <c r="V9" s="111">
        <v>2205570</v>
      </c>
      <c r="W9" s="111">
        <v>2210040</v>
      </c>
      <c r="X9" s="111">
        <v>2213020</v>
      </c>
      <c r="Y9" s="111">
        <v>2216740</v>
      </c>
      <c r="Z9" s="111">
        <v>2219720</v>
      </c>
      <c r="AA9" s="111">
        <v>2222700</v>
      </c>
      <c r="AB9" s="111">
        <v>2224930</v>
      </c>
      <c r="AC9" s="111">
        <v>2226420</v>
      </c>
      <c r="AD9" s="111">
        <v>2229400</v>
      </c>
      <c r="AE9" s="111">
        <v>2230890</v>
      </c>
      <c r="AF9" s="111">
        <v>2233120</v>
      </c>
    </row>
    <row r="10" spans="1:32" s="107" customFormat="1" ht="15.75" customHeight="1">
      <c r="A10" s="108" t="s">
        <v>4495</v>
      </c>
      <c r="B10" s="111">
        <v>20.602399999999999</v>
      </c>
      <c r="C10" s="111">
        <v>23.724</v>
      </c>
      <c r="D10" s="111">
        <v>26.4389</v>
      </c>
      <c r="E10" s="111">
        <v>29.09</v>
      </c>
      <c r="F10" s="111">
        <v>31.694900000000001</v>
      </c>
      <c r="G10" s="111">
        <v>34.337000000000003</v>
      </c>
      <c r="H10" s="111">
        <v>37.066200000000002</v>
      </c>
      <c r="I10" s="111">
        <v>39.814999999999998</v>
      </c>
      <c r="J10" s="111">
        <v>42.6036</v>
      </c>
      <c r="K10" s="111">
        <v>45.415799999999997</v>
      </c>
      <c r="L10" s="111">
        <v>48.304000000000002</v>
      </c>
      <c r="M10" s="111">
        <v>51.2821</v>
      </c>
      <c r="N10" s="111">
        <v>54.340499999999999</v>
      </c>
      <c r="O10" s="111">
        <v>57.462600000000002</v>
      </c>
      <c r="P10" s="111">
        <v>60.674399999999999</v>
      </c>
      <c r="Q10" s="111">
        <v>63.946399999999997</v>
      </c>
      <c r="R10" s="111">
        <v>67.298299999999998</v>
      </c>
      <c r="S10" s="111">
        <v>70.705100000000002</v>
      </c>
      <c r="T10" s="111">
        <v>74.185699999999997</v>
      </c>
      <c r="U10" s="111">
        <v>77.722700000000003</v>
      </c>
      <c r="V10" s="111">
        <v>81.356200000000001</v>
      </c>
      <c r="W10" s="111">
        <v>85.0642</v>
      </c>
      <c r="X10" s="111">
        <v>88.873400000000004</v>
      </c>
      <c r="Y10" s="111">
        <v>92.801299999999998</v>
      </c>
      <c r="Z10" s="111">
        <v>96.830799999999996</v>
      </c>
      <c r="AA10" s="111">
        <v>101.006</v>
      </c>
      <c r="AB10" s="111">
        <v>105.29900000000001</v>
      </c>
      <c r="AC10" s="111">
        <v>109.69799999999999</v>
      </c>
      <c r="AD10" s="111">
        <v>114.25</v>
      </c>
      <c r="AE10" s="111">
        <v>118.916</v>
      </c>
      <c r="AF10" s="111">
        <v>123.694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19904.099999999999</v>
      </c>
      <c r="C12" s="111">
        <v>23884.400000000001</v>
      </c>
      <c r="D12" s="111">
        <v>26358.5</v>
      </c>
      <c r="E12" s="111">
        <v>22989.1</v>
      </c>
      <c r="F12" s="111">
        <v>21511.5</v>
      </c>
      <c r="G12" s="111">
        <v>17704.8</v>
      </c>
      <c r="H12" s="111">
        <v>17097.3</v>
      </c>
      <c r="I12" s="111">
        <v>16462.7</v>
      </c>
      <c r="J12" s="111">
        <v>14938.5</v>
      </c>
      <c r="K12" s="111">
        <v>14848.3</v>
      </c>
      <c r="L12" s="111">
        <v>14921.7</v>
      </c>
      <c r="M12" s="111">
        <v>15219.1</v>
      </c>
      <c r="N12" s="111">
        <v>14355.6</v>
      </c>
      <c r="O12" s="111">
        <v>13936.5</v>
      </c>
      <c r="P12" s="111">
        <v>13857.4</v>
      </c>
      <c r="Q12" s="111">
        <v>13411.6</v>
      </c>
      <c r="R12" s="111">
        <v>13180.9</v>
      </c>
      <c r="S12" s="111">
        <v>13252.5</v>
      </c>
      <c r="T12" s="111">
        <v>13882.9</v>
      </c>
      <c r="U12" s="111">
        <v>13945.5</v>
      </c>
      <c r="V12" s="111">
        <v>14032.8</v>
      </c>
      <c r="W12" s="111">
        <v>14140.6</v>
      </c>
      <c r="X12" s="111">
        <v>14099.8</v>
      </c>
      <c r="Y12" s="111">
        <v>14246.9</v>
      </c>
      <c r="Z12" s="111">
        <v>14289.1</v>
      </c>
      <c r="AA12" s="111">
        <v>14154.7</v>
      </c>
      <c r="AB12" s="111">
        <v>14160.7</v>
      </c>
      <c r="AC12" s="111">
        <v>14130.8</v>
      </c>
      <c r="AD12" s="111">
        <v>13772.1</v>
      </c>
      <c r="AE12" s="111">
        <v>13728.4</v>
      </c>
      <c r="AF12" s="111">
        <v>13788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192.72</v>
      </c>
      <c r="C14" s="111">
        <v>192.72</v>
      </c>
      <c r="D14" s="111">
        <v>192.72</v>
      </c>
      <c r="E14" s="111">
        <v>192.72</v>
      </c>
      <c r="F14" s="111">
        <v>192.72</v>
      </c>
      <c r="G14" s="111">
        <v>192.72</v>
      </c>
      <c r="H14" s="111">
        <v>192.72</v>
      </c>
      <c r="I14" s="111">
        <v>192.72</v>
      </c>
      <c r="J14" s="111">
        <v>192.72</v>
      </c>
      <c r="K14" s="111">
        <v>192.72</v>
      </c>
      <c r="L14" s="111">
        <v>192.72</v>
      </c>
      <c r="M14" s="111">
        <v>192.72</v>
      </c>
      <c r="N14" s="111">
        <v>192.72</v>
      </c>
      <c r="O14" s="111">
        <v>192.72</v>
      </c>
      <c r="P14" s="111">
        <v>192.72</v>
      </c>
      <c r="Q14" s="111">
        <v>192.72</v>
      </c>
      <c r="R14" s="111">
        <v>192.72</v>
      </c>
      <c r="S14" s="111">
        <v>192.72</v>
      </c>
      <c r="T14" s="111">
        <v>192.72</v>
      </c>
      <c r="U14" s="111">
        <v>192.72</v>
      </c>
      <c r="V14" s="111">
        <v>192.72</v>
      </c>
      <c r="W14" s="111">
        <v>192.72</v>
      </c>
      <c r="X14" s="111">
        <v>192.72</v>
      </c>
      <c r="Y14" s="111">
        <v>192.72</v>
      </c>
      <c r="Z14" s="111">
        <v>192.72</v>
      </c>
      <c r="AA14" s="111">
        <v>192.72</v>
      </c>
      <c r="AB14" s="111">
        <v>192.72</v>
      </c>
      <c r="AC14" s="111">
        <v>192.72</v>
      </c>
      <c r="AD14" s="111">
        <v>192.72</v>
      </c>
      <c r="AE14" s="111">
        <v>192.72</v>
      </c>
      <c r="AF14" s="111">
        <v>192.72</v>
      </c>
    </row>
    <row r="15" spans="1:32" s="107" customFormat="1" ht="15.75" customHeight="1">
      <c r="A15" s="108" t="s">
        <v>4500</v>
      </c>
      <c r="B15" s="111">
        <v>3994100</v>
      </c>
      <c r="C15" s="111">
        <v>3994100</v>
      </c>
      <c r="D15" s="111">
        <v>3994100</v>
      </c>
      <c r="E15" s="111">
        <v>3994100</v>
      </c>
      <c r="F15" s="111">
        <v>3994100</v>
      </c>
      <c r="G15" s="111">
        <v>3994100</v>
      </c>
      <c r="H15" s="111">
        <v>3994100</v>
      </c>
      <c r="I15" s="111">
        <v>3994100</v>
      </c>
      <c r="J15" s="111">
        <v>3994100</v>
      </c>
      <c r="K15" s="111">
        <v>3994100</v>
      </c>
      <c r="L15" s="111">
        <v>3994100</v>
      </c>
      <c r="M15" s="111">
        <v>3994100</v>
      </c>
      <c r="N15" s="111">
        <v>3994100</v>
      </c>
      <c r="O15" s="111">
        <v>3994100</v>
      </c>
      <c r="P15" s="111">
        <v>3994100</v>
      </c>
      <c r="Q15" s="111">
        <v>3994100</v>
      </c>
      <c r="R15" s="111">
        <v>3994100</v>
      </c>
      <c r="S15" s="111">
        <v>3994100</v>
      </c>
      <c r="T15" s="111">
        <v>3994100</v>
      </c>
      <c r="U15" s="111">
        <v>3994100</v>
      </c>
      <c r="V15" s="111">
        <v>3994100</v>
      </c>
      <c r="W15" s="111">
        <v>3994100</v>
      </c>
      <c r="X15" s="111">
        <v>3994100</v>
      </c>
      <c r="Y15" s="111">
        <v>3994100</v>
      </c>
      <c r="Z15" s="111">
        <v>3994100</v>
      </c>
      <c r="AA15" s="111">
        <v>3994100</v>
      </c>
      <c r="AB15" s="111">
        <v>3994100</v>
      </c>
      <c r="AC15" s="111">
        <v>3994100</v>
      </c>
      <c r="AD15" s="111">
        <v>3994100</v>
      </c>
      <c r="AE15" s="111">
        <v>3994100</v>
      </c>
      <c r="AF15" s="111">
        <v>3994100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34204807.422399998</v>
      </c>
      <c r="C21" s="113">
        <f t="shared" si="0"/>
        <v>35347890.843999997</v>
      </c>
      <c r="D21" s="113">
        <f t="shared" si="0"/>
        <v>36227137.6589</v>
      </c>
      <c r="E21" s="113">
        <f t="shared" si="0"/>
        <v>36754770.909999996</v>
      </c>
      <c r="F21" s="113">
        <f t="shared" si="0"/>
        <v>37282305.914899997</v>
      </c>
      <c r="G21" s="113">
        <f t="shared" si="0"/>
        <v>37780531.856999993</v>
      </c>
      <c r="H21" s="113">
        <f t="shared" si="0"/>
        <v>38103057.086199999</v>
      </c>
      <c r="I21" s="113">
        <f t="shared" si="0"/>
        <v>38366785.234999999</v>
      </c>
      <c r="J21" s="113">
        <f t="shared" si="0"/>
        <v>38630593.823600002</v>
      </c>
      <c r="K21" s="113">
        <f t="shared" si="0"/>
        <v>38952976.435799994</v>
      </c>
      <c r="L21" s="113">
        <f t="shared" si="0"/>
        <v>39363412.723999999</v>
      </c>
      <c r="M21" s="113">
        <f t="shared" si="0"/>
        <v>39773723.1021</v>
      </c>
      <c r="N21" s="113">
        <f t="shared" si="0"/>
        <v>40096032.660499997</v>
      </c>
      <c r="O21" s="113">
        <f t="shared" si="0"/>
        <v>40477166.682599999</v>
      </c>
      <c r="P21" s="113">
        <f t="shared" si="0"/>
        <v>40916800.794419996</v>
      </c>
      <c r="Q21" s="113">
        <f t="shared" si="0"/>
        <v>41356518.266440004</v>
      </c>
      <c r="R21" s="113">
        <f t="shared" si="0"/>
        <v>41737420.918379992</v>
      </c>
      <c r="S21" s="113">
        <f t="shared" si="0"/>
        <v>42177185.925269999</v>
      </c>
      <c r="T21" s="113">
        <f t="shared" si="0"/>
        <v>42646069.806029998</v>
      </c>
      <c r="U21" s="113">
        <f t="shared" si="0"/>
        <v>43085665.943319999</v>
      </c>
      <c r="V21" s="113">
        <f t="shared" si="0"/>
        <v>43437546.877349995</v>
      </c>
      <c r="W21" s="113">
        <f t="shared" si="0"/>
        <v>43818528.386330001</v>
      </c>
      <c r="X21" s="113">
        <f t="shared" si="0"/>
        <v>44287471.396519996</v>
      </c>
      <c r="Y21" s="113">
        <f t="shared" si="0"/>
        <v>44727142.425399996</v>
      </c>
      <c r="Z21" s="113">
        <f t="shared" si="0"/>
        <v>45108168.655889995</v>
      </c>
      <c r="AA21" s="113">
        <f t="shared" si="0"/>
        <v>45430618.432099998</v>
      </c>
      <c r="AB21" s="113">
        <f t="shared" si="0"/>
        <v>45723658.726110004</v>
      </c>
      <c r="AC21" s="113">
        <f t="shared" si="0"/>
        <v>45987523.226109996</v>
      </c>
      <c r="AD21" s="113">
        <f t="shared" si="0"/>
        <v>46251249.07914</v>
      </c>
      <c r="AE21" s="113">
        <f t="shared" si="0"/>
        <v>46544300.046159998</v>
      </c>
      <c r="AF21" s="113">
        <f t="shared" si="0"/>
        <v>46778894.425189994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21264137.380599998</v>
      </c>
      <c r="C2" s="1">
        <f>B2</f>
        <v>21264137.380599998</v>
      </c>
      <c r="D2" s="1">
        <f t="shared" ref="D2:AG2" si="0">C2</f>
        <v>21264137.380599998</v>
      </c>
      <c r="E2" s="1">
        <f t="shared" si="0"/>
        <v>21264137.380599998</v>
      </c>
      <c r="F2" s="1">
        <f t="shared" si="0"/>
        <v>21264137.380599998</v>
      </c>
      <c r="G2" s="1">
        <f t="shared" si="0"/>
        <v>21264137.380599998</v>
      </c>
      <c r="H2" s="1">
        <f t="shared" si="0"/>
        <v>21264137.380599998</v>
      </c>
      <c r="I2" s="1">
        <f t="shared" si="0"/>
        <v>21264137.380599998</v>
      </c>
      <c r="J2" s="1">
        <f t="shared" si="0"/>
        <v>21264137.380599998</v>
      </c>
      <c r="K2" s="1">
        <f t="shared" si="0"/>
        <v>21264137.380599998</v>
      </c>
      <c r="L2" s="1">
        <f t="shared" si="0"/>
        <v>21264137.380599998</v>
      </c>
      <c r="M2" s="1">
        <f t="shared" si="0"/>
        <v>21264137.380599998</v>
      </c>
      <c r="N2" s="1">
        <f t="shared" si="0"/>
        <v>21264137.380599998</v>
      </c>
      <c r="O2" s="1">
        <f t="shared" si="0"/>
        <v>21264137.380599998</v>
      </c>
      <c r="P2" s="1">
        <f t="shared" si="0"/>
        <v>21264137.380599998</v>
      </c>
      <c r="Q2" s="1">
        <f t="shared" si="0"/>
        <v>21264137.380599998</v>
      </c>
      <c r="R2" s="1">
        <f t="shared" si="0"/>
        <v>21264137.380599998</v>
      </c>
      <c r="S2" s="1">
        <f t="shared" si="0"/>
        <v>21264137.380599998</v>
      </c>
      <c r="T2" s="1">
        <f t="shared" si="0"/>
        <v>21264137.380599998</v>
      </c>
      <c r="U2" s="1">
        <f t="shared" si="0"/>
        <v>21264137.380599998</v>
      </c>
      <c r="V2" s="1">
        <f t="shared" si="0"/>
        <v>21264137.380599998</v>
      </c>
      <c r="W2" s="1">
        <f t="shared" si="0"/>
        <v>21264137.380599998</v>
      </c>
      <c r="X2" s="1">
        <f t="shared" si="0"/>
        <v>21264137.380599998</v>
      </c>
      <c r="Y2" s="1">
        <f t="shared" si="0"/>
        <v>21264137.380599998</v>
      </c>
      <c r="Z2" s="1">
        <f t="shared" si="0"/>
        <v>21264137.380599998</v>
      </c>
      <c r="AA2" s="1">
        <f t="shared" si="0"/>
        <v>21264137.380599998</v>
      </c>
      <c r="AB2" s="1">
        <f t="shared" si="0"/>
        <v>21264137.380599998</v>
      </c>
      <c r="AC2" s="1">
        <f t="shared" si="0"/>
        <v>21264137.380599998</v>
      </c>
      <c r="AD2" s="1">
        <f t="shared" si="0"/>
        <v>21264137.380599998</v>
      </c>
      <c r="AE2" s="1">
        <f t="shared" si="0"/>
        <v>21264137.380599998</v>
      </c>
      <c r="AF2" s="1">
        <f t="shared" si="0"/>
        <v>21264137.380599998</v>
      </c>
      <c r="AG2" s="1">
        <f t="shared" si="0"/>
        <v>21264137.380599998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46.514105505346315</v>
      </c>
      <c r="C2" s="66">
        <f>SUMIFS('State Generation Costs Calcs'!C105:C155,'State Generation Costs Calcs'!$A$105:$A$155,About!$B$2)*About!$A$52</f>
        <v>44.196372897331891</v>
      </c>
      <c r="D2" s="66">
        <f>SUMIFS('State Generation Costs Calcs'!D105:D155,'State Generation Costs Calcs'!$A$105:$A$155,About!$B$2)*About!$A$52</f>
        <v>43.79776349768381</v>
      </c>
      <c r="E2" s="66">
        <f>SUMIFS('State Generation Costs Calcs'!E105:E155,'State Generation Costs Calcs'!$A$105:$A$155,About!$B$2)*About!$A$52</f>
        <v>43.162902106249213</v>
      </c>
      <c r="F2" s="66">
        <f>SUMIFS('State Generation Costs Calcs'!F105:F155,'State Generation Costs Calcs'!$A$105:$A$155,About!$B$2)*About!$A$52</f>
        <v>42.606671122044951</v>
      </c>
      <c r="G2" s="66">
        <f>SUMIFS('State Generation Costs Calcs'!G105:G155,'State Generation Costs Calcs'!$A$105:$A$155,About!$B$2)*About!$A$52</f>
        <v>42.679938726399762</v>
      </c>
      <c r="H2" s="66">
        <f>SUMIFS('State Generation Costs Calcs'!H105:H155,'State Generation Costs Calcs'!$A$105:$A$155,About!$B$2)*About!$A$52</f>
        <v>43.043308323002044</v>
      </c>
      <c r="I2" s="66">
        <f>SUMIFS('State Generation Costs Calcs'!I105:I155,'State Generation Costs Calcs'!$A$105:$A$155,About!$B$2)*About!$A$52</f>
        <v>43.361210758033806</v>
      </c>
      <c r="J2" s="66">
        <f>SUMIFS('State Generation Costs Calcs'!J105:J155,'State Generation Costs Calcs'!$A$105:$A$155,About!$B$2)*About!$A$52</f>
        <v>43.466013991781892</v>
      </c>
      <c r="K2" s="66">
        <f>SUMIFS('State Generation Costs Calcs'!K105:K155,'State Generation Costs Calcs'!$A$105:$A$155,About!$B$2)*About!$A$52</f>
        <v>42.875963258064949</v>
      </c>
      <c r="L2" s="66">
        <f>SUMIFS('State Generation Costs Calcs'!L105:L155,'State Generation Costs Calcs'!$A$105:$A$155,About!$B$2)*About!$A$52</f>
        <v>42.232428914676156</v>
      </c>
      <c r="M2" s="66">
        <f>SUMIFS('State Generation Costs Calcs'!M105:M155,'State Generation Costs Calcs'!$A$105:$A$155,About!$B$2)*About!$A$52</f>
        <v>41.75195475857042</v>
      </c>
      <c r="N2" s="66">
        <f>SUMIFS('State Generation Costs Calcs'!N105:N155,'State Generation Costs Calcs'!$A$105:$A$155,About!$B$2)*About!$A$52</f>
        <v>41.09302303011355</v>
      </c>
      <c r="O2" s="66">
        <f>SUMIFS('State Generation Costs Calcs'!O105:O155,'State Generation Costs Calcs'!$A$105:$A$155,About!$B$2)*About!$A$52</f>
        <v>40.471645097607855</v>
      </c>
      <c r="P2" s="66">
        <f>SUMIFS('State Generation Costs Calcs'!P105:P155,'State Generation Costs Calcs'!$A$105:$A$155,About!$B$2)*About!$A$52</f>
        <v>40.477122049866836</v>
      </c>
      <c r="Q2" s="66">
        <f>SUMIFS('State Generation Costs Calcs'!Q105:Q155,'State Generation Costs Calcs'!$A$105:$A$155,About!$B$2)*About!$A$52</f>
        <v>40.291388640138493</v>
      </c>
      <c r="R2" s="66">
        <f>SUMIFS('State Generation Costs Calcs'!R105:R155,'State Generation Costs Calcs'!$A$105:$A$155,About!$B$2)*About!$A$52</f>
        <v>39.669169096686559</v>
      </c>
      <c r="S2" s="66">
        <f>SUMIFS('State Generation Costs Calcs'!S105:S155,'State Generation Costs Calcs'!$A$105:$A$155,About!$B$2)*About!$A$52</f>
        <v>39.335681346249167</v>
      </c>
      <c r="T2" s="66">
        <f>SUMIFS('State Generation Costs Calcs'!T105:T155,'State Generation Costs Calcs'!$A$105:$A$155,About!$B$2)*About!$A$52</f>
        <v>39.012405243067704</v>
      </c>
      <c r="U2" s="66">
        <f>SUMIFS('State Generation Costs Calcs'!U105:U155,'State Generation Costs Calcs'!$A$105:$A$155,About!$B$2)*About!$A$52</f>
        <v>39.075554218915649</v>
      </c>
      <c r="V2" s="66">
        <f>SUMIFS('State Generation Costs Calcs'!V105:V155,'State Generation Costs Calcs'!$A$105:$A$155,About!$B$2)*About!$A$52</f>
        <v>38.788967810703632</v>
      </c>
      <c r="W2" s="66">
        <f>SUMIFS('State Generation Costs Calcs'!W105:W155,'State Generation Costs Calcs'!$A$105:$A$155,About!$B$2)*About!$A$52</f>
        <v>38.290537678390265</v>
      </c>
      <c r="X2" s="66">
        <f>SUMIFS('State Generation Costs Calcs'!X105:X155,'State Generation Costs Calcs'!$A$105:$A$155,About!$B$2)*About!$A$52</f>
        <v>38.051962115679395</v>
      </c>
      <c r="Y2" s="66">
        <f>SUMIFS('State Generation Costs Calcs'!Y105:Y155,'State Generation Costs Calcs'!$A$105:$A$155,About!$B$2)*About!$A$52</f>
        <v>37.809150569049038</v>
      </c>
      <c r="Z2" s="66">
        <f>SUMIFS('State Generation Costs Calcs'!Z105:Z155,'State Generation Costs Calcs'!$A$105:$A$155,About!$B$2)*About!$A$52</f>
        <v>37.546377786080726</v>
      </c>
      <c r="AA2" s="66">
        <f>SUMIFS('State Generation Costs Calcs'!AA105:AA155,'State Generation Costs Calcs'!$A$105:$A$155,About!$B$2)*About!$A$52</f>
        <v>37.511287140480093</v>
      </c>
      <c r="AB2" s="66">
        <f>SUMIFS('State Generation Costs Calcs'!AB105:AB155,'State Generation Costs Calcs'!$A$105:$A$155,About!$B$2)*About!$A$52</f>
        <v>37.347443875483364</v>
      </c>
      <c r="AC2" s="66">
        <f>SUMIFS('State Generation Costs Calcs'!AC105:AC155,'State Generation Costs Calcs'!$A$105:$A$155,About!$B$2)*About!$A$52</f>
        <v>37.166916971248064</v>
      </c>
      <c r="AD2" s="66">
        <f>SUMIFS('State Generation Costs Calcs'!AD105:AD155,'State Generation Costs Calcs'!$A$105:$A$155,About!$B$2)*About!$A$52</f>
        <v>37.286714624000659</v>
      </c>
      <c r="AE2" s="66">
        <f>SUMIFS('State Generation Costs Calcs'!AE105:AE155,'State Generation Costs Calcs'!$A$105:$A$155,About!$B$2)*About!$A$52</f>
        <v>37.218036264844585</v>
      </c>
      <c r="AF2" s="66">
        <f>SUMIFS('State Generation Costs Calcs'!AF105:AF155,'State Generation Costs Calcs'!$A$105:$A$155,About!$B$2)*About!$A$52</f>
        <v>37.103081388761552</v>
      </c>
      <c r="AG2" s="66">
        <f>SUMIFS('State Generation Costs Calcs'!AG105:AG155,'State Generation Costs Calcs'!$A$105:$A$155,About!$B$2)*About!$A$52</f>
        <v>37.141248108163147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46.514105505346315</v>
      </c>
      <c r="C2" s="67">
        <f>SUMIFS('State Generation Costs Calcs'!C105:C155,'State Generation Costs Calcs'!$A$105:$A$155,About!$B$2)*About!$A$52</f>
        <v>44.196372897331891</v>
      </c>
      <c r="D2" s="67">
        <f>SUMIFS('State Generation Costs Calcs'!D105:D155,'State Generation Costs Calcs'!$A$105:$A$155,About!$B$2)*About!$A$52</f>
        <v>43.79776349768381</v>
      </c>
      <c r="E2" s="67">
        <f>SUMIFS('State Generation Costs Calcs'!E105:E155,'State Generation Costs Calcs'!$A$105:$A$155,About!$B$2)*About!$A$52</f>
        <v>43.162902106249213</v>
      </c>
      <c r="F2" s="67">
        <f>SUMIFS('State Generation Costs Calcs'!F105:F155,'State Generation Costs Calcs'!$A$105:$A$155,About!$B$2)*About!$A$52</f>
        <v>42.606671122044951</v>
      </c>
      <c r="G2" s="67">
        <f>SUMIFS('State Generation Costs Calcs'!G105:G155,'State Generation Costs Calcs'!$A$105:$A$155,About!$B$2)*About!$A$52</f>
        <v>42.679938726399762</v>
      </c>
      <c r="H2" s="67">
        <f>SUMIFS('State Generation Costs Calcs'!H105:H155,'State Generation Costs Calcs'!$A$105:$A$155,About!$B$2)*About!$A$52</f>
        <v>43.043308323002044</v>
      </c>
      <c r="I2" s="67">
        <f>SUMIFS('State Generation Costs Calcs'!I105:I155,'State Generation Costs Calcs'!$A$105:$A$155,About!$B$2)*About!$A$52</f>
        <v>43.361210758033806</v>
      </c>
      <c r="J2" s="67">
        <f>SUMIFS('State Generation Costs Calcs'!J105:J155,'State Generation Costs Calcs'!$A$105:$A$155,About!$B$2)*About!$A$52</f>
        <v>43.466013991781892</v>
      </c>
      <c r="K2" s="67">
        <f>SUMIFS('State Generation Costs Calcs'!K105:K155,'State Generation Costs Calcs'!$A$105:$A$155,About!$B$2)*About!$A$52</f>
        <v>42.875963258064949</v>
      </c>
      <c r="L2" s="67">
        <f>SUMIFS('State Generation Costs Calcs'!L105:L155,'State Generation Costs Calcs'!$A$105:$A$155,About!$B$2)*About!$A$52</f>
        <v>42.232428914676156</v>
      </c>
      <c r="M2" s="67">
        <f>SUMIFS('State Generation Costs Calcs'!M105:M155,'State Generation Costs Calcs'!$A$105:$A$155,About!$B$2)*About!$A$52</f>
        <v>41.75195475857042</v>
      </c>
      <c r="N2" s="67">
        <f>SUMIFS('State Generation Costs Calcs'!N105:N155,'State Generation Costs Calcs'!$A$105:$A$155,About!$B$2)*About!$A$52</f>
        <v>41.09302303011355</v>
      </c>
      <c r="O2" s="67">
        <f>SUMIFS('State Generation Costs Calcs'!O105:O155,'State Generation Costs Calcs'!$A$105:$A$155,About!$B$2)*About!$A$52</f>
        <v>40.471645097607855</v>
      </c>
      <c r="P2" s="67">
        <f>SUMIFS('State Generation Costs Calcs'!P105:P155,'State Generation Costs Calcs'!$A$105:$A$155,About!$B$2)*About!$A$52</f>
        <v>40.477122049866836</v>
      </c>
      <c r="Q2" s="67">
        <f>SUMIFS('State Generation Costs Calcs'!Q105:Q155,'State Generation Costs Calcs'!$A$105:$A$155,About!$B$2)*About!$A$52</f>
        <v>40.291388640138493</v>
      </c>
      <c r="R2" s="67">
        <f>SUMIFS('State Generation Costs Calcs'!R105:R155,'State Generation Costs Calcs'!$A$105:$A$155,About!$B$2)*About!$A$52</f>
        <v>39.669169096686559</v>
      </c>
      <c r="S2" s="67">
        <f>SUMIFS('State Generation Costs Calcs'!S105:S155,'State Generation Costs Calcs'!$A$105:$A$155,About!$B$2)*About!$A$52</f>
        <v>39.335681346249167</v>
      </c>
      <c r="T2" s="67">
        <f>SUMIFS('State Generation Costs Calcs'!T105:T155,'State Generation Costs Calcs'!$A$105:$A$155,About!$B$2)*About!$A$52</f>
        <v>39.012405243067704</v>
      </c>
      <c r="U2" s="67">
        <f>SUMIFS('State Generation Costs Calcs'!U105:U155,'State Generation Costs Calcs'!$A$105:$A$155,About!$B$2)*About!$A$52</f>
        <v>39.075554218915649</v>
      </c>
      <c r="V2" s="67">
        <f>SUMIFS('State Generation Costs Calcs'!V105:V155,'State Generation Costs Calcs'!$A$105:$A$155,About!$B$2)*About!$A$52</f>
        <v>38.788967810703632</v>
      </c>
      <c r="W2" s="67">
        <f>SUMIFS('State Generation Costs Calcs'!W105:W155,'State Generation Costs Calcs'!$A$105:$A$155,About!$B$2)*About!$A$52</f>
        <v>38.290537678390265</v>
      </c>
      <c r="X2" s="67">
        <f>SUMIFS('State Generation Costs Calcs'!X105:X155,'State Generation Costs Calcs'!$A$105:$A$155,About!$B$2)*About!$A$52</f>
        <v>38.051962115679395</v>
      </c>
      <c r="Y2" s="67">
        <f>SUMIFS('State Generation Costs Calcs'!Y105:Y155,'State Generation Costs Calcs'!$A$105:$A$155,About!$B$2)*About!$A$52</f>
        <v>37.809150569049038</v>
      </c>
      <c r="Z2" s="67">
        <f>SUMIFS('State Generation Costs Calcs'!Z105:Z155,'State Generation Costs Calcs'!$A$105:$A$155,About!$B$2)*About!$A$52</f>
        <v>37.546377786080726</v>
      </c>
      <c r="AA2" s="67">
        <f>SUMIFS('State Generation Costs Calcs'!AA105:AA155,'State Generation Costs Calcs'!$A$105:$A$155,About!$B$2)*About!$A$52</f>
        <v>37.511287140480093</v>
      </c>
      <c r="AB2" s="67">
        <f>SUMIFS('State Generation Costs Calcs'!AB105:AB155,'State Generation Costs Calcs'!$A$105:$A$155,About!$B$2)*About!$A$52</f>
        <v>37.347443875483364</v>
      </c>
      <c r="AC2" s="67">
        <f>SUMIFS('State Generation Costs Calcs'!AC105:AC155,'State Generation Costs Calcs'!$A$105:$A$155,About!$B$2)*About!$A$52</f>
        <v>37.166916971248064</v>
      </c>
      <c r="AD2" s="67">
        <f>SUMIFS('State Generation Costs Calcs'!AD105:AD155,'State Generation Costs Calcs'!$A$105:$A$155,About!$B$2)*About!$A$52</f>
        <v>37.286714624000659</v>
      </c>
      <c r="AE2" s="67">
        <f>SUMIFS('State Generation Costs Calcs'!AE105:AE155,'State Generation Costs Calcs'!$A$105:$A$155,About!$B$2)*About!$A$52</f>
        <v>37.218036264844585</v>
      </c>
      <c r="AF2" s="67">
        <f>SUMIFS('State Generation Costs Calcs'!AF105:AF155,'State Generation Costs Calcs'!$A$105:$A$155,About!$B$2)*About!$A$52</f>
        <v>37.103081388761552</v>
      </c>
      <c r="AG2" s="67">
        <f>SUMIFS('State Generation Costs Calcs'!AG105:AG155,'State Generation Costs Calcs'!$A$105:$A$155,About!$B$2)*About!$A$52</f>
        <v>37.141248108163147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2021-07-27T21:47:06Z</dcterms:modified>
</cp:coreProperties>
</file>