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EIaE\"/>
    </mc:Choice>
  </mc:AlternateContent>
  <xr:revisionPtr revIDLastSave="0" documentId="8_{2DF052F9-58C4-477F-B3AA-2FB1DDB4165E}" xr6:coauthVersionLast="47" xr6:coauthVersionMax="47" xr10:uidLastSave="{00000000-0000-0000-0000-000000000000}"/>
  <bookViews>
    <workbookView xWindow="555" yWindow="615" windowWidth="25650" windowHeight="15165" firstSheet="20" activeTab="24"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101" i="25"/>
  <c r="M101" i="25" s="1"/>
  <c r="L57" i="25"/>
  <c r="M57" i="25" s="1"/>
  <c r="L157" i="25"/>
  <c r="M157" i="25" s="1"/>
  <c r="L201" i="25"/>
  <c r="M201"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E15" i="26" s="1"/>
  <c r="V10" i="26"/>
  <c r="Y6" i="26"/>
  <c r="N6" i="26"/>
  <c r="O11" i="26"/>
  <c r="X10" i="26"/>
  <c r="W10" i="26"/>
  <c r="W15" i="26" s="1"/>
  <c r="N10" i="26"/>
  <c r="AC11" i="26"/>
  <c r="AC15" i="26" s="1"/>
  <c r="L11" i="26"/>
  <c r="S11" i="26"/>
  <c r="V7" i="26"/>
  <c r="M7" i="26"/>
  <c r="Z6" i="26"/>
  <c r="E11" i="26"/>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I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D28" i="28" l="1"/>
  <c r="AF10" i="26"/>
  <c r="P14" i="26"/>
  <c r="D24" i="28"/>
  <c r="E14" i="26"/>
  <c r="Q14" i="26"/>
  <c r="U14" i="26"/>
  <c r="W14" i="26"/>
  <c r="F15" i="26"/>
  <c r="Z14" i="26"/>
  <c r="T14" i="26"/>
  <c r="D12" i="28"/>
  <c r="D4" i="3" s="1"/>
  <c r="D31" i="28"/>
  <c r="D23" i="3" s="1"/>
  <c r="D27" i="28"/>
  <c r="D19" i="3" s="1"/>
  <c r="D30" i="28"/>
  <c r="B30" i="28" s="1"/>
  <c r="D26" i="28"/>
  <c r="C26" i="28" s="1"/>
  <c r="D22" i="28"/>
  <c r="D33" i="28"/>
  <c r="D25" i="28"/>
  <c r="D29" i="28"/>
  <c r="D21" i="3" s="1"/>
  <c r="D17" i="28"/>
  <c r="C17" i="28" s="1"/>
  <c r="L15" i="26"/>
  <c r="AD15" i="26"/>
  <c r="S15" i="26"/>
  <c r="D21" i="28"/>
  <c r="D32" i="28"/>
  <c r="D20" i="3"/>
  <c r="C28" i="28"/>
  <c r="B28" i="28"/>
  <c r="D25" i="3"/>
  <c r="B33" i="28"/>
  <c r="C33" i="28"/>
  <c r="Y15" i="26"/>
  <c r="C12" i="28"/>
  <c r="D17" i="3"/>
  <c r="B25" i="28"/>
  <c r="C25" i="28"/>
  <c r="D22" i="3"/>
  <c r="O14" i="26"/>
  <c r="B17" i="28"/>
  <c r="D14" i="3"/>
  <c r="C22" i="28"/>
  <c r="B22" i="28"/>
  <c r="C15" i="26"/>
  <c r="D24" i="3"/>
  <c r="C32" i="28"/>
  <c r="C24" i="3" s="1"/>
  <c r="B32" i="28"/>
  <c r="B24" i="3" s="1"/>
  <c r="K14" i="26"/>
  <c r="D16" i="3"/>
  <c r="B24" i="28"/>
  <c r="C24" i="28"/>
  <c r="B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7" i="28" l="1"/>
  <c r="C29" i="28"/>
  <c r="C31" i="28"/>
  <c r="B12" i="28"/>
  <c r="D18" i="3"/>
  <c r="B29" i="28"/>
  <c r="B21" i="3" s="1"/>
  <c r="B31" i="28"/>
  <c r="C30" i="28"/>
  <c r="D9" i="3"/>
  <c r="B27" i="28"/>
  <c r="AF14" i="26"/>
  <c r="AG11" i="26"/>
  <c r="AG14"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L1036" i="22" s="1"/>
  <c r="E4" i="23"/>
  <c r="E29" i="23"/>
  <c r="E8" i="23"/>
  <c r="E28" i="23"/>
  <c r="E21" i="23"/>
  <c r="E23" i="23"/>
  <c r="E43" i="23"/>
  <c r="E48" i="23"/>
  <c r="E52" i="23"/>
  <c r="E3" i="23"/>
  <c r="E42" i="23"/>
  <c r="E14" i="23"/>
  <c r="E11" i="23"/>
  <c r="E45" i="23"/>
  <c r="E44" i="23"/>
  <c r="E34" i="23"/>
  <c r="I1156" i="22" s="1"/>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H809" i="22"/>
  <c r="L805" i="22"/>
  <c r="Q804" i="22"/>
  <c r="J810" i="22"/>
  <c r="O809" i="22"/>
  <c r="F806" i="22"/>
  <c r="L811" i="22"/>
  <c r="Q810" i="22"/>
  <c r="I810" i="22"/>
  <c r="O815" i="22"/>
  <c r="F812" i="22"/>
  <c r="K811" i="22"/>
  <c r="Q816" i="22"/>
  <c r="I816" i="22"/>
  <c r="M812" i="22"/>
  <c r="J817" i="22"/>
  <c r="O816" i="22"/>
  <c r="G816" i="22"/>
  <c r="I806" i="22"/>
  <c r="I817" i="22"/>
  <c r="N816" i="22"/>
  <c r="P806" i="22"/>
  <c r="H806" i="22"/>
  <c r="P808" i="22"/>
  <c r="R814" i="22"/>
  <c r="F810" i="22"/>
  <c r="G805" i="22"/>
  <c r="G766" i="22"/>
  <c r="H772" i="22"/>
  <c r="M771" i="22"/>
  <c r="O761" i="22"/>
  <c r="G761" i="22"/>
  <c r="O772" i="22"/>
  <c r="I773" i="22"/>
  <c r="N772" i="22"/>
  <c r="F772" i="22"/>
  <c r="R771" i="22"/>
  <c r="I768" i="22"/>
  <c r="N767" i="22"/>
  <c r="L767" i="22"/>
  <c r="Q766" i="22"/>
  <c r="J772" i="22"/>
  <c r="N763" i="22"/>
  <c r="Q762" i="22"/>
  <c r="H762" i="22"/>
  <c r="J759" i="22"/>
  <c r="G773" i="22"/>
  <c r="H768" i="22"/>
  <c r="F764" i="22"/>
  <c r="J763" i="22"/>
  <c r="N762" i="22"/>
  <c r="Q761" i="22"/>
  <c r="H761" i="22"/>
  <c r="K760" i="22"/>
  <c r="M759" i="22"/>
  <c r="F770" i="22"/>
  <c r="G765" i="22"/>
  <c r="N979" i="22"/>
  <c r="P980" i="22"/>
  <c r="H975" i="22"/>
  <c r="I981" i="22"/>
  <c r="J979" i="22"/>
  <c r="K974" i="22"/>
  <c r="L983" i="22"/>
  <c r="H979" i="22"/>
  <c r="L978" i="22"/>
  <c r="I977" i="22"/>
  <c r="Q971" i="22"/>
  <c r="K972" i="22"/>
  <c r="Q972" i="22"/>
  <c r="I974" i="22"/>
  <c r="N969" i="22"/>
  <c r="R973"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G1087" i="22"/>
  <c r="Q1085" i="22"/>
  <c r="O1082" i="22"/>
  <c r="K1078" i="22"/>
  <c r="H1080" i="22"/>
  <c r="I1086" i="22"/>
  <c r="P1086" i="22"/>
  <c r="M1085" i="22"/>
  <c r="M1088" i="22"/>
  <c r="I1084" i="22"/>
  <c r="K1085" i="22"/>
  <c r="G1081" i="22"/>
  <c r="N1081" i="22"/>
  <c r="K1080" i="22"/>
  <c r="R1074" i="22"/>
  <c r="Q1074" i="22"/>
  <c r="G1074" i="22"/>
  <c r="N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I1004" i="22"/>
  <c r="R999" i="22"/>
  <c r="P1004" i="22"/>
  <c r="L1000" i="22"/>
  <c r="R1005" i="22"/>
  <c r="O1004" i="22"/>
  <c r="P1010" i="22"/>
  <c r="G1007" i="22"/>
  <c r="H1002" i="22"/>
  <c r="R1000" i="22"/>
  <c r="R1011" i="22"/>
  <c r="O1010" i="22"/>
  <c r="K1006" i="22"/>
  <c r="M1004" i="22"/>
  <c r="Q1000" i="22"/>
  <c r="F999" i="22"/>
  <c r="F1010" i="22"/>
  <c r="P1008" i="22"/>
  <c r="L1004" i="22"/>
  <c r="I1003" i="22"/>
  <c r="N1013" i="22"/>
  <c r="K1012" i="22"/>
  <c r="O1008" i="22"/>
  <c r="L1007" i="22"/>
  <c r="P1003" i="22"/>
  <c r="M1002" i="22"/>
  <c r="M1013" i="22"/>
  <c r="J1012" i="22"/>
  <c r="N1008" i="22"/>
  <c r="K1007" i="22"/>
  <c r="O1003" i="22"/>
  <c r="L1002"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M1040" i="22"/>
  <c r="Q1040" i="22"/>
  <c r="G1032"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3" i="22"/>
  <c r="O1155" i="22"/>
  <c r="Q1159" i="22"/>
  <c r="K1160" i="22"/>
  <c r="R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J1446" i="22"/>
  <c r="K1441"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Q1393" i="22"/>
  <c r="K1391" i="22"/>
  <c r="H1390" i="22"/>
  <c r="P1403" i="22"/>
  <c r="R1400" i="22"/>
  <c r="M1399" i="22"/>
  <c r="H1398" i="22"/>
  <c r="N1395" i="22"/>
  <c r="K1394" i="22"/>
  <c r="H1393" i="22"/>
  <c r="O1390" i="22"/>
  <c r="L1389" i="22"/>
  <c r="F1403" i="22"/>
  <c r="H1400" i="22"/>
  <c r="P1398" i="22"/>
  <c r="K1397" i="22"/>
  <c r="R1394" i="22"/>
  <c r="O1393" i="22"/>
  <c r="L1392" i="22"/>
  <c r="F1390" i="22"/>
  <c r="N1403" i="22"/>
  <c r="H1402" i="22"/>
  <c r="K1399" i="22"/>
  <c r="R1397" i="22"/>
  <c r="O1396" i="22"/>
  <c r="I1394" i="22"/>
  <c r="F1393" i="22"/>
  <c r="P1391" i="22"/>
  <c r="J1389" i="22"/>
  <c r="O1402" i="22"/>
  <c r="J1401" i="22"/>
  <c r="L1398" i="22"/>
  <c r="H1397" i="22"/>
  <c r="R1395" i="22"/>
  <c r="L1393" i="22"/>
  <c r="I1392" i="22"/>
  <c r="F1391" i="22"/>
  <c r="J1403" i="22"/>
  <c r="R1401" i="22"/>
  <c r="P1399" i="22"/>
  <c r="O1389" i="22"/>
  <c r="J1399" i="22"/>
  <c r="H1394" i="22"/>
  <c r="G1399" i="22"/>
  <c r="F1394" i="22"/>
  <c r="G1389" i="22"/>
  <c r="M1393" i="22"/>
  <c r="K1401" i="22"/>
  <c r="Q1395" i="22"/>
  <c r="O1397" i="22"/>
  <c r="P1392" i="22"/>
  <c r="F1400" i="22"/>
  <c r="I1397" i="22"/>
  <c r="Q1389" i="22"/>
  <c r="K1395" i="22"/>
  <c r="R1392"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403" i="22" l="1"/>
  <c r="N1398" i="22"/>
  <c r="O1399" i="22"/>
  <c r="M1394" i="22"/>
  <c r="N1389" i="22"/>
  <c r="N1399" i="22"/>
  <c r="L1394" i="22"/>
  <c r="M1389" i="22"/>
  <c r="Q1398" i="22"/>
  <c r="P1393" i="22"/>
  <c r="O1403" i="22"/>
  <c r="G1398" i="22"/>
  <c r="G1393" i="22"/>
  <c r="Q1402" i="22"/>
  <c r="J1397" i="22"/>
  <c r="K1392" i="22"/>
  <c r="F1402" i="22"/>
  <c r="M1396" i="22"/>
  <c r="N1391" i="22"/>
  <c r="I1401" i="22"/>
  <c r="N1396" i="22"/>
  <c r="M1391" i="22"/>
  <c r="K1398" i="22"/>
  <c r="J1390" i="22"/>
  <c r="L1390" i="22"/>
  <c r="R1402" i="22"/>
  <c r="F1398" i="22"/>
  <c r="F1399" i="22"/>
  <c r="R1393" i="22"/>
  <c r="F1389" i="22"/>
  <c r="R1398" i="22"/>
  <c r="J1402" i="22"/>
  <c r="R1403" i="22"/>
  <c r="J1398" i="22"/>
  <c r="J1393" i="22"/>
  <c r="Q1403" i="22"/>
  <c r="I1398" i="22"/>
  <c r="I1393" i="22"/>
  <c r="G1403" i="22"/>
  <c r="L1397" i="22"/>
  <c r="M1392" i="22"/>
  <c r="I1402" i="22"/>
  <c r="P1396" i="22"/>
  <c r="Q1391" i="22"/>
  <c r="L1401" i="22"/>
  <c r="G1396" i="22"/>
  <c r="H1391" i="22"/>
  <c r="N1400" i="22"/>
  <c r="J1395" i="22"/>
  <c r="K1390" i="22"/>
  <c r="G1397" i="22"/>
  <c r="O1391" i="22"/>
  <c r="G1402" i="22"/>
  <c r="K1393" i="22"/>
  <c r="O1401" i="22"/>
  <c r="I1403" i="22"/>
  <c r="N1397" i="22"/>
  <c r="O1392" i="22"/>
  <c r="H1403" i="22"/>
  <c r="M1397" i="22"/>
  <c r="N1392" i="22"/>
  <c r="K1402" i="22"/>
  <c r="Q1396" i="22"/>
  <c r="R1391" i="22"/>
  <c r="M1401" i="22"/>
  <c r="H1396" i="22"/>
  <c r="I1391" i="22"/>
  <c r="P1400" i="22"/>
  <c r="L1395" i="22"/>
  <c r="M1390" i="22"/>
  <c r="R1399" i="22"/>
  <c r="O1394" i="22"/>
  <c r="P1389" i="22"/>
  <c r="N1394" i="22"/>
  <c r="I1389" i="22"/>
  <c r="M1398" i="22"/>
  <c r="R1390" i="22"/>
  <c r="P1394" i="22"/>
  <c r="G1401" i="22"/>
  <c r="M1402" i="22"/>
  <c r="F1397" i="22"/>
  <c r="G1392" i="22"/>
  <c r="L1402" i="22"/>
  <c r="R1396" i="22"/>
  <c r="F1392" i="22"/>
  <c r="N1401" i="22"/>
  <c r="I1396" i="22"/>
  <c r="J1391" i="22"/>
  <c r="Q1400" i="22"/>
  <c r="M1395" i="22"/>
  <c r="N1390" i="22"/>
  <c r="G1400" i="22"/>
  <c r="Q1394" i="22"/>
  <c r="R1389" i="22"/>
  <c r="H1399" i="22"/>
  <c r="G1394" i="22"/>
  <c r="H1389" i="22"/>
  <c r="H1392" i="22"/>
  <c r="P1402" i="22"/>
  <c r="F1396" i="22"/>
  <c r="M1400" i="22"/>
  <c r="J1392" i="22"/>
  <c r="Q1399" i="22"/>
  <c r="H1401" i="22"/>
  <c r="P1395" i="22"/>
  <c r="Q1390" i="22"/>
  <c r="F1401" i="22"/>
  <c r="O1395" i="22"/>
  <c r="P1390" i="22"/>
  <c r="I1400" i="22"/>
  <c r="F1395" i="22"/>
  <c r="G1390" i="22"/>
  <c r="L1399" i="22"/>
  <c r="J1394" i="22"/>
  <c r="K1389" i="22"/>
  <c r="O1398" i="22"/>
  <c r="N1393" i="22"/>
  <c r="K1403" i="22"/>
  <c r="P1397" i="22"/>
  <c r="Q1392" i="22"/>
  <c r="N1402" i="22"/>
  <c r="L1403" i="22"/>
  <c r="L1396" i="22"/>
  <c r="G1391" i="22"/>
  <c r="I1395" i="22"/>
  <c r="L1444" i="22"/>
  <c r="M1439" i="22"/>
  <c r="N1434" i="22"/>
  <c r="F1445" i="22"/>
  <c r="G1440" i="22"/>
  <c r="H1435" i="22"/>
  <c r="R1444" i="22"/>
  <c r="M72" i="23" s="1"/>
  <c r="F1440" i="22"/>
  <c r="G1435" i="22"/>
  <c r="Q1444" i="22"/>
  <c r="R1439" i="22"/>
  <c r="F1435" i="22"/>
  <c r="P1444" i="22"/>
  <c r="Q1439" i="22"/>
  <c r="R1434" i="22"/>
  <c r="I1445" i="22"/>
  <c r="J1440" i="22"/>
  <c r="K1435" i="22"/>
  <c r="P1445" i="22"/>
  <c r="Q1440" i="22"/>
  <c r="R1435" i="22"/>
  <c r="N1441" i="22"/>
  <c r="O1444" i="22"/>
  <c r="R1437" i="22"/>
  <c r="P1448" i="22"/>
  <c r="Q1443" i="22"/>
  <c r="R1438" i="22"/>
  <c r="F1434" i="22"/>
  <c r="K1444" i="22"/>
  <c r="L1439" i="22"/>
  <c r="M1434" i="22"/>
  <c r="J1444" i="22"/>
  <c r="K1439" i="22"/>
  <c r="L1434" i="22"/>
  <c r="I1444" i="22"/>
  <c r="J1439" i="22"/>
  <c r="K1434" i="22"/>
  <c r="H1444" i="22"/>
  <c r="I1439" i="22"/>
  <c r="J1434" i="22"/>
  <c r="N1444" i="22"/>
  <c r="O1439" i="22"/>
  <c r="P1434" i="22"/>
  <c r="H1445" i="22"/>
  <c r="I1440" i="22"/>
  <c r="J1435" i="22"/>
  <c r="O1436" i="22"/>
  <c r="P1439" i="22"/>
  <c r="G1444" i="22"/>
  <c r="H1448" i="22"/>
  <c r="I1443" i="22"/>
  <c r="J1438" i="22"/>
  <c r="O1448" i="22"/>
  <c r="P1443" i="22"/>
  <c r="Q1438" i="22"/>
  <c r="N1448" i="22"/>
  <c r="O1443" i="22"/>
  <c r="P1438" i="22"/>
  <c r="M1448" i="22"/>
  <c r="N1443" i="22"/>
  <c r="O1438" i="22"/>
  <c r="L1448" i="22"/>
  <c r="M1443" i="22"/>
  <c r="N1438" i="22"/>
  <c r="R1448" i="22"/>
  <c r="F1444" i="22"/>
  <c r="G1439" i="22"/>
  <c r="H1434" i="22"/>
  <c r="M1444" i="22"/>
  <c r="N1439" i="22"/>
  <c r="O1434" i="22"/>
  <c r="R1445" i="22"/>
  <c r="Q1434" i="22"/>
  <c r="I1434" i="22"/>
  <c r="M1447" i="22"/>
  <c r="N1442" i="22"/>
  <c r="O1437" i="22"/>
  <c r="G1448" i="22"/>
  <c r="H1443" i="22"/>
  <c r="C62" i="23" s="1"/>
  <c r="I1438" i="22"/>
  <c r="F1448" i="22"/>
  <c r="G1443" i="22"/>
  <c r="H1438" i="22"/>
  <c r="R1447" i="22"/>
  <c r="F1443" i="22"/>
  <c r="G1438" i="22"/>
  <c r="Q1447" i="22"/>
  <c r="R1442" i="22"/>
  <c r="F1438" i="22"/>
  <c r="J1448" i="22"/>
  <c r="K1443" i="22"/>
  <c r="L1438" i="22"/>
  <c r="Q1448" i="22"/>
  <c r="R1443" i="22"/>
  <c r="F1439" i="22"/>
  <c r="G1434" i="22"/>
  <c r="F1441" i="22"/>
  <c r="K1448" i="22"/>
  <c r="H1439" i="22"/>
  <c r="R1446" i="22"/>
  <c r="F1442" i="22"/>
  <c r="G1437" i="22"/>
  <c r="L1447" i="22"/>
  <c r="M1442" i="22"/>
  <c r="N1437" i="22"/>
  <c r="K1447" i="22"/>
  <c r="L1442" i="22"/>
  <c r="M1437" i="22"/>
  <c r="J1447" i="22"/>
  <c r="K1442" i="22"/>
  <c r="L1437" i="22"/>
  <c r="I1447" i="22"/>
  <c r="J1442" i="22"/>
  <c r="K1437" i="22"/>
  <c r="O1447" i="22"/>
  <c r="P1442" i="22"/>
  <c r="Q1437" i="22"/>
  <c r="I1448" i="22"/>
  <c r="J1443" i="22"/>
  <c r="K1438" i="22"/>
  <c r="H1447" i="22"/>
  <c r="G1436" i="22"/>
  <c r="L1443"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G1445" i="22"/>
  <c r="H1440" i="22"/>
  <c r="I1435" i="22"/>
  <c r="N1445" i="22"/>
  <c r="O1440" i="22"/>
  <c r="P1435" i="22"/>
  <c r="M1445" i="22"/>
  <c r="N1440" i="22"/>
  <c r="O1435" i="22"/>
  <c r="L1445" i="22"/>
  <c r="M1440" i="22"/>
  <c r="N1435" i="22"/>
  <c r="K1445" i="22"/>
  <c r="L1440" i="22"/>
  <c r="M1435" i="22"/>
  <c r="Q1445" i="22"/>
  <c r="R1440" i="22"/>
  <c r="F1436" i="22"/>
  <c r="K1446" i="22"/>
  <c r="L1441" i="22"/>
  <c r="M1436" i="22"/>
  <c r="M1446" i="22"/>
  <c r="L1435" i="22"/>
  <c r="Q1442"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B66" i="23" s="1"/>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K1163" i="22"/>
  <c r="L1158" i="22"/>
  <c r="M1153" i="22"/>
  <c r="R1163" i="22"/>
  <c r="F1159" i="22"/>
  <c r="G1154" i="22"/>
  <c r="H1149" i="22"/>
  <c r="M1159" i="22"/>
  <c r="N1154" i="22"/>
  <c r="O1149" i="22"/>
  <c r="G1160" i="22"/>
  <c r="H1155" i="22"/>
  <c r="G1159" i="22"/>
  <c r="O1154" i="22"/>
  <c r="J1150" i="22"/>
  <c r="N1149" i="22"/>
  <c r="P1150" i="22"/>
  <c r="J1151" i="22"/>
  <c r="R1154" i="22"/>
  <c r="L1155" i="22"/>
  <c r="Q1157" i="22"/>
  <c r="L1153" i="22"/>
  <c r="G1149" i="22"/>
  <c r="I1161" i="22"/>
  <c r="H1150" i="22"/>
  <c r="O1150" i="22"/>
  <c r="I1151" i="22"/>
  <c r="Q1154" i="22"/>
  <c r="H1154" i="22"/>
  <c r="P1149" i="22"/>
  <c r="O1160" i="22"/>
  <c r="N1160" i="22"/>
  <c r="H1161" i="22"/>
  <c r="G1150" i="22"/>
  <c r="N1150" i="22"/>
  <c r="P1151" i="22"/>
  <c r="R1152" i="22"/>
  <c r="Q1163" i="22"/>
  <c r="L1159" i="22"/>
  <c r="F1160" i="22"/>
  <c r="M1160" i="22"/>
  <c r="G1161" i="22"/>
  <c r="F1150" i="22"/>
  <c r="H1151" i="22"/>
  <c r="C66" i="23" s="1"/>
  <c r="I1149" i="22"/>
  <c r="H1160" i="22"/>
  <c r="P1155" i="22"/>
  <c r="J1156" i="22"/>
  <c r="R1159" i="22"/>
  <c r="L1160" i="22"/>
  <c r="F1161" i="22"/>
  <c r="M1150" i="22"/>
  <c r="H60" i="23" s="1"/>
  <c r="N1159" i="22"/>
  <c r="I1155" i="22"/>
  <c r="Q1150" i="22"/>
  <c r="G1155" i="22"/>
  <c r="N1155" i="22"/>
  <c r="H1156" i="22"/>
  <c r="P1159" i="22"/>
  <c r="P1162" i="22"/>
  <c r="K1158" i="22"/>
  <c r="F1154" i="22"/>
  <c r="I1150" i="22"/>
  <c r="K1151" i="22"/>
  <c r="F1155" i="22"/>
  <c r="M1155" i="22"/>
  <c r="G1156" i="22"/>
  <c r="N1373" i="22"/>
  <c r="O1368" i="22"/>
  <c r="P1363" i="22"/>
  <c r="Q1369" i="22"/>
  <c r="R1364" i="22"/>
  <c r="L1373" i="22"/>
  <c r="M1368" i="22"/>
  <c r="N1363" i="22"/>
  <c r="O1369" i="22"/>
  <c r="P1364" i="22"/>
  <c r="L1371" i="22"/>
  <c r="M1366" i="22"/>
  <c r="R1371" i="22"/>
  <c r="F1367" i="22"/>
  <c r="G1362" i="22"/>
  <c r="G1365" i="22"/>
  <c r="M1369" i="22"/>
  <c r="H72" i="23" s="1"/>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P1371" i="22"/>
  <c r="Q1366" i="22"/>
  <c r="R1372" i="22"/>
  <c r="F1368" i="22"/>
  <c r="G1363" i="22"/>
  <c r="N1371" i="22"/>
  <c r="O1366" i="22"/>
  <c r="P1372" i="22"/>
  <c r="Q1367" i="22"/>
  <c r="R1362" i="22"/>
  <c r="N1369" i="22"/>
  <c r="O1364" i="22"/>
  <c r="G1370" i="22"/>
  <c r="H1365" i="22"/>
  <c r="I1360" i="22"/>
  <c r="H1361" i="22"/>
  <c r="P1362" i="22"/>
  <c r="L1364" i="22"/>
  <c r="R1368" i="22"/>
  <c r="O1373" i="22"/>
  <c r="F1360" i="22"/>
  <c r="K1361" i="22"/>
  <c r="I1363" i="22"/>
  <c r="R1359"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E62" i="23" s="1"/>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K1042" i="22"/>
  <c r="L1037" i="22"/>
  <c r="M1032" i="22"/>
  <c r="J1042" i="22"/>
  <c r="K1037" i="22"/>
  <c r="L1032" i="22"/>
  <c r="I1042" i="22"/>
  <c r="J1037" i="22"/>
  <c r="K1032" i="22"/>
  <c r="H1042" i="22"/>
  <c r="I1037" i="22"/>
  <c r="J1032" i="22"/>
  <c r="O1042" i="22"/>
  <c r="P1037" i="22"/>
  <c r="K70" i="23" s="1"/>
  <c r="Q1032" i="22"/>
  <c r="I1043" i="22"/>
  <c r="J1038" i="22"/>
  <c r="K1033" i="22"/>
  <c r="P1043" i="22"/>
  <c r="Q1038" i="22"/>
  <c r="R1033" i="22"/>
  <c r="F1029" i="22"/>
  <c r="K1039" i="22"/>
  <c r="L1034" i="22"/>
  <c r="M1029" i="22"/>
  <c r="P1041" i="22"/>
  <c r="Q1036" i="22"/>
  <c r="R1031" i="22"/>
  <c r="M66" i="23" s="1"/>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C61" i="23" s="1"/>
  <c r="I1031" i="22"/>
  <c r="F1041" i="22"/>
  <c r="G1036" i="22"/>
  <c r="H1031" i="22"/>
  <c r="R1040" i="22"/>
  <c r="F1036" i="22"/>
  <c r="G1031" i="22"/>
  <c r="L1041" i="22"/>
  <c r="M1036" i="22"/>
  <c r="N1031" i="22"/>
  <c r="F1042" i="22"/>
  <c r="G1037" i="22"/>
  <c r="H1032" i="22"/>
  <c r="M1042" i="22"/>
  <c r="N1037" i="22"/>
  <c r="O1032" i="22"/>
  <c r="G1043" i="22"/>
  <c r="H1038" i="22"/>
  <c r="I1033" i="22"/>
  <c r="E54" i="23"/>
  <c r="R1039" i="22"/>
  <c r="F1035" i="22"/>
  <c r="G1030" i="22"/>
  <c r="Q1039" i="22"/>
  <c r="R1034" i="22"/>
  <c r="F1030" i="22"/>
  <c r="P1039" i="22"/>
  <c r="Q1034" i="22"/>
  <c r="R1029" i="22"/>
  <c r="O1039" i="22"/>
  <c r="P1034" i="22"/>
  <c r="Q1029" i="22"/>
  <c r="I1040" i="22"/>
  <c r="J1035" i="22"/>
  <c r="K1030" i="22"/>
  <c r="P1040" i="22"/>
  <c r="Q1035" i="22"/>
  <c r="R1030" i="22"/>
  <c r="J1041" i="22"/>
  <c r="K1036" i="22"/>
  <c r="F61" i="23" s="1"/>
  <c r="L1031" i="22"/>
  <c r="Q1041" i="22"/>
  <c r="R1036" i="22"/>
  <c r="F1032" i="22"/>
  <c r="K1034" i="22"/>
  <c r="K1029" i="22"/>
  <c r="G1039" i="22"/>
  <c r="O1034" i="22"/>
  <c r="J1030" i="22"/>
  <c r="I1041" i="22"/>
  <c r="O1030" i="22"/>
  <c r="K1040" i="22"/>
  <c r="K1035" i="22"/>
  <c r="F1031" i="22"/>
  <c r="R1041" i="22"/>
  <c r="M1037" i="22"/>
  <c r="H70" i="23" s="1"/>
  <c r="L1029" i="22"/>
  <c r="H1039" i="22"/>
  <c r="H1034" i="22"/>
  <c r="P1029" i="22"/>
  <c r="O1040" i="22"/>
  <c r="J1036" i="22"/>
  <c r="L1040" i="22"/>
  <c r="L1035" i="22"/>
  <c r="L1030" i="22"/>
  <c r="K1041" i="22"/>
  <c r="F1037" i="22"/>
  <c r="N1032" i="22"/>
  <c r="I1039" i="22"/>
  <c r="I1034" i="22"/>
  <c r="I1029" i="22"/>
  <c r="H1040" i="22"/>
  <c r="C73" i="23" s="1"/>
  <c r="P1035" i="22"/>
  <c r="K1031" i="22"/>
  <c r="J1039" i="22"/>
  <c r="J1034" i="22"/>
  <c r="J1029" i="22"/>
  <c r="N1039" i="22"/>
  <c r="I72" i="23" s="1"/>
  <c r="I1035" i="22"/>
  <c r="Q1030" i="22"/>
  <c r="N1035" i="22"/>
  <c r="N1030" i="22"/>
  <c r="J1040" i="22"/>
  <c r="R1035" i="22"/>
  <c r="M1031" i="22"/>
  <c r="L1042" i="22"/>
  <c r="M1356" i="22"/>
  <c r="N1351" i="22"/>
  <c r="O1346" i="22"/>
  <c r="G1357" i="22"/>
  <c r="H1352" i="22"/>
  <c r="I1347" i="22"/>
  <c r="N1357" i="22"/>
  <c r="O1352" i="22"/>
  <c r="P1347" i="22"/>
  <c r="H1358" i="22"/>
  <c r="I1353" i="22"/>
  <c r="J1348" i="22"/>
  <c r="O1358" i="22"/>
  <c r="P1353" i="22"/>
  <c r="Q1348" i="22"/>
  <c r="M1358" i="22"/>
  <c r="N1353" i="22"/>
  <c r="O1348" i="22"/>
  <c r="L1358" i="22"/>
  <c r="M1353" i="22"/>
  <c r="N1348" i="22"/>
  <c r="M1355" i="22"/>
  <c r="L1344" i="22"/>
  <c r="Q1351" i="22"/>
  <c r="R1355" i="22"/>
  <c r="F1351" i="22"/>
  <c r="G1346" i="22"/>
  <c r="L1356" i="22"/>
  <c r="M1351" i="22"/>
  <c r="N1346" i="22"/>
  <c r="F1357" i="22"/>
  <c r="G1352" i="22"/>
  <c r="H1347" i="22"/>
  <c r="M1357" i="22"/>
  <c r="N1352" i="22"/>
  <c r="O1347" i="22"/>
  <c r="G1358" i="22"/>
  <c r="H1353" i="22"/>
  <c r="I1348" i="22"/>
  <c r="R1357" i="22"/>
  <c r="F1353" i="22"/>
  <c r="G1348" i="22"/>
  <c r="Q1357" i="22"/>
  <c r="R1352" i="22"/>
  <c r="F1348" i="22"/>
  <c r="N1350" i="22"/>
  <c r="N1358" i="22"/>
  <c r="R1346" i="22"/>
  <c r="J1355" i="22"/>
  <c r="K1350" i="22"/>
  <c r="L1345" i="22"/>
  <c r="Q1355" i="22"/>
  <c r="R1350" i="22"/>
  <c r="F1346" i="22"/>
  <c r="K1356" i="22"/>
  <c r="L1351" i="22"/>
  <c r="M1346" i="22"/>
  <c r="R1356" i="22"/>
  <c r="F1352" i="22"/>
  <c r="G1347" i="22"/>
  <c r="L1357" i="22"/>
  <c r="M1352" i="22"/>
  <c r="N1347" i="22"/>
  <c r="J1357" i="22"/>
  <c r="K1352" i="22"/>
  <c r="L1347" i="22"/>
  <c r="I1357" i="22"/>
  <c r="J1352" i="22"/>
  <c r="K1347" i="22"/>
  <c r="O1345" i="22"/>
  <c r="O1353" i="22"/>
  <c r="H1356" i="22"/>
  <c r="O1354" i="22"/>
  <c r="P1349" i="22"/>
  <c r="Q1344" i="22"/>
  <c r="I1355" i="22"/>
  <c r="J1350" i="22"/>
  <c r="K1345" i="22"/>
  <c r="P1355" i="22"/>
  <c r="Q1350" i="22"/>
  <c r="R1345" i="22"/>
  <c r="J1356" i="22"/>
  <c r="K1351" i="22"/>
  <c r="L1346" i="22"/>
  <c r="Q1356" i="22"/>
  <c r="R1351" i="22"/>
  <c r="F1347" i="22"/>
  <c r="O1356" i="22"/>
  <c r="P1351" i="22"/>
  <c r="Q1346" i="22"/>
  <c r="N1356" i="22"/>
  <c r="O1351" i="22"/>
  <c r="P1346" i="22"/>
  <c r="R1354" i="22"/>
  <c r="P1348" i="22"/>
  <c r="I1351" i="22"/>
  <c r="G1354" i="22"/>
  <c r="H1349" i="22"/>
  <c r="I1344" i="22"/>
  <c r="N1354" i="22"/>
  <c r="O1349" i="22"/>
  <c r="P1344" i="22"/>
  <c r="H1355" i="22"/>
  <c r="I1350" i="22"/>
  <c r="J1345" i="22"/>
  <c r="O1355" i="22"/>
  <c r="P1350" i="22"/>
  <c r="Q1345" i="22"/>
  <c r="I1356" i="22"/>
  <c r="J1351" i="22"/>
  <c r="K1346" i="22"/>
  <c r="G1356" i="22"/>
  <c r="H1351" i="22"/>
  <c r="I1346" i="22"/>
  <c r="F1356" i="22"/>
  <c r="G1351" i="22"/>
  <c r="H1346" i="22"/>
  <c r="F1350" i="22"/>
  <c r="F1358" i="22"/>
  <c r="J1346" i="22"/>
  <c r="L1353" i="22"/>
  <c r="O1357" i="22"/>
  <c r="Q1358" i="22"/>
  <c r="O1344" i="22"/>
  <c r="R1348" i="22"/>
  <c r="G1350" i="22"/>
  <c r="M1350" i="22"/>
  <c r="H1354" i="22"/>
  <c r="C72" i="23" s="1"/>
  <c r="J1354" i="22"/>
  <c r="Q1352" i="22"/>
  <c r="F1354" i="22"/>
  <c r="I1358" i="22"/>
  <c r="G1344" i="22"/>
  <c r="I1345" i="22"/>
  <c r="L1349" i="22"/>
  <c r="R1349" i="22"/>
  <c r="L1350" i="22"/>
  <c r="K1349" i="22"/>
  <c r="I1352" i="22"/>
  <c r="K1353" i="22"/>
  <c r="M1354" i="22"/>
  <c r="P1358" i="22"/>
  <c r="N1344" i="22"/>
  <c r="P1345" i="22"/>
  <c r="J1349" i="22"/>
  <c r="Q1349" i="22"/>
  <c r="G1353" i="22"/>
  <c r="M1348" i="22"/>
  <c r="P1352" i="22"/>
  <c r="R1353" i="22"/>
  <c r="G1355" i="22"/>
  <c r="F1344" i="22"/>
  <c r="H1345" i="22"/>
  <c r="N1345" i="22"/>
  <c r="I1349" i="22"/>
  <c r="H1348" i="22"/>
  <c r="R1347" i="22"/>
  <c r="G1349" i="22"/>
  <c r="J1353" i="22"/>
  <c r="L1354" i="22"/>
  <c r="N1355" i="22"/>
  <c r="M1344" i="22"/>
  <c r="F1345" i="22"/>
  <c r="M1345" i="22"/>
  <c r="P1356" i="22"/>
  <c r="J1347" i="22"/>
  <c r="K1348" i="22"/>
  <c r="Q1354" i="22"/>
  <c r="L1352" i="22"/>
  <c r="R1358" i="22"/>
  <c r="Q1353" i="22"/>
  <c r="I1354" i="22"/>
  <c r="M1347" i="22"/>
  <c r="J1358" i="22"/>
  <c r="H1350" i="22"/>
  <c r="K1344" i="22"/>
  <c r="K1357" i="22"/>
  <c r="L1348" i="22"/>
  <c r="M1349" i="22"/>
  <c r="K1355" i="22"/>
  <c r="Q1347" i="22"/>
  <c r="F1355" i="22"/>
  <c r="P1354" i="22"/>
  <c r="P1357" i="22"/>
  <c r="N1349" i="22"/>
  <c r="O1350" i="22"/>
  <c r="J1344" i="22"/>
  <c r="H1357" i="22"/>
  <c r="F1349" i="22"/>
  <c r="L1355" i="22"/>
  <c r="G1345" i="22"/>
  <c r="R1344" i="22"/>
  <c r="H1344" i="22"/>
  <c r="K1354" i="22"/>
  <c r="M1154" i="22"/>
  <c r="M1030" i="22"/>
  <c r="R1158" i="22"/>
  <c r="M1035"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L64" i="23" s="1"/>
  <c r="M1087" i="22"/>
  <c r="N1082" i="22"/>
  <c r="G1088" i="22"/>
  <c r="H1083" i="22"/>
  <c r="N1088" i="22"/>
  <c r="O1083" i="22"/>
  <c r="P1078" i="22"/>
  <c r="O1086" i="22"/>
  <c r="J65" i="23" s="1"/>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B60" i="23" s="1"/>
  <c r="O1087" i="22"/>
  <c r="P1082" i="22"/>
  <c r="M1084" i="22"/>
  <c r="N1079" i="22"/>
  <c r="J1086" i="22"/>
  <c r="K1081" i="22"/>
  <c r="Q1086" i="22"/>
  <c r="R1081" i="22"/>
  <c r="K1087" i="22"/>
  <c r="L1082" i="22"/>
  <c r="G70" i="23" s="1"/>
  <c r="M1077" i="22"/>
  <c r="L1085" i="22"/>
  <c r="M1080" i="22"/>
  <c r="N1086" i="22"/>
  <c r="O1081" i="22"/>
  <c r="H1087" i="22"/>
  <c r="I1082" i="22"/>
  <c r="O1077" i="22"/>
  <c r="Q1076" i="22"/>
  <c r="G1076" i="22"/>
  <c r="K1075" i="22"/>
  <c r="J1075" i="22"/>
  <c r="I1075" i="22"/>
  <c r="H1075" i="22"/>
  <c r="L1074" i="22"/>
  <c r="L1013" i="22"/>
  <c r="M1008" i="22"/>
  <c r="N1003" i="22"/>
  <c r="K1013" i="22"/>
  <c r="L1008" i="22"/>
  <c r="M1003" i="22"/>
  <c r="R1013" i="22"/>
  <c r="F1009" i="22"/>
  <c r="G1004" i="22"/>
  <c r="H999" i="22"/>
  <c r="M1009" i="22"/>
  <c r="N1004" i="22"/>
  <c r="O999" i="22"/>
  <c r="G1010" i="22"/>
  <c r="H1005" i="22"/>
  <c r="I1000" i="22"/>
  <c r="N1010" i="22"/>
  <c r="O1005" i="22"/>
  <c r="P1000" i="22"/>
  <c r="Q1012" i="22"/>
  <c r="R1007" i="22"/>
  <c r="F1003" i="22"/>
  <c r="P1012" i="22"/>
  <c r="Q1007" i="22"/>
  <c r="R1002" i="22"/>
  <c r="M68" i="23" s="1"/>
  <c r="J1013" i="22"/>
  <c r="K1008" i="22"/>
  <c r="L1003" i="22"/>
  <c r="Q1013" i="22"/>
  <c r="R1008" i="22"/>
  <c r="F1004" i="22"/>
  <c r="I1012" i="22"/>
  <c r="J1007" i="22"/>
  <c r="E70" i="23" s="1"/>
  <c r="K1002" i="22"/>
  <c r="H1012" i="22"/>
  <c r="I1007" i="22"/>
  <c r="J1002" i="22"/>
  <c r="O1012" i="22"/>
  <c r="P1007" i="22"/>
  <c r="Q1002" i="22"/>
  <c r="I1013" i="22"/>
  <c r="J1008" i="22"/>
  <c r="N1011" i="22"/>
  <c r="O1006" i="22"/>
  <c r="P1001" i="22"/>
  <c r="M1011" i="22"/>
  <c r="N1006" i="22"/>
  <c r="O1001" i="22"/>
  <c r="G1012" i="22"/>
  <c r="H1007" i="22"/>
  <c r="I1002" i="22"/>
  <c r="N1012" i="22"/>
  <c r="O1007" i="22"/>
  <c r="F1011" i="22"/>
  <c r="G1006" i="22"/>
  <c r="H1001" i="22"/>
  <c r="R1010" i="22"/>
  <c r="F1006" i="22"/>
  <c r="G1001" i="22"/>
  <c r="L1011" i="22"/>
  <c r="M1006" i="22"/>
  <c r="N1001" i="22"/>
  <c r="O982" i="22"/>
  <c r="P977" i="22"/>
  <c r="I983" i="22"/>
  <c r="D65" i="23" s="1"/>
  <c r="J978" i="22"/>
  <c r="P983" i="22"/>
  <c r="Q978" i="22"/>
  <c r="G983" i="22"/>
  <c r="H978" i="22"/>
  <c r="F983" i="22"/>
  <c r="G978" i="22"/>
  <c r="M983" i="22"/>
  <c r="N978" i="22"/>
  <c r="G982" i="22"/>
  <c r="H977" i="22"/>
  <c r="N982" i="22"/>
  <c r="O977" i="22"/>
  <c r="H983" i="22"/>
  <c r="I978" i="22"/>
  <c r="L982" i="22"/>
  <c r="M977" i="22"/>
  <c r="L981" i="22"/>
  <c r="M976" i="22"/>
  <c r="F982" i="22"/>
  <c r="G977" i="22"/>
  <c r="M982" i="22"/>
  <c r="N977" i="22"/>
  <c r="Q981" i="22"/>
  <c r="Q980" i="22"/>
  <c r="R975" i="22"/>
  <c r="K981" i="22"/>
  <c r="L976" i="22"/>
  <c r="K978" i="22"/>
  <c r="R978" i="22"/>
  <c r="G980" i="22"/>
  <c r="N980" i="22"/>
  <c r="L974" i="22"/>
  <c r="O978" i="22"/>
  <c r="R982" i="22"/>
  <c r="K977" i="22"/>
  <c r="I982" i="22"/>
  <c r="J977" i="22"/>
  <c r="M981" i="22"/>
  <c r="N976" i="22"/>
  <c r="J971" i="22"/>
  <c r="I971" i="22"/>
  <c r="H971" i="22"/>
  <c r="G971" i="22"/>
  <c r="N971" i="22"/>
  <c r="H972" i="22"/>
  <c r="O972" i="22"/>
  <c r="I973" i="22"/>
  <c r="J975" i="22"/>
  <c r="Q975" i="22"/>
  <c r="L979" i="22"/>
  <c r="F980" i="22"/>
  <c r="N983" i="22"/>
  <c r="L977" i="22"/>
  <c r="J982" i="22"/>
  <c r="P976" i="22"/>
  <c r="N981" i="22"/>
  <c r="O976" i="22"/>
  <c r="R980" i="22"/>
  <c r="F976" i="22"/>
  <c r="O970" i="22"/>
  <c r="N970" i="22"/>
  <c r="M970" i="22"/>
  <c r="L970" i="22"/>
  <c r="F971" i="22"/>
  <c r="M971" i="22"/>
  <c r="G972" i="22"/>
  <c r="N972" i="22"/>
  <c r="O974" i="22"/>
  <c r="I975" i="22"/>
  <c r="D64" i="23" s="1"/>
  <c r="F977" i="22"/>
  <c r="K979" i="22"/>
  <c r="K982" i="22"/>
  <c r="Q976" i="22"/>
  <c r="O981" i="22"/>
  <c r="H976" i="22"/>
  <c r="F981" i="22"/>
  <c r="G976" i="22"/>
  <c r="J980" i="22"/>
  <c r="K975" i="22"/>
  <c r="F64" i="23" s="1"/>
  <c r="G970" i="22"/>
  <c r="F970" i="22"/>
  <c r="R969" i="22"/>
  <c r="Q969" i="22"/>
  <c r="K970" i="22"/>
  <c r="R970" i="22"/>
  <c r="L971" i="22"/>
  <c r="F972" i="22"/>
  <c r="R983" i="22"/>
  <c r="G974" i="22"/>
  <c r="N974" i="22"/>
  <c r="K976" i="22"/>
  <c r="P978" i="22"/>
  <c r="P981" i="22"/>
  <c r="I976" i="22"/>
  <c r="G981" i="22"/>
  <c r="M975" i="22"/>
  <c r="K980" i="22"/>
  <c r="L975" i="22"/>
  <c r="O979" i="22"/>
  <c r="P974" i="22"/>
  <c r="L969" i="22"/>
  <c r="K969" i="22"/>
  <c r="J969" i="22"/>
  <c r="I969" i="22"/>
  <c r="P969" i="22"/>
  <c r="J970" i="22"/>
  <c r="Q970" i="22"/>
  <c r="K971" i="22"/>
  <c r="J983" i="22"/>
  <c r="Q983" i="22"/>
  <c r="F974" i="22"/>
  <c r="P975" i="22"/>
  <c r="R976" i="22"/>
  <c r="H981" i="22"/>
  <c r="N975" i="22"/>
  <c r="L980" i="22"/>
  <c r="R974" i="22"/>
  <c r="P979" i="22"/>
  <c r="Q974" i="22"/>
  <c r="G979" i="22"/>
  <c r="Q973" i="22"/>
  <c r="O973" i="22"/>
  <c r="N973" i="22"/>
  <c r="M973" i="22"/>
  <c r="M974" i="22"/>
  <c r="H969" i="22"/>
  <c r="O969" i="22"/>
  <c r="I970" i="22"/>
  <c r="P970" i="22"/>
  <c r="G1003" i="22"/>
  <c r="F1008" i="22"/>
  <c r="R1012" i="22"/>
  <c r="H1003" i="22"/>
  <c r="G1008" i="22"/>
  <c r="F1013" i="22"/>
  <c r="Q1003" i="22"/>
  <c r="K1009" i="22"/>
  <c r="N999" i="22"/>
  <c r="P1005" i="22"/>
  <c r="J1011" i="22"/>
  <c r="M1001" i="22"/>
  <c r="H66" i="23" s="1"/>
  <c r="H1010" i="22"/>
  <c r="J1005" i="22"/>
  <c r="H1004" i="22"/>
  <c r="M1000" i="22"/>
  <c r="M1081" i="22"/>
  <c r="L1075" i="22"/>
  <c r="F1081" i="22"/>
  <c r="P1084" i="22"/>
  <c r="Q1084" i="22"/>
  <c r="H1086" i="22"/>
  <c r="M1079" i="22"/>
  <c r="F1079" i="22"/>
  <c r="L1086" i="22"/>
  <c r="F969" i="22"/>
  <c r="I972" i="22"/>
  <c r="F973" i="22"/>
  <c r="Q977" i="22"/>
  <c r="Q982" i="22"/>
  <c r="F975" i="22"/>
  <c r="O983" i="22"/>
  <c r="F979" i="22"/>
  <c r="K999" i="22"/>
  <c r="J1004" i="22"/>
  <c r="I1009" i="22"/>
  <c r="L999" i="22"/>
  <c r="K1004" i="22"/>
  <c r="F63" i="23" s="1"/>
  <c r="J1009" i="22"/>
  <c r="M999" i="22"/>
  <c r="G1005" i="22"/>
  <c r="I1011" i="22"/>
  <c r="L1001" i="22"/>
  <c r="F1007" i="22"/>
  <c r="M1012" i="22"/>
  <c r="P1002" i="22"/>
  <c r="K1011" i="22"/>
  <c r="N1009" i="22"/>
  <c r="K1005" i="22"/>
  <c r="Q1004" i="22"/>
  <c r="Q1077" i="22"/>
  <c r="O1074" i="22"/>
  <c r="M1075" i="22"/>
  <c r="J1085" i="22"/>
  <c r="F1086" i="22"/>
  <c r="J1076" i="22"/>
  <c r="G1080" i="22"/>
  <c r="P1080" i="22"/>
  <c r="J1083" i="22"/>
  <c r="J973" i="22"/>
  <c r="L973" i="22"/>
  <c r="L972" i="22"/>
  <c r="H982" i="22"/>
  <c r="J974" i="22"/>
  <c r="R979" i="22"/>
  <c r="O980" i="22"/>
  <c r="I980" i="22"/>
  <c r="F1000" i="22"/>
  <c r="R1004" i="22"/>
  <c r="Q1009" i="22"/>
  <c r="L72" i="23" s="1"/>
  <c r="G1000" i="22"/>
  <c r="F1005" i="22"/>
  <c r="R1009" i="22"/>
  <c r="H1000" i="22"/>
  <c r="J1006" i="22"/>
  <c r="Q1011" i="22"/>
  <c r="G1002" i="22"/>
  <c r="N1007" i="22"/>
  <c r="I70" i="23" s="1"/>
  <c r="H1013" i="22"/>
  <c r="K1003" i="22"/>
  <c r="F1012" i="22"/>
  <c r="I1010" i="22"/>
  <c r="G1009" i="22"/>
  <c r="L1005" i="22"/>
  <c r="J1080" i="22"/>
  <c r="H1082" i="22"/>
  <c r="C70" i="23" s="1"/>
  <c r="H1076" i="22"/>
  <c r="R1085" i="22"/>
  <c r="O1078" i="22"/>
  <c r="R1076" i="22"/>
  <c r="O1080" i="22"/>
  <c r="L1084" i="22"/>
  <c r="R1083" i="22"/>
  <c r="H974" i="22"/>
  <c r="O971" i="22"/>
  <c r="G973" i="22"/>
  <c r="P982" i="22"/>
  <c r="F978" i="22"/>
  <c r="M980" i="22"/>
  <c r="J981" i="22"/>
  <c r="N1000" i="22"/>
  <c r="M1005" i="22"/>
  <c r="H64" i="23" s="1"/>
  <c r="L1010" i="22"/>
  <c r="O1000" i="22"/>
  <c r="N1005" i="22"/>
  <c r="M1010" i="22"/>
  <c r="K1001" i="22"/>
  <c r="R1006" i="22"/>
  <c r="L1012" i="22"/>
  <c r="O1002" i="22"/>
  <c r="J68" i="23" s="1"/>
  <c r="I1008" i="22"/>
  <c r="P1013" i="22"/>
  <c r="I1005" i="22"/>
  <c r="P999" i="22"/>
  <c r="Q1010" i="22"/>
  <c r="O1009" i="22"/>
  <c r="H1009" i="22"/>
  <c r="M1074" i="22"/>
  <c r="H1074" i="22"/>
  <c r="N1075" i="22"/>
  <c r="M1086" i="22"/>
  <c r="J1079" i="22"/>
  <c r="N1080" i="22"/>
  <c r="J1081" i="22"/>
  <c r="G1085" i="22"/>
  <c r="N1087" i="22"/>
  <c r="G969" i="22"/>
  <c r="J972" i="22"/>
  <c r="R971" i="22"/>
  <c r="K983" i="22"/>
  <c r="I979" i="22"/>
  <c r="G975" i="22"/>
  <c r="B64" i="23" s="1"/>
  <c r="R981" i="22"/>
  <c r="I1001" i="22"/>
  <c r="H1006" i="22"/>
  <c r="G1011" i="22"/>
  <c r="J1001" i="22"/>
  <c r="I1006" i="22"/>
  <c r="H1011" i="22"/>
  <c r="F1002" i="22"/>
  <c r="M1007" i="22"/>
  <c r="G1013" i="22"/>
  <c r="J1003" i="22"/>
  <c r="Q1008" i="22"/>
  <c r="G999" i="22"/>
  <c r="Q1005" i="22"/>
  <c r="K1000" i="22"/>
  <c r="I999" i="22"/>
  <c r="J1010" i="22"/>
  <c r="P1009" i="22"/>
  <c r="R1080" i="22"/>
  <c r="P1074" i="22"/>
  <c r="I1076" i="22"/>
  <c r="Q1079" i="22"/>
  <c r="R1079" i="22"/>
  <c r="I1081" i="22"/>
  <c r="F1085" i="22"/>
  <c r="O1085" i="22"/>
  <c r="J73" i="23" s="1"/>
  <c r="I1088" i="22"/>
  <c r="M969" i="22"/>
  <c r="H67" i="23" s="1"/>
  <c r="P972" i="22"/>
  <c r="R972" i="22"/>
  <c r="M972" i="22"/>
  <c r="R977" i="22"/>
  <c r="Q979" i="22"/>
  <c r="O975" i="22"/>
  <c r="M979" i="22"/>
  <c r="Q1001" i="22"/>
  <c r="L66" i="23" s="1"/>
  <c r="P1006" i="22"/>
  <c r="O1011" i="22"/>
  <c r="R1001" i="22"/>
  <c r="Q1006" i="22"/>
  <c r="P1011" i="22"/>
  <c r="N1002" i="22"/>
  <c r="I68" i="23" s="1"/>
  <c r="H1008" i="22"/>
  <c r="O1013" i="22"/>
  <c r="R1003" i="22"/>
  <c r="L1009" i="22"/>
  <c r="J1000" i="22"/>
  <c r="L1006" i="22"/>
  <c r="G61" i="23" s="1"/>
  <c r="F1001" i="22"/>
  <c r="Q999" i="22"/>
  <c r="J999" i="22"/>
  <c r="K1010" i="22"/>
  <c r="F73" i="23" s="1"/>
  <c r="F1074" i="22"/>
  <c r="I1074" i="22"/>
  <c r="F1077" i="22"/>
  <c r="L1080" i="22"/>
  <c r="N1083" i="22"/>
  <c r="Q1081" i="22"/>
  <c r="N1085" i="22"/>
  <c r="P1077" i="22"/>
  <c r="Q1088" i="22"/>
  <c r="H970" i="22"/>
  <c r="K973" i="22"/>
  <c r="P971" i="22"/>
  <c r="H973" i="22"/>
  <c r="M978" i="22"/>
  <c r="P973" i="22"/>
  <c r="J976" i="22"/>
  <c r="H980" i="22"/>
  <c r="K770" i="22"/>
  <c r="L765" i="22"/>
  <c r="J770" i="22"/>
  <c r="E73" i="23" s="1"/>
  <c r="K765" i="22"/>
  <c r="L760" i="22"/>
  <c r="G60" i="23" s="1"/>
  <c r="Q770" i="22"/>
  <c r="R765" i="22"/>
  <c r="M64" i="23" s="1"/>
  <c r="K771" i="22"/>
  <c r="L766" i="22"/>
  <c r="J771" i="22"/>
  <c r="K766" i="22"/>
  <c r="H771" i="22"/>
  <c r="I766" i="22"/>
  <c r="D61" i="23" s="1"/>
  <c r="L770" i="22"/>
  <c r="M765" i="22"/>
  <c r="P760" i="22"/>
  <c r="G762" i="22"/>
  <c r="K763" i="22"/>
  <c r="P761" i="22"/>
  <c r="K66" i="23" s="1"/>
  <c r="I761" i="22"/>
  <c r="R766" i="22"/>
  <c r="F759" i="22"/>
  <c r="K762" i="22"/>
  <c r="F763" i="22"/>
  <c r="P769" i="22"/>
  <c r="Q764" i="22"/>
  <c r="O769" i="22"/>
  <c r="P764" i="22"/>
  <c r="Q759" i="22"/>
  <c r="L67" i="23" s="1"/>
  <c r="I770" i="22"/>
  <c r="J765" i="22"/>
  <c r="P770" i="22"/>
  <c r="Q765" i="22"/>
  <c r="O770" i="22"/>
  <c r="P765" i="22"/>
  <c r="K64" i="23" s="1"/>
  <c r="M770" i="22"/>
  <c r="N765" i="22"/>
  <c r="Q769" i="22"/>
  <c r="R764" i="22"/>
  <c r="G760" i="22"/>
  <c r="K761" i="22"/>
  <c r="O762" i="22"/>
  <c r="N759" i="22"/>
  <c r="I67" i="23" s="1"/>
  <c r="M760" i="22"/>
  <c r="R763" i="22"/>
  <c r="J766" i="22"/>
  <c r="N761" i="22"/>
  <c r="I762" i="22"/>
  <c r="H769" i="22"/>
  <c r="I764" i="22"/>
  <c r="G769" i="22"/>
  <c r="B72" i="23" s="1"/>
  <c r="H764" i="22"/>
  <c r="I759" i="22"/>
  <c r="I1449" i="22" s="1"/>
  <c r="N769" i="22"/>
  <c r="O764" i="22"/>
  <c r="J63" i="23" s="1"/>
  <c r="H770" i="22"/>
  <c r="I765" i="22"/>
  <c r="G770" i="22"/>
  <c r="H765" i="22"/>
  <c r="C64" i="23" s="1"/>
  <c r="R769" i="22"/>
  <c r="F765" i="22"/>
  <c r="I769" i="22"/>
  <c r="K769" i="22"/>
  <c r="F72" i="23" s="1"/>
  <c r="K759" i="22"/>
  <c r="O760" i="22"/>
  <c r="F762" i="22"/>
  <c r="L772" i="22"/>
  <c r="P759" i="22"/>
  <c r="I763" i="22"/>
  <c r="D63" i="23" s="1"/>
  <c r="L762" i="22"/>
  <c r="R760" i="22"/>
  <c r="M761" i="22"/>
  <c r="L773" i="22"/>
  <c r="M768" i="22"/>
  <c r="K773" i="22"/>
  <c r="F65" i="23" s="1"/>
  <c r="L768" i="22"/>
  <c r="M763" i="22"/>
  <c r="M1449" i="22" s="1"/>
  <c r="R773" i="22"/>
  <c r="F769" i="22"/>
  <c r="G764" i="22"/>
  <c r="M769" i="22"/>
  <c r="N764" i="22"/>
  <c r="L769" i="22"/>
  <c r="M764" i="22"/>
  <c r="J769" i="22"/>
  <c r="E72" i="23" s="1"/>
  <c r="M773" i="22"/>
  <c r="N768" i="22"/>
  <c r="L764" i="22"/>
  <c r="O773" i="22"/>
  <c r="F760" i="22"/>
  <c r="J761" i="22"/>
  <c r="E66" i="23" s="1"/>
  <c r="M767" i="22"/>
  <c r="G759" i="22"/>
  <c r="M762" i="22"/>
  <c r="J760" i="22"/>
  <c r="E60" i="23" s="1"/>
  <c r="I760" i="22"/>
  <c r="Q760" i="22"/>
  <c r="Q772" i="22"/>
  <c r="R767" i="22"/>
  <c r="P772" i="22"/>
  <c r="Q767" i="22"/>
  <c r="L70" i="23" s="1"/>
  <c r="R762" i="22"/>
  <c r="J773" i="22"/>
  <c r="E65" i="23" s="1"/>
  <c r="K768" i="22"/>
  <c r="Q773" i="22"/>
  <c r="R768" i="22"/>
  <c r="P773" i="22"/>
  <c r="K65" i="23" s="1"/>
  <c r="Q768" i="22"/>
  <c r="N773" i="22"/>
  <c r="I65" i="23" s="1"/>
  <c r="O768" i="22"/>
  <c r="R772" i="22"/>
  <c r="F768" i="22"/>
  <c r="K818" i="22"/>
  <c r="L813" i="22"/>
  <c r="M808" i="22"/>
  <c r="R818" i="22"/>
  <c r="F814" i="22"/>
  <c r="G809" i="22"/>
  <c r="H804" i="22"/>
  <c r="M814" i="22"/>
  <c r="N809" i="22"/>
  <c r="O804" i="22"/>
  <c r="G815" i="22"/>
  <c r="B73" i="23" s="1"/>
  <c r="H810" i="22"/>
  <c r="I805" i="22"/>
  <c r="D60" i="23" s="1"/>
  <c r="N815" i="22"/>
  <c r="O810" i="22"/>
  <c r="P805" i="22"/>
  <c r="L815" i="22"/>
  <c r="M810" i="22"/>
  <c r="N805" i="22"/>
  <c r="I60" i="23" s="1"/>
  <c r="K815" i="22"/>
  <c r="L810" i="22"/>
  <c r="G64" i="23" s="1"/>
  <c r="M805" i="22"/>
  <c r="H808" i="22"/>
  <c r="C63" i="23" s="1"/>
  <c r="H816" i="22"/>
  <c r="J814" i="22"/>
  <c r="P817" i="22"/>
  <c r="Q812" i="22"/>
  <c r="R807" i="22"/>
  <c r="J818" i="22"/>
  <c r="K813" i="22"/>
  <c r="L808" i="22"/>
  <c r="Q818" i="22"/>
  <c r="R813" i="22"/>
  <c r="F809" i="22"/>
  <c r="G804" i="22"/>
  <c r="L814" i="22"/>
  <c r="M809" i="22"/>
  <c r="N804" i="22"/>
  <c r="F815" i="22"/>
  <c r="G810" i="22"/>
  <c r="H805" i="22"/>
  <c r="Q814" i="22"/>
  <c r="R809" i="22"/>
  <c r="F805" i="22"/>
  <c r="P814" i="22"/>
  <c r="P1449" i="22" s="1"/>
  <c r="Q809" i="22"/>
  <c r="R804" i="22"/>
  <c r="K817" i="22"/>
  <c r="I811" i="22"/>
  <c r="K809" i="22"/>
  <c r="H817" i="22"/>
  <c r="I812" i="22"/>
  <c r="J807" i="22"/>
  <c r="O817" i="22"/>
  <c r="P812" i="22"/>
  <c r="Q807" i="22"/>
  <c r="I818" i="22"/>
  <c r="J813" i="22"/>
  <c r="K808" i="22"/>
  <c r="P818" i="22"/>
  <c r="Q813" i="22"/>
  <c r="L62" i="23" s="1"/>
  <c r="R808" i="22"/>
  <c r="F804" i="22"/>
  <c r="K814" i="22"/>
  <c r="L809" i="22"/>
  <c r="M804" i="22"/>
  <c r="I814" i="22"/>
  <c r="D72" i="23" s="1"/>
  <c r="J809" i="22"/>
  <c r="K804" i="22"/>
  <c r="K1449" i="22" s="1"/>
  <c r="H814" i="22"/>
  <c r="I809" i="22"/>
  <c r="J804" i="22"/>
  <c r="L812" i="22"/>
  <c r="J806" i="22"/>
  <c r="L804" i="22"/>
  <c r="G67" i="23" s="1"/>
  <c r="M816" i="22"/>
  <c r="N811" i="22"/>
  <c r="O806" i="22"/>
  <c r="G817" i="22"/>
  <c r="H812" i="22"/>
  <c r="I807" i="22"/>
  <c r="N817" i="22"/>
  <c r="O812" i="22"/>
  <c r="P807" i="22"/>
  <c r="H818" i="22"/>
  <c r="I813" i="22"/>
  <c r="J808" i="22"/>
  <c r="O818" i="22"/>
  <c r="P813" i="22"/>
  <c r="Q808" i="22"/>
  <c r="M818" i="22"/>
  <c r="H65" i="23" s="1"/>
  <c r="N813" i="22"/>
  <c r="O808" i="22"/>
  <c r="L818" i="22"/>
  <c r="M813" i="22"/>
  <c r="N808" i="22"/>
  <c r="N818" i="22"/>
  <c r="M807" i="22"/>
  <c r="M815" i="22"/>
  <c r="R815" i="22"/>
  <c r="F811" i="22"/>
  <c r="G806" i="22"/>
  <c r="L816" i="22"/>
  <c r="M811" i="22"/>
  <c r="N806" i="22"/>
  <c r="F817" i="22"/>
  <c r="G812" i="22"/>
  <c r="H807" i="22"/>
  <c r="M817" i="22"/>
  <c r="N812" i="22"/>
  <c r="O807" i="22"/>
  <c r="G818" i="22"/>
  <c r="H813" i="22"/>
  <c r="I808" i="22"/>
  <c r="R817" i="22"/>
  <c r="F813" i="22"/>
  <c r="G808" i="22"/>
  <c r="B63" i="23" s="1"/>
  <c r="Q817" i="22"/>
  <c r="R812" i="22"/>
  <c r="F808" i="22"/>
  <c r="O813" i="22"/>
  <c r="P816" i="22"/>
  <c r="O805" i="22"/>
  <c r="J60" i="23" s="1"/>
  <c r="G763" i="22"/>
  <c r="Q771" i="22"/>
  <c r="Q763" i="22"/>
  <c r="P762" i="22"/>
  <c r="K68" i="23" s="1"/>
  <c r="H766" i="22"/>
  <c r="G768" i="22"/>
  <c r="M772" i="22"/>
  <c r="M766" i="22"/>
  <c r="H61" i="23" s="1"/>
  <c r="J762" i="22"/>
  <c r="O766" i="22"/>
  <c r="N810" i="22"/>
  <c r="K807" i="22"/>
  <c r="Q806" i="22"/>
  <c r="K806" i="22"/>
  <c r="L817" i="22"/>
  <c r="J816" i="22"/>
  <c r="H815" i="22"/>
  <c r="R810" i="22"/>
  <c r="P809" i="22"/>
  <c r="P763" i="22"/>
  <c r="K63" i="23" s="1"/>
  <c r="F761" i="22"/>
  <c r="H759" i="22"/>
  <c r="L763" i="22"/>
  <c r="P766" i="22"/>
  <c r="K61" i="23" s="1"/>
  <c r="P771" i="22"/>
  <c r="H773" i="22"/>
  <c r="C65" i="23" s="1"/>
  <c r="H767" i="22"/>
  <c r="F766" i="22"/>
  <c r="J767" i="22"/>
  <c r="R806" i="22"/>
  <c r="G811" i="22"/>
  <c r="L807" i="22"/>
  <c r="G68" i="23" s="1"/>
  <c r="F807" i="22"/>
  <c r="Q805" i="22"/>
  <c r="L60" i="23" s="1"/>
  <c r="R816" i="22"/>
  <c r="P815" i="22"/>
  <c r="K73" i="23" s="1"/>
  <c r="N814" i="22"/>
  <c r="K810" i="22"/>
  <c r="L759" i="22"/>
  <c r="O765" i="22"/>
  <c r="J64" i="23" s="1"/>
  <c r="H763" i="22"/>
  <c r="R759" i="22"/>
  <c r="M67" i="23" s="1"/>
  <c r="K764" i="22"/>
  <c r="K767" i="22"/>
  <c r="F70" i="23" s="1"/>
  <c r="K772" i="22"/>
  <c r="G767" i="22"/>
  <c r="P767" i="22"/>
  <c r="N766" i="22"/>
  <c r="I61" i="23" s="1"/>
  <c r="F771" i="22"/>
  <c r="Q811" i="22"/>
  <c r="L61" i="23" s="1"/>
  <c r="O811" i="22"/>
  <c r="H811" i="22"/>
  <c r="N807" i="22"/>
  <c r="L806" i="22"/>
  <c r="J805" i="22"/>
  <c r="K816" i="22"/>
  <c r="I815" i="22"/>
  <c r="G814" i="22"/>
  <c r="H760" i="22"/>
  <c r="N770" i="22"/>
  <c r="I73" i="23" s="1"/>
  <c r="I771" i="22"/>
  <c r="N760" i="22"/>
  <c r="P768" i="22"/>
  <c r="G771" i="22"/>
  <c r="B65" i="23" s="1"/>
  <c r="F773" i="22"/>
  <c r="O767" i="22"/>
  <c r="L771" i="22"/>
  <c r="G65" i="23" s="1"/>
  <c r="I767" i="22"/>
  <c r="N771" i="22"/>
  <c r="G813" i="22"/>
  <c r="J812" i="22"/>
  <c r="P811" i="22"/>
  <c r="J811" i="22"/>
  <c r="G807" i="22"/>
  <c r="R805" i="22"/>
  <c r="R1449" i="22" s="1"/>
  <c r="P804" i="22"/>
  <c r="K67" i="23" s="1"/>
  <c r="Q815" i="22"/>
  <c r="O814" i="22"/>
  <c r="O763" i="22"/>
  <c r="O759" i="22"/>
  <c r="O1449" i="22" s="1"/>
  <c r="R761" i="22"/>
  <c r="J764" i="22"/>
  <c r="E63" i="23" s="1"/>
  <c r="L761" i="22"/>
  <c r="G66" i="23" s="1"/>
  <c r="O771" i="22"/>
  <c r="F767" i="22"/>
  <c r="J768" i="22"/>
  <c r="G772" i="22"/>
  <c r="R770" i="22"/>
  <c r="M73" i="23" s="1"/>
  <c r="I772" i="22"/>
  <c r="F818" i="22"/>
  <c r="F816" i="22"/>
  <c r="F1449" i="22" s="1"/>
  <c r="K812" i="22"/>
  <c r="R811" i="22"/>
  <c r="P810" i="22"/>
  <c r="M806" i="22"/>
  <c r="K805" i="22"/>
  <c r="F60" i="23" s="1"/>
  <c r="I804" i="22"/>
  <c r="J815"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H1449" i="22"/>
  <c r="J66" i="23"/>
  <c r="E67" i="23"/>
  <c r="J1449" i="22"/>
  <c r="B68" i="23"/>
  <c r="M65" i="23"/>
  <c r="F68" i="23"/>
  <c r="E68" i="23"/>
  <c r="D70" i="23"/>
  <c r="L63" i="23"/>
  <c r="K62" i="23"/>
  <c r="E64" i="23"/>
  <c r="D73" i="23"/>
  <c r="G73" i="23"/>
  <c r="B61" i="23"/>
  <c r="H68" i="23"/>
  <c r="D62" i="23"/>
  <c r="M60" i="23"/>
  <c r="L73" i="23"/>
  <c r="G62" i="23"/>
  <c r="D66" i="23"/>
  <c r="B62" i="23"/>
  <c r="M63" i="23"/>
  <c r="I66" i="23"/>
  <c r="D67" i="23"/>
  <c r="J62" i="23"/>
  <c r="K60" i="23"/>
  <c r="G72" i="23"/>
  <c r="C68" i="23"/>
  <c r="B70" i="23"/>
  <c r="D68" i="23"/>
  <c r="J72" i="23"/>
  <c r="J61" i="23"/>
  <c r="F66" i="23"/>
  <c r="E61" i="23"/>
  <c r="I63" i="23"/>
  <c r="J70" i="23"/>
  <c r="L68" i="23"/>
  <c r="M61" i="23"/>
  <c r="L65" i="23"/>
  <c r="H62" i="23"/>
  <c r="G63" i="23"/>
  <c r="F62" i="23"/>
  <c r="I62" i="23"/>
  <c r="I64" i="23"/>
  <c r="H73" i="23"/>
  <c r="M70"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J67" i="23" l="1"/>
  <c r="Q1449" i="22"/>
  <c r="H63" i="23"/>
  <c r="K72" i="23"/>
  <c r="L1449" i="22"/>
  <c r="N1449" i="22"/>
  <c r="F67"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<sst xmlns="http://schemas.openxmlformats.org/spreadsheetml/2006/main" count="14165" uniqueCount="911">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</sst>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ols>
  <sheetData>
    <row r="1" spans="1:12">
      <c r="A1" s="1" t="s">
        <v>0</v>
      </c>
      <c r="B1" s="85" t="s">
        <v>487</v>
      </c>
      <c r="C1" s="86">
        <v>45299</v>
      </c>
      <c r="D1" s="87"/>
      <c r="E1" s="87"/>
      <c r="F1" s="87"/>
      <c r="G1" s="87"/>
      <c r="H1" s="87"/>
      <c r="I1" s="87"/>
      <c r="J1" s="87"/>
      <c r="K1" s="85" t="s">
        <v>534</v>
      </c>
      <c r="L1" s="85" t="s">
        <v>536</v>
      </c>
    </row>
    <row r="2" spans="1:12">
      <c r="A2" s="1" t="s">
        <v>1</v>
      </c>
      <c r="B2" s="87" t="str">
        <f>LOOKUP(B1,K1:L50,L1:L50)</f>
        <v>WV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WV</v>
      </c>
      <c r="C7" s="91">
        <f t="shared" ref="C7:AE7" si="3">SUMIFS(C$20:C$119,$B$20:$B$119,$B$7,$A$20:$A$119,$A$7)</f>
        <v>53623093</v>
      </c>
      <c r="D7" s="91">
        <f t="shared" si="3"/>
        <v>46961239</v>
      </c>
      <c r="E7" s="91">
        <f t="shared" si="3"/>
        <v>48340675</v>
      </c>
      <c r="F7" s="91">
        <f t="shared" si="3"/>
        <v>47209794</v>
      </c>
      <c r="G7" s="91">
        <f t="shared" si="3"/>
        <v>53640349</v>
      </c>
      <c r="H7" s="91">
        <f t="shared" si="3"/>
        <v>51295732</v>
      </c>
      <c r="I7" s="91">
        <f t="shared" si="3"/>
        <v>57895225</v>
      </c>
      <c r="J7" s="91">
        <f t="shared" si="3"/>
        <v>62109699</v>
      </c>
      <c r="K7" s="91">
        <f t="shared" si="3"/>
        <v>63208614</v>
      </c>
      <c r="L7" s="91">
        <f t="shared" si="3"/>
        <v>64171644</v>
      </c>
      <c r="M7" s="91">
        <f t="shared" si="3"/>
        <v>61816671</v>
      </c>
      <c r="N7" s="91">
        <f t="shared" si="3"/>
        <v>51213230</v>
      </c>
      <c r="O7" s="91">
        <f t="shared" si="3"/>
        <v>63078305</v>
      </c>
      <c r="P7" s="91">
        <f t="shared" si="3"/>
        <v>63204176</v>
      </c>
      <c r="Q7" s="91">
        <f t="shared" si="3"/>
        <v>57282012</v>
      </c>
      <c r="R7" s="91">
        <f t="shared" si="3"/>
        <v>60019313</v>
      </c>
      <c r="S7" s="91">
        <f t="shared" si="3"/>
        <v>57861944</v>
      </c>
      <c r="T7" s="91">
        <f t="shared" si="3"/>
        <v>56496420</v>
      </c>
      <c r="U7" s="91">
        <f t="shared" si="3"/>
        <v>53754335</v>
      </c>
      <c r="V7" s="91">
        <f t="shared" si="3"/>
        <v>37939920</v>
      </c>
      <c r="W7" s="91">
        <f t="shared" si="3"/>
        <v>46051539</v>
      </c>
      <c r="X7" s="91">
        <f t="shared" si="3"/>
        <v>45120516</v>
      </c>
      <c r="Y7" s="91">
        <f t="shared" si="3"/>
        <v>39904841</v>
      </c>
      <c r="Z7" s="91">
        <f t="shared" si="3"/>
        <v>41745993</v>
      </c>
      <c r="AA7" s="91">
        <f t="shared" si="3"/>
        <v>45541237</v>
      </c>
      <c r="AB7" s="91">
        <f t="shared" si="3"/>
        <v>37228456</v>
      </c>
      <c r="AC7" s="91">
        <f t="shared" si="3"/>
        <v>41385191</v>
      </c>
      <c r="AD7" s="91">
        <f t="shared" si="3"/>
        <v>39070517</v>
      </c>
      <c r="AE7" s="91">
        <f t="shared" si="3"/>
        <v>31217329</v>
      </c>
      <c r="AF7" s="119">
        <f>AVERAGE(U7:AE7)</f>
        <v>41723624.909090906</v>
      </c>
      <c r="AG7" s="119">
        <f t="shared" si="2"/>
        <v>41723624.909090906</v>
      </c>
      <c r="AH7" s="119">
        <f t="shared" si="2"/>
        <v>41723624.909090906</v>
      </c>
      <c r="AI7" s="119">
        <f t="shared" si="2"/>
        <v>41723624.909090906</v>
      </c>
      <c r="AJ7" s="119">
        <f t="shared" si="2"/>
        <v>41723624.909090906</v>
      </c>
      <c r="AK7" s="119">
        <f t="shared" si="2"/>
        <v>41723624.909090906</v>
      </c>
      <c r="AL7" s="119">
        <f t="shared" si="2"/>
        <v>41723624.909090906</v>
      </c>
      <c r="AM7" s="119">
        <f t="shared" si="2"/>
        <v>41723624.909090906</v>
      </c>
      <c r="AN7" s="119">
        <f t="shared" si="2"/>
        <v>41723624.909090906</v>
      </c>
      <c r="AO7" s="119">
        <f t="shared" si="2"/>
        <v>41723624.909090906</v>
      </c>
      <c r="AP7" s="119">
        <f t="shared" si="2"/>
        <v>41723624.909090906</v>
      </c>
      <c r="AQ7" s="119">
        <f t="shared" si="2"/>
        <v>41723624.909090906</v>
      </c>
      <c r="AR7" s="119">
        <f t="shared" si="2"/>
        <v>41723624.909090906</v>
      </c>
      <c r="AS7" s="119">
        <f t="shared" si="2"/>
        <v>41723624.909090906</v>
      </c>
      <c r="AT7" s="119">
        <f t="shared" si="2"/>
        <v>41723624.909090906</v>
      </c>
      <c r="AU7" s="119">
        <f t="shared" si="2"/>
        <v>41723624.909090906</v>
      </c>
      <c r="AV7" s="119">
        <f t="shared" si="2"/>
        <v>41723624.909090906</v>
      </c>
      <c r="AW7" s="119">
        <f t="shared" si="2"/>
        <v>41723624.909090906</v>
      </c>
      <c r="AX7" s="119">
        <f t="shared" si="2"/>
        <v>41723624.909090906</v>
      </c>
      <c r="AY7" s="119">
        <f t="shared" si="2"/>
        <v>41723624.909090906</v>
      </c>
      <c r="AZ7" s="119">
        <f t="shared" si="2"/>
        <v>41723624.909090906</v>
      </c>
      <c r="BA7" s="119">
        <f t="shared" si="2"/>
        <v>41723624.909090906</v>
      </c>
      <c r="BB7" s="119">
        <f t="shared" si="2"/>
        <v>41723624.909090906</v>
      </c>
      <c r="BC7" s="119">
        <f t="shared" si="2"/>
        <v>41723624.909090906</v>
      </c>
      <c r="BD7" s="119">
        <f t="shared" si="2"/>
        <v>41723624.909090906</v>
      </c>
      <c r="BE7" s="119">
        <f t="shared" si="2"/>
        <v>41723624.909090906</v>
      </c>
      <c r="BF7" s="119">
        <f t="shared" si="2"/>
        <v>41723624.909090906</v>
      </c>
      <c r="BG7" s="119">
        <f t="shared" si="2"/>
        <v>41723624.909090906</v>
      </c>
      <c r="BH7" s="119">
        <f t="shared" si="2"/>
        <v>41723624.909090906</v>
      </c>
      <c r="BI7" s="119">
        <f t="shared" si="2"/>
        <v>41723624.909090906</v>
      </c>
      <c r="BJ7" s="119">
        <f t="shared" si="2"/>
        <v>41723624.909090906</v>
      </c>
      <c r="BK7" s="119">
        <f t="shared" si="2"/>
        <v>41723624.909090906</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WV</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397</v>
      </c>
      <c r="AE10" s="91">
        <f t="shared" si="5"/>
        <v>8784</v>
      </c>
      <c r="AF10" s="119">
        <f t="shared" ref="AF10:BK11" si="6">AE10</f>
        <v>8784</v>
      </c>
      <c r="AG10" s="119">
        <f t="shared" si="6"/>
        <v>8784</v>
      </c>
      <c r="AH10" s="119">
        <f t="shared" si="6"/>
        <v>8784</v>
      </c>
      <c r="AI10" s="119">
        <f t="shared" si="6"/>
        <v>8784</v>
      </c>
      <c r="AJ10" s="119">
        <f t="shared" si="6"/>
        <v>8784</v>
      </c>
      <c r="AK10" s="119">
        <f t="shared" si="6"/>
        <v>8784</v>
      </c>
      <c r="AL10" s="119">
        <f t="shared" si="6"/>
        <v>8784</v>
      </c>
      <c r="AM10" s="119">
        <f t="shared" si="6"/>
        <v>8784</v>
      </c>
      <c r="AN10" s="119">
        <f t="shared" si="6"/>
        <v>8784</v>
      </c>
      <c r="AO10" s="119">
        <f t="shared" si="6"/>
        <v>8784</v>
      </c>
      <c r="AP10" s="119">
        <f t="shared" si="6"/>
        <v>8784</v>
      </c>
      <c r="AQ10" s="119">
        <f t="shared" si="6"/>
        <v>8784</v>
      </c>
      <c r="AR10" s="119">
        <f t="shared" si="6"/>
        <v>8784</v>
      </c>
      <c r="AS10" s="119">
        <f t="shared" si="6"/>
        <v>8784</v>
      </c>
      <c r="AT10" s="119">
        <f t="shared" si="6"/>
        <v>8784</v>
      </c>
      <c r="AU10" s="119">
        <f t="shared" si="6"/>
        <v>8784</v>
      </c>
      <c r="AV10" s="119">
        <f t="shared" si="6"/>
        <v>8784</v>
      </c>
      <c r="AW10" s="119">
        <f t="shared" si="6"/>
        <v>8784</v>
      </c>
      <c r="AX10" s="119">
        <f t="shared" si="6"/>
        <v>8784</v>
      </c>
      <c r="AY10" s="119">
        <f t="shared" si="6"/>
        <v>8784</v>
      </c>
      <c r="AZ10" s="119">
        <f t="shared" si="6"/>
        <v>8784</v>
      </c>
      <c r="BA10" s="119">
        <f t="shared" si="6"/>
        <v>8784</v>
      </c>
      <c r="BB10" s="119">
        <f t="shared" si="6"/>
        <v>8784</v>
      </c>
      <c r="BC10" s="119">
        <f t="shared" si="6"/>
        <v>8784</v>
      </c>
      <c r="BD10" s="119">
        <f t="shared" si="6"/>
        <v>8784</v>
      </c>
      <c r="BE10" s="119">
        <f t="shared" si="6"/>
        <v>8784</v>
      </c>
      <c r="BF10" s="119">
        <f t="shared" si="6"/>
        <v>8784</v>
      </c>
      <c r="BG10" s="119">
        <f t="shared" si="6"/>
        <v>8784</v>
      </c>
      <c r="BH10" s="119">
        <f t="shared" si="6"/>
        <v>8784</v>
      </c>
      <c r="BI10" s="119">
        <f t="shared" si="6"/>
        <v>8784</v>
      </c>
      <c r="BJ10" s="119">
        <f t="shared" si="6"/>
        <v>8784</v>
      </c>
      <c r="BK10" s="119">
        <f t="shared" si="6"/>
        <v>8784</v>
      </c>
    </row>
    <row r="11" spans="1:63">
      <c r="A11" s="91" t="s">
        <v>849</v>
      </c>
      <c r="B11" s="91" t="str">
        <f>About!B2</f>
        <v>WV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10</v>
      </c>
      <c r="AE11" s="91">
        <f t="shared" si="7"/>
        <v>246</v>
      </c>
      <c r="AF11" s="119">
        <f>AVERAGE(W11:AE11)</f>
        <v>28.444444444444443</v>
      </c>
      <c r="AG11" s="119">
        <f t="shared" si="6"/>
        <v>28.444444444444443</v>
      </c>
      <c r="AH11" s="119">
        <f t="shared" si="6"/>
        <v>28.444444444444443</v>
      </c>
      <c r="AI11" s="119">
        <f t="shared" si="6"/>
        <v>28.444444444444443</v>
      </c>
      <c r="AJ11" s="119">
        <f t="shared" si="6"/>
        <v>28.444444444444443</v>
      </c>
      <c r="AK11" s="119">
        <f t="shared" si="6"/>
        <v>28.444444444444443</v>
      </c>
      <c r="AL11" s="119">
        <f t="shared" si="6"/>
        <v>28.444444444444443</v>
      </c>
      <c r="AM11" s="119">
        <f t="shared" si="6"/>
        <v>28.444444444444443</v>
      </c>
      <c r="AN11" s="119">
        <f t="shared" si="6"/>
        <v>28.444444444444443</v>
      </c>
      <c r="AO11" s="119">
        <f t="shared" si="6"/>
        <v>28.444444444444443</v>
      </c>
      <c r="AP11" s="119">
        <f t="shared" si="6"/>
        <v>28.444444444444443</v>
      </c>
      <c r="AQ11" s="119">
        <f t="shared" si="6"/>
        <v>28.444444444444443</v>
      </c>
      <c r="AR11" s="119">
        <f t="shared" si="6"/>
        <v>28.444444444444443</v>
      </c>
      <c r="AS11" s="119">
        <f t="shared" si="6"/>
        <v>28.444444444444443</v>
      </c>
      <c r="AT11" s="119">
        <f t="shared" si="6"/>
        <v>28.444444444444443</v>
      </c>
      <c r="AU11" s="119">
        <f t="shared" si="6"/>
        <v>28.444444444444443</v>
      </c>
      <c r="AV11" s="119">
        <f t="shared" si="6"/>
        <v>28.444444444444443</v>
      </c>
      <c r="AW11" s="119">
        <f t="shared" si="6"/>
        <v>28.444444444444443</v>
      </c>
      <c r="AX11" s="119">
        <f t="shared" si="6"/>
        <v>28.444444444444443</v>
      </c>
      <c r="AY11" s="119">
        <f t="shared" si="6"/>
        <v>28.444444444444443</v>
      </c>
      <c r="AZ11" s="119">
        <f t="shared" si="6"/>
        <v>28.444444444444443</v>
      </c>
      <c r="BA11" s="119">
        <f t="shared" si="6"/>
        <v>28.444444444444443</v>
      </c>
      <c r="BB11" s="119">
        <f t="shared" si="6"/>
        <v>28.444444444444443</v>
      </c>
      <c r="BC11" s="119">
        <f t="shared" si="6"/>
        <v>28.444444444444443</v>
      </c>
      <c r="BD11" s="119">
        <f t="shared" si="6"/>
        <v>28.444444444444443</v>
      </c>
      <c r="BE11" s="119">
        <f t="shared" si="6"/>
        <v>28.444444444444443</v>
      </c>
      <c r="BF11" s="119">
        <f t="shared" si="6"/>
        <v>28.444444444444443</v>
      </c>
      <c r="BG11" s="119">
        <f t="shared" si="6"/>
        <v>28.444444444444443</v>
      </c>
      <c r="BH11" s="119">
        <f t="shared" si="6"/>
        <v>28.444444444444443</v>
      </c>
      <c r="BI11" s="119">
        <f t="shared" si="6"/>
        <v>28.444444444444443</v>
      </c>
      <c r="BJ11" s="119">
        <f t="shared" si="6"/>
        <v>28.444444444444443</v>
      </c>
      <c r="BK11" s="119">
        <f t="shared" si="6"/>
        <v>28.444444444444443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WV</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387</v>
      </c>
      <c r="AE14" s="91">
        <f t="shared" si="9"/>
        <v>8538</v>
      </c>
      <c r="AF14" s="91">
        <f t="shared" si="9"/>
        <v>8755.5555555555547</v>
      </c>
      <c r="AG14" s="91">
        <f t="shared" si="9"/>
        <v>8755.5555555555547</v>
      </c>
      <c r="AH14" s="91">
        <f t="shared" si="9"/>
        <v>8755.5555555555547</v>
      </c>
      <c r="AI14" s="91">
        <f t="shared" si="9"/>
        <v>8755.5555555555547</v>
      </c>
      <c r="AJ14" s="91">
        <f t="shared" si="9"/>
        <v>8755.5555555555547</v>
      </c>
      <c r="AK14" s="91">
        <f t="shared" si="9"/>
        <v>8755.5555555555547</v>
      </c>
      <c r="AL14" s="91">
        <f t="shared" si="9"/>
        <v>8755.5555555555547</v>
      </c>
      <c r="AM14" s="91">
        <f t="shared" si="9"/>
        <v>8755.5555555555547</v>
      </c>
      <c r="AN14" s="91">
        <f t="shared" si="9"/>
        <v>8755.5555555555547</v>
      </c>
      <c r="AO14" s="91">
        <f t="shared" si="9"/>
        <v>8755.5555555555547</v>
      </c>
      <c r="AP14" s="91">
        <f t="shared" si="9"/>
        <v>8755.5555555555547</v>
      </c>
      <c r="AQ14" s="91">
        <f t="shared" si="9"/>
        <v>8755.5555555555547</v>
      </c>
      <c r="AR14" s="91">
        <f t="shared" si="9"/>
        <v>8755.5555555555547</v>
      </c>
      <c r="AS14" s="91">
        <f t="shared" si="9"/>
        <v>8755.5555555555547</v>
      </c>
      <c r="AT14" s="91">
        <f t="shared" si="9"/>
        <v>8755.5555555555547</v>
      </c>
      <c r="AU14" s="91">
        <f t="shared" si="9"/>
        <v>8755.5555555555547</v>
      </c>
      <c r="AV14" s="91">
        <f t="shared" si="9"/>
        <v>8755.5555555555547</v>
      </c>
      <c r="AW14" s="91">
        <f t="shared" si="9"/>
        <v>8755.5555555555547</v>
      </c>
      <c r="AX14" s="91">
        <f t="shared" si="9"/>
        <v>8755.5555555555547</v>
      </c>
      <c r="AY14" s="91">
        <f t="shared" si="9"/>
        <v>8755.5555555555547</v>
      </c>
      <c r="AZ14" s="91">
        <f t="shared" si="9"/>
        <v>8755.5555555555547</v>
      </c>
      <c r="BA14" s="91">
        <f t="shared" si="9"/>
        <v>8755.5555555555547</v>
      </c>
      <c r="BB14" s="91">
        <f t="shared" si="9"/>
        <v>8755.5555555555547</v>
      </c>
      <c r="BC14" s="91">
        <f t="shared" si="9"/>
        <v>8755.5555555555547</v>
      </c>
      <c r="BD14" s="91">
        <f t="shared" si="9"/>
        <v>8755.5555555555547</v>
      </c>
      <c r="BE14" s="91">
        <f t="shared" si="9"/>
        <v>8755.5555555555547</v>
      </c>
      <c r="BF14" s="91">
        <f t="shared" si="9"/>
        <v>8755.5555555555547</v>
      </c>
      <c r="BG14" s="91">
        <f t="shared" si="9"/>
        <v>8755.5555555555547</v>
      </c>
      <c r="BH14" s="91">
        <f t="shared" si="9"/>
        <v>8755.5555555555547</v>
      </c>
      <c r="BI14" s="91">
        <f t="shared" si="9"/>
        <v>8755.5555555555547</v>
      </c>
      <c r="BJ14" s="91">
        <f t="shared" si="9"/>
        <v>8755.5555555555547</v>
      </c>
      <c r="BK14" s="91">
        <f t="shared" si="9"/>
        <v>8755.5555555555547</v>
      </c>
    </row>
    <row r="15" spans="1:63">
      <c r="A15" s="91" t="s">
        <v>849</v>
      </c>
      <c r="B15" s="91" t="str">
        <f>About!B2</f>
        <v>WV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2996.277</v>
      </c>
      <c r="R20" s="91">
        <f t="shared" si="2"/>
        <v>0.12270142574946891</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3075.1460000000002</v>
      </c>
      <c r="R23" s="91">
        <f t="shared" si="2"/>
        <v>0.1259312134985438</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590.52950350000003</v>
      </c>
      <c r="R36" s="91">
        <f t="shared" si="2"/>
        <v>2.4182948381132982E-2</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4583.473</v>
      </c>
      <c r="R38" s="91">
        <f t="shared" si="2"/>
        <v>0.18769915865061723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2492.509978</v>
      </c>
      <c r="R41" s="91">
        <f t="shared" si="2"/>
        <v>0.10207151341327166</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10681.316224</v>
      </c>
      <c r="R49" s="91">
        <f t="shared" si="2"/>
        <v>0.43741374030696545</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24419.251705499999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NC</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VA</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KY</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OH</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OH</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OH</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PA</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VA</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PA</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MD</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VA</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24419.251705499999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0.12270142574946891</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0.1259312134985438</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2.4182948381132982E-2</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0.18769915865061723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0.10207151341327166</v>
      </c>
      <c r="D41" s="91">
        <f t="shared" si="0"/>
        <v>0.10207151341327166</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0.43741374030696545</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0.10207151341327166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909</v>
      </c>
      <c r="C1" t="s">
        <v>39</v>
      </c>
      <c r="E1">
        <f>IF(B2=TRUE,SUMIFS($B$147:$B$162,$A$147:$A$162,$A10),SUMIFS(E$125:E$140,$A$125:$A$140,$A10))</f>
        <v>4.2820318634287188E-2</v>
      </c>
    </row>
    <row r="2" spans="1:32">
      <c r="A2" t="str">
        <f>About!B1</f>
        <v>West 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1.2043478045324352E-2</v>
      </c>
      <c r="D39">
        <f>SUMPRODUCT(P$57:P$106,$B$57:$B$106)</f>
        <v>8.2894342700945093E-3</v>
      </c>
      <c r="E39">
        <f>SUMPRODUCT(AB$57:AB$106,$B$57:$B$106)</f>
        <v>6.7773111149619456E-3</v>
      </c>
      <c r="F39">
        <f>SUMPRODUCT(AN$57:AN$106,$B$57:$B$106)</f>
        <v>6.5333549168530396E-3</v>
      </c>
      <c r="G39">
        <f>SUMPRODUCT(AZ$57:AZ$106,$B$57:$B$106)</f>
        <v>6.3242829245405661E-3</v>
      </c>
      <c r="H39">
        <f>SUMPRODUCT(BL$57:BL$106,$B$57:$B$106)</f>
        <v>6.1483139212036454E-3</v>
      </c>
      <c r="I39">
        <f>SUMPRODUCT(BX$57:BX$106,$B$57:$B$106)</f>
        <v>5.9624635131074796E-3</v>
      </c>
      <c r="J39">
        <f>SUMPRODUCT(CJ$57:CJ$106,$B$57:$B$106)</f>
        <v>5.9249790064816125E-3</v>
      </c>
      <c r="K39">
        <f>SUMPRODUCT(CV$57:CV$106,$B$57:$B$106)</f>
        <v>6.1984896434299618E-3</v>
      </c>
      <c r="L39" s="156">
        <f>K39</f>
        <v>6.1984896434299618E-3</v>
      </c>
      <c r="M39" s="156">
        <f t="shared" ref="M39:AE50" si="54">L39</f>
        <v>6.1984896434299618E-3</v>
      </c>
      <c r="N39" s="156">
        <f t="shared" si="54"/>
        <v>6.1984896434299618E-3</v>
      </c>
      <c r="O39" s="156">
        <f t="shared" si="54"/>
        <v>6.1984896434299618E-3</v>
      </c>
      <c r="P39" s="156">
        <f t="shared" si="54"/>
        <v>6.1984896434299618E-3</v>
      </c>
      <c r="Q39" s="156">
        <f t="shared" si="54"/>
        <v>6.1984896434299618E-3</v>
      </c>
      <c r="R39" s="156">
        <f t="shared" si="54"/>
        <v>6.1984896434299618E-3</v>
      </c>
      <c r="S39" s="156">
        <f t="shared" si="54"/>
        <v>6.1984896434299618E-3</v>
      </c>
      <c r="T39" s="156">
        <f t="shared" si="54"/>
        <v>6.1984896434299618E-3</v>
      </c>
      <c r="U39" s="156">
        <f t="shared" si="54"/>
        <v>6.1984896434299618E-3</v>
      </c>
      <c r="V39" s="156">
        <f t="shared" si="54"/>
        <v>6.1984896434299618E-3</v>
      </c>
      <c r="W39" s="156">
        <f t="shared" si="54"/>
        <v>6.1984896434299618E-3</v>
      </c>
      <c r="X39" s="156">
        <f t="shared" si="54"/>
        <v>6.1984896434299618E-3</v>
      </c>
      <c r="Y39" s="156">
        <f t="shared" si="54"/>
        <v>6.1984896434299618E-3</v>
      </c>
      <c r="Z39" s="156">
        <f t="shared" si="54"/>
        <v>6.1984896434299618E-3</v>
      </c>
      <c r="AA39" s="156">
        <f t="shared" si="54"/>
        <v>6.1984896434299618E-3</v>
      </c>
      <c r="AB39" s="156">
        <f t="shared" si="54"/>
        <v>6.1984896434299618E-3</v>
      </c>
      <c r="AC39" s="156">
        <f t="shared" si="54"/>
        <v>6.1984896434299618E-3</v>
      </c>
      <c r="AD39" s="156">
        <f t="shared" si="54"/>
        <v>6.1984896434299618E-3</v>
      </c>
      <c r="AE39" s="156">
        <f t="shared" si="54"/>
        <v>6.1984896434299618E-3</v>
      </c>
    </row>
    <row r="40" spans="1:32">
      <c r="B40" s="2" t="s">
        <v>98</v>
      </c>
      <c r="C40">
        <f>SUMPRODUCT(E57:E106,$B$57:$B$106)</f>
        <v>0.20689295164755744</v>
      </c>
      <c r="D40">
        <f>SUMPRODUCT(Q$57:Q$106,$B$57:$B$106)</f>
        <v>0.17525400633592414</v>
      </c>
      <c r="E40">
        <f>SUMPRODUCT(AC$57:AC$106,$B$57:$B$106)</f>
        <v>0.14548418395108528</v>
      </c>
      <c r="F40">
        <f>SUMPRODUCT(AO$57:AO$106,$B$57:$B$106)</f>
        <v>0.14231802802142124</v>
      </c>
      <c r="G40">
        <f>SUMPRODUCT(BA$57:BA$106,$B$57:$B$106)</f>
        <v>0.14023535779708241</v>
      </c>
      <c r="H40">
        <f>SUMPRODUCT(BM$57:BM$106,$B$57:$B$106)</f>
        <v>0.12452248931930708</v>
      </c>
      <c r="I40">
        <f>SUMPRODUCT(BY$57:BY$106,$B$57:$B$106)</f>
        <v>7.2231194099736107E-2</v>
      </c>
      <c r="J40">
        <f>SUMPRODUCT(CK$57:CK$106,$B$57:$B$106)</f>
        <v>6.4795666725762285E-2</v>
      </c>
      <c r="K40">
        <f>SUMPRODUCT(CW$57:CW$106,$B$57:$B$106)</f>
        <v>5.3759413726213942E-2</v>
      </c>
      <c r="L40" s="156">
        <f t="shared" ref="L40:AA50" si="55">K40</f>
        <v>5.3759413726213942E-2</v>
      </c>
      <c r="M40" s="156">
        <f t="shared" si="55"/>
        <v>5.3759413726213942E-2</v>
      </c>
      <c r="N40" s="156">
        <f t="shared" si="55"/>
        <v>5.3759413726213942E-2</v>
      </c>
      <c r="O40" s="156">
        <f t="shared" si="55"/>
        <v>5.3759413726213942E-2</v>
      </c>
      <c r="P40" s="156">
        <f t="shared" si="55"/>
        <v>5.3759413726213942E-2</v>
      </c>
      <c r="Q40" s="156">
        <f t="shared" si="55"/>
        <v>5.3759413726213942E-2</v>
      </c>
      <c r="R40" s="156">
        <f t="shared" si="55"/>
        <v>5.3759413726213942E-2</v>
      </c>
      <c r="S40" s="156">
        <f t="shared" si="55"/>
        <v>5.3759413726213942E-2</v>
      </c>
      <c r="T40" s="156">
        <f t="shared" si="55"/>
        <v>5.3759413726213942E-2</v>
      </c>
      <c r="U40" s="156">
        <f t="shared" si="55"/>
        <v>5.3759413726213942E-2</v>
      </c>
      <c r="V40" s="156">
        <f t="shared" si="55"/>
        <v>5.3759413726213942E-2</v>
      </c>
      <c r="W40" s="156">
        <f t="shared" si="55"/>
        <v>5.3759413726213942E-2</v>
      </c>
      <c r="X40" s="156">
        <f t="shared" si="55"/>
        <v>5.3759413726213942E-2</v>
      </c>
      <c r="Y40" s="156">
        <f t="shared" si="55"/>
        <v>5.3759413726213942E-2</v>
      </c>
      <c r="Z40" s="156">
        <f t="shared" si="55"/>
        <v>5.3759413726213942E-2</v>
      </c>
      <c r="AA40" s="156">
        <f t="shared" si="55"/>
        <v>5.3759413726213942E-2</v>
      </c>
      <c r="AB40" s="156">
        <f t="shared" si="54"/>
        <v>5.3759413726213942E-2</v>
      </c>
      <c r="AC40" s="156">
        <f t="shared" si="54"/>
        <v>5.3759413726213942E-2</v>
      </c>
      <c r="AD40" s="156">
        <f t="shared" si="54"/>
        <v>5.3759413726213942E-2</v>
      </c>
      <c r="AE40" s="156">
        <f t="shared" si="54"/>
        <v>5.3759413726213942E-2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2.2034553336122777E-2</v>
      </c>
      <c r="D42">
        <f>SUMPRODUCT(S$57:S$106,$B$57:$B$106)</f>
        <v>2.1133572531307782E-2</v>
      </c>
      <c r="E42">
        <f>SUMPRODUCT(AE$57:AE$106,$B$57:$B$106)</f>
        <v>2.1448674379770258E-2</v>
      </c>
      <c r="F42">
        <f>SUMPRODUCT(AQ$57:AQ$106,$B$57:$B$106)</f>
        <v>2.2151392175176487E-2</v>
      </c>
      <c r="G42">
        <f>SUMPRODUCT(BC$57:BC$106,$B$57:$B$106)</f>
        <v>2.2146110327827963E-2</v>
      </c>
      <c r="H42">
        <f>SUMPRODUCT(BO$57:BO$106,$B$57:$B$106)</f>
        <v>2.2955355267538821E-2</v>
      </c>
      <c r="I42">
        <f>SUMPRODUCT(CA$57:CA$106,$B$57:$B$106)</f>
        <v>2.0898551138061779E-2</v>
      </c>
      <c r="J42">
        <f>SUMPRODUCT(CM$57:CM$106,$B$57:$B$106)</f>
        <v>2.0970307167526153E-2</v>
      </c>
      <c r="K42">
        <f>SUMPRODUCT(CY$57:CY$106,$B$57:$B$106)</f>
        <v>2.1732957589805139E-2</v>
      </c>
      <c r="L42" s="156">
        <f t="shared" si="55"/>
        <v>2.1732957589805139E-2</v>
      </c>
      <c r="M42" s="156">
        <f t="shared" si="54"/>
        <v>2.1732957589805139E-2</v>
      </c>
      <c r="N42" s="156">
        <f t="shared" si="54"/>
        <v>2.1732957589805139E-2</v>
      </c>
      <c r="O42" s="156">
        <f t="shared" si="54"/>
        <v>2.1732957589805139E-2</v>
      </c>
      <c r="P42" s="156">
        <f t="shared" si="54"/>
        <v>2.1732957589805139E-2</v>
      </c>
      <c r="Q42" s="156">
        <f t="shared" si="54"/>
        <v>2.1732957589805139E-2</v>
      </c>
      <c r="R42" s="156">
        <f t="shared" si="54"/>
        <v>2.1732957589805139E-2</v>
      </c>
      <c r="S42" s="156">
        <f t="shared" si="54"/>
        <v>2.1732957589805139E-2</v>
      </c>
      <c r="T42" s="156">
        <f t="shared" si="54"/>
        <v>2.1732957589805139E-2</v>
      </c>
      <c r="U42" s="156">
        <f t="shared" si="54"/>
        <v>2.1732957589805139E-2</v>
      </c>
      <c r="V42" s="156">
        <f t="shared" si="54"/>
        <v>2.1732957589805139E-2</v>
      </c>
      <c r="W42" s="156">
        <f t="shared" si="54"/>
        <v>2.1732957589805139E-2</v>
      </c>
      <c r="X42" s="156">
        <f t="shared" si="54"/>
        <v>2.1732957589805139E-2</v>
      </c>
      <c r="Y42" s="156">
        <f t="shared" si="54"/>
        <v>2.1732957589805139E-2</v>
      </c>
      <c r="Z42" s="156">
        <f t="shared" si="54"/>
        <v>2.1732957589805139E-2</v>
      </c>
      <c r="AA42" s="156">
        <f t="shared" si="54"/>
        <v>2.1732957589805139E-2</v>
      </c>
      <c r="AB42" s="156">
        <f t="shared" si="54"/>
        <v>2.1732957589805139E-2</v>
      </c>
      <c r="AC42" s="156">
        <f t="shared" si="54"/>
        <v>2.1732957589805139E-2</v>
      </c>
      <c r="AD42" s="156">
        <f t="shared" si="54"/>
        <v>2.1732957589805139E-2</v>
      </c>
      <c r="AE42" s="156">
        <f t="shared" si="54"/>
        <v>2.1732957589805139E-2</v>
      </c>
    </row>
    <row r="43" spans="1:32">
      <c r="B43" s="2" t="s">
        <v>347</v>
      </c>
      <c r="C43">
        <f>SUMPRODUCT(H57:H106,$B$57:$B$106)</f>
        <v>0.45967558393336444</v>
      </c>
      <c r="D43">
        <f>SUMPRODUCT(T$57:T$106,$B$57:$B$106)</f>
        <v>0.47316801064695496</v>
      </c>
      <c r="E43">
        <f>SUMPRODUCT(AF$57:AF$106,$B$57:$B$106)</f>
        <v>0.47865229427351441</v>
      </c>
      <c r="F43">
        <f>SUMPRODUCT(AR$57:AR$106,$B$57:$B$106)</f>
        <v>0.46703368356551611</v>
      </c>
      <c r="G43">
        <f>SUMPRODUCT(BD$57:BD$106,$B$57:$B$106)</f>
        <v>0.46107091013800672</v>
      </c>
      <c r="H43">
        <f>SUMPRODUCT(BP$57:BP$106,$B$57:$B$106)</f>
        <v>0.4624554386281341</v>
      </c>
      <c r="I43">
        <f>SUMPRODUCT(CB$57:CB$106,$B$57:$B$106)</f>
        <v>0.43146888176942455</v>
      </c>
      <c r="J43">
        <f>SUMPRODUCT(CN$57:CN$106,$B$57:$B$106)</f>
        <v>0.42640890753920158</v>
      </c>
      <c r="K43">
        <f>SUMPRODUCT(CZ$57:CZ$106,$B$57:$B$106)</f>
        <v>0.39818205757966485</v>
      </c>
      <c r="L43" s="156">
        <f t="shared" si="55"/>
        <v>0.39818205757966485</v>
      </c>
      <c r="M43" s="156">
        <f t="shared" si="54"/>
        <v>0.39818205757966485</v>
      </c>
      <c r="N43" s="156">
        <f t="shared" si="54"/>
        <v>0.39818205757966485</v>
      </c>
      <c r="O43" s="156">
        <f t="shared" si="54"/>
        <v>0.39818205757966485</v>
      </c>
      <c r="P43" s="156">
        <f t="shared" si="54"/>
        <v>0.39818205757966485</v>
      </c>
      <c r="Q43" s="156">
        <f t="shared" si="54"/>
        <v>0.39818205757966485</v>
      </c>
      <c r="R43" s="156">
        <f t="shared" si="54"/>
        <v>0.39818205757966485</v>
      </c>
      <c r="S43" s="156">
        <f t="shared" si="54"/>
        <v>0.39818205757966485</v>
      </c>
      <c r="T43" s="156">
        <f t="shared" si="54"/>
        <v>0.39818205757966485</v>
      </c>
      <c r="U43" s="156">
        <f t="shared" si="54"/>
        <v>0.39818205757966485</v>
      </c>
      <c r="V43" s="156">
        <f t="shared" si="54"/>
        <v>0.39818205757966485</v>
      </c>
      <c r="W43" s="156">
        <f t="shared" si="54"/>
        <v>0.39818205757966485</v>
      </c>
      <c r="X43" s="156">
        <f t="shared" si="54"/>
        <v>0.39818205757966485</v>
      </c>
      <c r="Y43" s="156">
        <f t="shared" si="54"/>
        <v>0.39818205757966485</v>
      </c>
      <c r="Z43" s="156">
        <f t="shared" si="54"/>
        <v>0.39818205757966485</v>
      </c>
      <c r="AA43" s="156">
        <f t="shared" si="54"/>
        <v>0.39818205757966485</v>
      </c>
      <c r="AB43" s="156">
        <f t="shared" si="54"/>
        <v>0.39818205757966485</v>
      </c>
      <c r="AC43" s="156">
        <f t="shared" si="54"/>
        <v>0.39818205757966485</v>
      </c>
      <c r="AD43" s="156">
        <f t="shared" si="54"/>
        <v>0.39818205757966485</v>
      </c>
      <c r="AE43" s="156">
        <f t="shared" si="54"/>
        <v>0.39818205757966485</v>
      </c>
    </row>
    <row r="44" spans="1:32">
      <c r="B44" s="2" t="s">
        <v>99</v>
      </c>
      <c r="C44">
        <f>SUMPRODUCT(I57:I106,$B$57:$B$106)</f>
        <v>0.22394783888375602</v>
      </c>
      <c r="D44">
        <f>SUMPRODUCT(U$57:U$106,$B$57:$B$106)</f>
        <v>0.21484937983576768</v>
      </c>
      <c r="E44">
        <f>SUMPRODUCT(AG$57:AG$106,$B$57:$B$106)</f>
        <v>0.2149627790115605</v>
      </c>
      <c r="F44">
        <f>SUMPRODUCT(AS$57:AS$106,$B$57:$B$106)</f>
        <v>0.21470025499546477</v>
      </c>
      <c r="G44">
        <f>SUMPRODUCT(BE$57:BE$106,$B$57:$B$106)</f>
        <v>0.21550776797407081</v>
      </c>
      <c r="H44">
        <f>SUMPRODUCT(BQ$57:BQ$106,$B$57:$B$106)</f>
        <v>0.22059211858870639</v>
      </c>
      <c r="I44">
        <f>SUMPRODUCT(CC$57:CC$106,$B$57:$B$106)</f>
        <v>0.23793061655658398</v>
      </c>
      <c r="J44">
        <f>SUMPRODUCT(CO$57:CO$106,$B$57:$B$106)</f>
        <v>0.24357768985908729</v>
      </c>
      <c r="K44">
        <f>SUMPRODUCT(DA$57:DA$106,$B$57:$B$106)</f>
        <v>0.25830475093822414</v>
      </c>
      <c r="L44" s="156">
        <f t="shared" si="55"/>
        <v>0.25830475093822414</v>
      </c>
      <c r="M44" s="156">
        <f t="shared" si="54"/>
        <v>0.25830475093822414</v>
      </c>
      <c r="N44" s="156">
        <f t="shared" si="54"/>
        <v>0.25830475093822414</v>
      </c>
      <c r="O44" s="156">
        <f t="shared" si="54"/>
        <v>0.25830475093822414</v>
      </c>
      <c r="P44" s="156">
        <f t="shared" si="54"/>
        <v>0.25830475093822414</v>
      </c>
      <c r="Q44" s="156">
        <f t="shared" si="54"/>
        <v>0.25830475093822414</v>
      </c>
      <c r="R44" s="156">
        <f t="shared" si="54"/>
        <v>0.25830475093822414</v>
      </c>
      <c r="S44" s="156">
        <f t="shared" si="54"/>
        <v>0.25830475093822414</v>
      </c>
      <c r="T44" s="156">
        <f t="shared" si="54"/>
        <v>0.25830475093822414</v>
      </c>
      <c r="U44" s="156">
        <f t="shared" si="54"/>
        <v>0.25830475093822414</v>
      </c>
      <c r="V44" s="156">
        <f t="shared" si="54"/>
        <v>0.25830475093822414</v>
      </c>
      <c r="W44" s="156">
        <f t="shared" si="54"/>
        <v>0.25830475093822414</v>
      </c>
      <c r="X44" s="156">
        <f t="shared" si="54"/>
        <v>0.25830475093822414</v>
      </c>
      <c r="Y44" s="156">
        <f t="shared" si="54"/>
        <v>0.25830475093822414</v>
      </c>
      <c r="Z44" s="156">
        <f t="shared" si="54"/>
        <v>0.25830475093822414</v>
      </c>
      <c r="AA44" s="156">
        <f t="shared" si="54"/>
        <v>0.25830475093822414</v>
      </c>
      <c r="AB44" s="156">
        <f t="shared" si="54"/>
        <v>0.25830475093822414</v>
      </c>
      <c r="AC44" s="156">
        <f t="shared" si="54"/>
        <v>0.25830475093822414</v>
      </c>
      <c r="AD44" s="156">
        <f t="shared" si="54"/>
        <v>0.25830475093822414</v>
      </c>
      <c r="AE44" s="156">
        <f t="shared" si="54"/>
        <v>0.25830475093822414</v>
      </c>
    </row>
    <row r="45" spans="1:32">
      <c r="B45" s="2" t="s">
        <v>109</v>
      </c>
      <c r="C45">
        <f>SUMPRODUCT(J57:J106,$B$57:$B$106)</f>
        <v>1.0116569935399785E-4</v>
      </c>
      <c r="D45">
        <f>SUMPRODUCT(V$57:V$106,$B$57:$B$106)</f>
        <v>2.8997300431062728E-4</v>
      </c>
      <c r="E45">
        <f>SUMPRODUCT(AH$57:AH$106,$B$57:$B$106)</f>
        <v>2.4570577518135864E-2</v>
      </c>
      <c r="F45">
        <f>SUMPRODUCT(AT$57:AT$106,$B$57:$B$106)</f>
        <v>3.9647945105719284E-2</v>
      </c>
      <c r="G45">
        <f>SUMPRODUCT(BF$57:BF$106,$B$57:$B$106)</f>
        <v>4.8563346266262526E-2</v>
      </c>
      <c r="H45">
        <f>SUMPRODUCT(BR$57:BR$106,$B$57:$B$106)</f>
        <v>5.3412837192443663E-2</v>
      </c>
      <c r="I45">
        <f>SUMPRODUCT(CD$57:CD$106,$B$57:$B$106)</f>
        <v>5.9124249033208343E-2</v>
      </c>
      <c r="J45">
        <f>SUMPRODUCT(CP$57:CP$106,$B$57:$B$106)</f>
        <v>5.998287624411161E-2</v>
      </c>
      <c r="K45">
        <f>SUMPRODUCT(DB$57:DB$106,$B$57:$B$106)</f>
        <v>6.3586111902007747E-2</v>
      </c>
      <c r="L45" s="156">
        <f t="shared" si="55"/>
        <v>6.3586111902007747E-2</v>
      </c>
      <c r="M45" s="156">
        <f t="shared" si="54"/>
        <v>6.3586111902007747E-2</v>
      </c>
      <c r="N45" s="156">
        <f t="shared" si="54"/>
        <v>6.3586111902007747E-2</v>
      </c>
      <c r="O45" s="156">
        <f t="shared" si="54"/>
        <v>6.3586111902007747E-2</v>
      </c>
      <c r="P45" s="156">
        <f t="shared" si="54"/>
        <v>6.3586111902007747E-2</v>
      </c>
      <c r="Q45" s="156">
        <f t="shared" si="54"/>
        <v>6.3586111902007747E-2</v>
      </c>
      <c r="R45" s="156">
        <f t="shared" si="54"/>
        <v>6.3586111902007747E-2</v>
      </c>
      <c r="S45" s="156">
        <f t="shared" si="54"/>
        <v>6.3586111902007747E-2</v>
      </c>
      <c r="T45" s="156">
        <f t="shared" si="54"/>
        <v>6.3586111902007747E-2</v>
      </c>
      <c r="U45" s="156">
        <f t="shared" si="54"/>
        <v>6.3586111902007747E-2</v>
      </c>
      <c r="V45" s="156">
        <f t="shared" si="54"/>
        <v>6.3586111902007747E-2</v>
      </c>
      <c r="W45" s="156">
        <f t="shared" si="54"/>
        <v>6.3586111902007747E-2</v>
      </c>
      <c r="X45" s="156">
        <f t="shared" si="54"/>
        <v>6.3586111902007747E-2</v>
      </c>
      <c r="Y45" s="156">
        <f t="shared" si="54"/>
        <v>6.3586111902007747E-2</v>
      </c>
      <c r="Z45" s="156">
        <f t="shared" si="54"/>
        <v>6.3586111902007747E-2</v>
      </c>
      <c r="AA45" s="156">
        <f t="shared" si="54"/>
        <v>6.3586111902007747E-2</v>
      </c>
      <c r="AB45" s="156">
        <f t="shared" si="54"/>
        <v>6.3586111902007747E-2</v>
      </c>
      <c r="AC45" s="156">
        <f t="shared" si="54"/>
        <v>6.3586111902007747E-2</v>
      </c>
      <c r="AD45" s="156">
        <f t="shared" si="54"/>
        <v>6.3586111902007747E-2</v>
      </c>
      <c r="AE45" s="156">
        <f t="shared" si="54"/>
        <v>6.3586111902007747E-2</v>
      </c>
    </row>
    <row r="46" spans="1:32">
      <c r="B46" s="2" t="s">
        <v>106</v>
      </c>
      <c r="C46">
        <f>SUMPRODUCT(K57:K106,$B$57:$B$106)</f>
        <v>2.6721515083242935E-3</v>
      </c>
      <c r="D46">
        <f>SUMPRODUCT(W$57:W$106,$B$57:$B$106)</f>
        <v>3.0829499906996718E-3</v>
      </c>
      <c r="E46">
        <f>SUMPRODUCT(AI$57:AI$106,$B$57:$B$106)</f>
        <v>3.1905405902071492E-3</v>
      </c>
      <c r="F46">
        <f>SUMPRODUCT(AU$57:AU$106,$B$57:$B$106)</f>
        <v>2.6083038696705467E-3</v>
      </c>
      <c r="G46">
        <f>SUMPRODUCT(BG$57:BG$106,$B$57:$B$106)</f>
        <v>2.3728592857505766E-3</v>
      </c>
      <c r="H46">
        <f>SUMPRODUCT(BS$57:BS$106,$B$57:$B$106)</f>
        <v>2.3586906800347374E-3</v>
      </c>
      <c r="I46">
        <f>SUMPRODUCT(CE$57:CE$106,$B$57:$B$106)</f>
        <v>2.5288389223284656E-3</v>
      </c>
      <c r="J46">
        <f>SUMPRODUCT(CQ$57:CQ$106,$B$57:$B$106)</f>
        <v>2.5666071158020436E-3</v>
      </c>
      <c r="K46">
        <f>SUMPRODUCT(DC$57:DC$106,$B$57:$B$106)</f>
        <v>2.2017576391820388E-3</v>
      </c>
      <c r="L46" s="156">
        <f t="shared" si="55"/>
        <v>2.2017576391820388E-3</v>
      </c>
      <c r="M46" s="156">
        <f t="shared" si="54"/>
        <v>2.2017576391820388E-3</v>
      </c>
      <c r="N46" s="156">
        <f t="shared" si="54"/>
        <v>2.2017576391820388E-3</v>
      </c>
      <c r="O46" s="156">
        <f t="shared" si="54"/>
        <v>2.2017576391820388E-3</v>
      </c>
      <c r="P46" s="156">
        <f t="shared" si="54"/>
        <v>2.2017576391820388E-3</v>
      </c>
      <c r="Q46" s="156">
        <f t="shared" si="54"/>
        <v>2.2017576391820388E-3</v>
      </c>
      <c r="R46" s="156">
        <f t="shared" si="54"/>
        <v>2.2017576391820388E-3</v>
      </c>
      <c r="S46" s="156">
        <f t="shared" si="54"/>
        <v>2.2017576391820388E-3</v>
      </c>
      <c r="T46" s="156">
        <f t="shared" si="54"/>
        <v>2.2017576391820388E-3</v>
      </c>
      <c r="U46" s="156">
        <f t="shared" si="54"/>
        <v>2.2017576391820388E-3</v>
      </c>
      <c r="V46" s="156">
        <f t="shared" si="54"/>
        <v>2.2017576391820388E-3</v>
      </c>
      <c r="W46" s="156">
        <f t="shared" si="54"/>
        <v>2.2017576391820388E-3</v>
      </c>
      <c r="X46" s="156">
        <f t="shared" si="54"/>
        <v>2.2017576391820388E-3</v>
      </c>
      <c r="Y46" s="156">
        <f t="shared" si="54"/>
        <v>2.2017576391820388E-3</v>
      </c>
      <c r="Z46" s="156">
        <f t="shared" si="54"/>
        <v>2.2017576391820388E-3</v>
      </c>
      <c r="AA46" s="156">
        <f t="shared" si="54"/>
        <v>2.2017576391820388E-3</v>
      </c>
      <c r="AB46" s="156">
        <f t="shared" si="54"/>
        <v>2.2017576391820388E-3</v>
      </c>
      <c r="AC46" s="156">
        <f t="shared" si="54"/>
        <v>2.2017576391820388E-3</v>
      </c>
      <c r="AD46" s="156">
        <f t="shared" si="54"/>
        <v>2.2017576391820388E-3</v>
      </c>
      <c r="AE46" s="156">
        <f t="shared" si="54"/>
        <v>2.2017576391820388E-3</v>
      </c>
    </row>
    <row r="47" spans="1:32">
      <c r="B47" s="2" t="s">
        <v>100</v>
      </c>
      <c r="C47">
        <f>SUMPRODUCT(L57:L106,$B$57:$B$106)</f>
        <v>9.4622622091104155E-3</v>
      </c>
      <c r="D47">
        <f>SUMPRODUCT(X$57:X$106,$B$57:$B$106)</f>
        <v>1.0634901721345463E-2</v>
      </c>
      <c r="E47">
        <f>SUMPRODUCT(AJ$57:AJ$106,$B$57:$B$106)</f>
        <v>1.1124319414821613E-2</v>
      </c>
      <c r="F47">
        <f>SUMPRODUCT(AV$57:AV$106,$B$57:$B$106)</f>
        <v>1.2057276782061664E-2</v>
      </c>
      <c r="G47">
        <f>SUMPRODUCT(BH$57:BH$106,$B$57:$B$106)</f>
        <v>1.2022076084140304E-2</v>
      </c>
      <c r="H47">
        <f>SUMPRODUCT(BT$57:BT$106,$B$57:$B$106)</f>
        <v>1.2355383901137289E-2</v>
      </c>
      <c r="I47">
        <f>SUMPRODUCT(CF$57:CF$106,$B$57:$B$106)</f>
        <v>1.3324121403173361E-2</v>
      </c>
      <c r="J47">
        <f>SUMPRODUCT(CR$57:CR$106,$B$57:$B$106)</f>
        <v>1.4651056362939712E-2</v>
      </c>
      <c r="K47">
        <f>SUMPRODUCT(DD$57:DD$106,$B$57:$B$106)</f>
        <v>1.8322863487271891E-2</v>
      </c>
      <c r="L47" s="156">
        <f t="shared" si="55"/>
        <v>1.8322863487271891E-2</v>
      </c>
      <c r="M47" s="156">
        <f t="shared" si="54"/>
        <v>1.8322863487271891E-2</v>
      </c>
      <c r="N47" s="156">
        <f t="shared" si="54"/>
        <v>1.8322863487271891E-2</v>
      </c>
      <c r="O47" s="156">
        <f t="shared" si="54"/>
        <v>1.8322863487271891E-2</v>
      </c>
      <c r="P47" s="156">
        <f t="shared" si="54"/>
        <v>1.8322863487271891E-2</v>
      </c>
      <c r="Q47" s="156">
        <f t="shared" si="54"/>
        <v>1.8322863487271891E-2</v>
      </c>
      <c r="R47" s="156">
        <f t="shared" si="54"/>
        <v>1.8322863487271891E-2</v>
      </c>
      <c r="S47" s="156">
        <f t="shared" si="54"/>
        <v>1.8322863487271891E-2</v>
      </c>
      <c r="T47" s="156">
        <f t="shared" si="54"/>
        <v>1.8322863487271891E-2</v>
      </c>
      <c r="U47" s="156">
        <f t="shared" si="54"/>
        <v>1.8322863487271891E-2</v>
      </c>
      <c r="V47" s="156">
        <f t="shared" si="54"/>
        <v>1.8322863487271891E-2</v>
      </c>
      <c r="W47" s="156">
        <f t="shared" si="54"/>
        <v>1.8322863487271891E-2</v>
      </c>
      <c r="X47" s="156">
        <f t="shared" si="54"/>
        <v>1.8322863487271891E-2</v>
      </c>
      <c r="Y47" s="156">
        <f t="shared" si="54"/>
        <v>1.8322863487271891E-2</v>
      </c>
      <c r="Z47" s="156">
        <f t="shared" si="54"/>
        <v>1.8322863487271891E-2</v>
      </c>
      <c r="AA47" s="156">
        <f t="shared" si="54"/>
        <v>1.8322863487271891E-2</v>
      </c>
      <c r="AB47" s="156">
        <f t="shared" si="54"/>
        <v>1.8322863487271891E-2</v>
      </c>
      <c r="AC47" s="156">
        <f t="shared" si="54"/>
        <v>1.8322863487271891E-2</v>
      </c>
      <c r="AD47" s="156">
        <f t="shared" si="54"/>
        <v>1.8322863487271891E-2</v>
      </c>
      <c r="AE47" s="156">
        <f t="shared" si="54"/>
        <v>1.8322863487271891E-2</v>
      </c>
    </row>
    <row r="48" spans="1:32">
      <c r="B48" s="2" t="s">
        <v>102</v>
      </c>
      <c r="C48">
        <f>SUMPRODUCT(N57:N106,$B$57:$B$106)</f>
        <v>6.3170014737086277E-2</v>
      </c>
      <c r="D48">
        <f>SUMPRODUCT(Z$57:Z$106,$B$57:$B$106)</f>
        <v>9.3297771663595153E-2</v>
      </c>
      <c r="E48">
        <f>SUMPRODUCT(AL$57:AL$106,$B$57:$B$106)</f>
        <v>9.3789319745942956E-2</v>
      </c>
      <c r="F48">
        <f>SUMPRODUCT(AX$57:AX$106,$B$57:$B$106)</f>
        <v>9.2949760568116852E-2</v>
      </c>
      <c r="G48">
        <f>SUMPRODUCT(BJ$57:BJ$106,$B$57:$B$106)</f>
        <v>9.1757289202318154E-2</v>
      </c>
      <c r="H48">
        <f>SUMPRODUCT(BV$57:BV$106,$B$57:$B$106)</f>
        <v>9.5199372501494295E-2</v>
      </c>
      <c r="I48">
        <f>SUMPRODUCT(CH$57:CH$106,$B$57:$B$106)</f>
        <v>0.15653108356437598</v>
      </c>
      <c r="J48">
        <f>SUMPRODUCT(CT$57:CT$106,$B$57:$B$106)</f>
        <v>0.16112190997908782</v>
      </c>
      <c r="K48">
        <f>SUMPRODUCT(DF$57:DF$106,$B$57:$B$106)</f>
        <v>0.1777115974942004</v>
      </c>
      <c r="L48" s="156">
        <f t="shared" si="55"/>
        <v>0.1777115974942004</v>
      </c>
      <c r="M48" s="156">
        <f t="shared" si="54"/>
        <v>0.1777115974942004</v>
      </c>
      <c r="N48" s="156">
        <f t="shared" si="54"/>
        <v>0.1777115974942004</v>
      </c>
      <c r="O48" s="156">
        <f t="shared" si="54"/>
        <v>0.1777115974942004</v>
      </c>
      <c r="P48" s="156">
        <f t="shared" si="54"/>
        <v>0.1777115974942004</v>
      </c>
      <c r="Q48" s="156">
        <f t="shared" si="54"/>
        <v>0.1777115974942004</v>
      </c>
      <c r="R48" s="156">
        <f t="shared" si="54"/>
        <v>0.1777115974942004</v>
      </c>
      <c r="S48" s="156">
        <f t="shared" si="54"/>
        <v>0.1777115974942004</v>
      </c>
      <c r="T48" s="156">
        <f t="shared" si="54"/>
        <v>0.1777115974942004</v>
      </c>
      <c r="U48" s="156">
        <f t="shared" si="54"/>
        <v>0.1777115974942004</v>
      </c>
      <c r="V48" s="156">
        <f t="shared" si="54"/>
        <v>0.1777115974942004</v>
      </c>
      <c r="W48" s="156">
        <f t="shared" si="54"/>
        <v>0.1777115974942004</v>
      </c>
      <c r="X48" s="156">
        <f t="shared" si="54"/>
        <v>0.1777115974942004</v>
      </c>
      <c r="Y48" s="156">
        <f t="shared" si="54"/>
        <v>0.1777115974942004</v>
      </c>
      <c r="Z48" s="156">
        <f t="shared" si="54"/>
        <v>0.1777115974942004</v>
      </c>
      <c r="AA48" s="156">
        <f t="shared" si="54"/>
        <v>0.1777115974942004</v>
      </c>
      <c r="AB48" s="156">
        <f t="shared" si="54"/>
        <v>0.1777115974942004</v>
      </c>
      <c r="AC48" s="156">
        <f t="shared" si="54"/>
        <v>0.1777115974942004</v>
      </c>
      <c r="AD48" s="156">
        <f t="shared" si="54"/>
        <v>0.1777115974942004</v>
      </c>
      <c r="AE48" s="156">
        <f t="shared" si="54"/>
        <v>0.1777115974942004</v>
      </c>
    </row>
    <row r="49" spans="1:110">
      <c r="B49" s="1"/>
    </row>
    <row r="50" spans="1:110">
      <c r="B50" s="1"/>
      <c r="C50" s="160">
        <f>SUM(C39:C48)</f>
        <v>1</v>
      </c>
      <c r="D50" s="160">
        <f>SUM(D39:D48)</f>
        <v>1.0000000000000002</v>
      </c>
      <c r="E50" s="160">
        <f>SUM(E39:E48)</f>
        <v>1</v>
      </c>
      <c r="F50" s="160">
        <f>SUM(F39:F48)</f>
        <v>1</v>
      </c>
      <c r="G50" s="160">
        <f t="shared" ref="G50:K50" si="56">SUM(G39:G48)</f>
        <v>1</v>
      </c>
      <c r="H50" s="160">
        <f t="shared" si="56"/>
        <v>1.0000000000000002</v>
      </c>
      <c r="I50" s="160">
        <f t="shared" si="56"/>
        <v>1.0000000000000002</v>
      </c>
      <c r="J50" s="160">
        <f t="shared" si="56"/>
        <v>1</v>
      </c>
      <c r="K50" s="160">
        <f t="shared" si="56"/>
        <v>1.0000000000000002</v>
      </c>
      <c r="L50" s="160">
        <f t="shared" si="55"/>
        <v>1.0000000000000002</v>
      </c>
      <c r="M50" s="160">
        <f t="shared" si="54"/>
        <v>1.0000000000000002</v>
      </c>
      <c r="N50" s="160">
        <f t="shared" si="54"/>
        <v>1.0000000000000002</v>
      </c>
      <c r="O50" s="160">
        <f t="shared" si="54"/>
        <v>1.0000000000000002</v>
      </c>
      <c r="P50" s="160">
        <f t="shared" si="54"/>
        <v>1.0000000000000002</v>
      </c>
      <c r="Q50" s="160">
        <f t="shared" si="54"/>
        <v>1.0000000000000002</v>
      </c>
      <c r="R50" s="160">
        <f t="shared" si="54"/>
        <v>1.0000000000000002</v>
      </c>
      <c r="S50" s="160">
        <f t="shared" si="54"/>
        <v>1.0000000000000002</v>
      </c>
      <c r="T50" s="160">
        <f t="shared" si="54"/>
        <v>1.0000000000000002</v>
      </c>
      <c r="U50" s="160">
        <f t="shared" si="54"/>
        <v>1.0000000000000002</v>
      </c>
      <c r="V50" s="160">
        <f t="shared" si="54"/>
        <v>1.0000000000000002</v>
      </c>
      <c r="W50" s="160">
        <f t="shared" si="54"/>
        <v>1.0000000000000002</v>
      </c>
      <c r="X50" s="160">
        <f t="shared" si="54"/>
        <v>1.0000000000000002</v>
      </c>
      <c r="Y50" s="160">
        <f t="shared" si="54"/>
        <v>1.0000000000000002</v>
      </c>
      <c r="Z50" s="160">
        <f t="shared" si="54"/>
        <v>1.0000000000000002</v>
      </c>
      <c r="AA50" s="160">
        <f t="shared" si="54"/>
        <v>1.0000000000000002</v>
      </c>
      <c r="AB50" s="160">
        <f t="shared" si="54"/>
        <v>1.0000000000000002</v>
      </c>
      <c r="AC50" s="160">
        <f t="shared" si="54"/>
        <v>1.0000000000000002</v>
      </c>
      <c r="AD50" s="160">
        <f t="shared" si="54"/>
        <v>1.0000000000000002</v>
      </c>
      <c r="AE50" s="160">
        <f t="shared" si="54"/>
        <v>1.0000000000000002</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0.12270142574946891</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0.1259312134985438</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2.4182948381132982E-2</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0.18769915865061723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0.10207151341327166</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0.43741374030696545</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SUMIFS('EIA_State Elec Profiles'!$E:$E,'EIA_State Elec Profiles'!$A:$A,About!$B$1,'EIA_State Elec Profiles'!$B:$B,$A2)</f>
        <v>28018099</v>
      </c>
      <c r="D2" s="91">
        <f>SUMIFS('EIA_State Elec Profiles'!$D:$D,'EIA_State Elec Profiles'!$A:$A,About!$B$1,'EIA_State Elec Profiles'!$B:$B,$A2)</f>
        <v>22085730</v>
      </c>
      <c r="E2" s="91">
        <f>SUMIFS('EIA_State Elec Profiles'!$C:$C,'EIA_State Elec Profiles'!$A:$A,About!$B$1,'EIA_State Elec Profiles'!$B:$B,$A2)</f>
        <v>30527357</v>
      </c>
      <c r="F2" s="91">
        <f>E2</f>
        <v>30527357</v>
      </c>
      <c r="G2" s="91">
        <f t="shared" ref="G2:AH2" si="0">F2</f>
        <v>30527357</v>
      </c>
      <c r="H2" s="91">
        <f t="shared" si="0"/>
        <v>30527357</v>
      </c>
      <c r="I2" s="91">
        <f t="shared" si="0"/>
        <v>30527357</v>
      </c>
      <c r="J2" s="91">
        <f t="shared" si="0"/>
        <v>30527357</v>
      </c>
      <c r="K2" s="91">
        <f t="shared" si="0"/>
        <v>30527357</v>
      </c>
      <c r="L2" s="91">
        <f t="shared" si="0"/>
        <v>30527357</v>
      </c>
      <c r="M2" s="91">
        <f t="shared" si="0"/>
        <v>30527357</v>
      </c>
      <c r="N2" s="91">
        <f t="shared" si="0"/>
        <v>30527357</v>
      </c>
      <c r="O2" s="91">
        <f t="shared" si="0"/>
        <v>30527357</v>
      </c>
      <c r="P2" s="91">
        <f t="shared" si="0"/>
        <v>30527357</v>
      </c>
      <c r="Q2" s="91">
        <f t="shared" si="0"/>
        <v>30527357</v>
      </c>
      <c r="R2" s="91">
        <f t="shared" si="0"/>
        <v>30527357</v>
      </c>
      <c r="S2" s="91">
        <f t="shared" si="0"/>
        <v>30527357</v>
      </c>
      <c r="T2" s="91">
        <f t="shared" si="0"/>
        <v>30527357</v>
      </c>
      <c r="U2" s="91">
        <f t="shared" si="0"/>
        <v>30527357</v>
      </c>
      <c r="V2" s="91">
        <f t="shared" si="0"/>
        <v>30527357</v>
      </c>
      <c r="W2" s="91">
        <f t="shared" si="0"/>
        <v>30527357</v>
      </c>
      <c r="X2" s="91">
        <f t="shared" si="0"/>
        <v>30527357</v>
      </c>
      <c r="Y2" s="91">
        <f t="shared" si="0"/>
        <v>30527357</v>
      </c>
      <c r="Z2" s="91">
        <f t="shared" si="0"/>
        <v>30527357</v>
      </c>
      <c r="AA2" s="91">
        <f t="shared" si="0"/>
        <v>30527357</v>
      </c>
      <c r="AB2" s="91">
        <f t="shared" si="0"/>
        <v>30527357</v>
      </c>
      <c r="AC2" s="91">
        <f t="shared" si="0"/>
        <v>30527357</v>
      </c>
      <c r="AD2" s="91">
        <f t="shared" si="0"/>
        <v>30527357</v>
      </c>
      <c r="AE2" s="91">
        <f t="shared" si="0"/>
        <v>30527357</v>
      </c>
      <c r="AF2" s="91">
        <f t="shared" si="0"/>
        <v>30527357</v>
      </c>
      <c r="AG2" s="91">
        <f t="shared" si="0"/>
        <v>30527357</v>
      </c>
      <c r="AH2" s="91">
        <f t="shared" si="0"/>
        <v>30527357</v>
      </c>
    </row>
    <row r="3" spans="1:34" ht="1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D31" sqref="D31"/>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H27" sqref="H27"/>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22085730</v>
      </c>
      <c r="C2">
        <f>exports!E2</f>
        <v>30527357</v>
      </c>
      <c r="D2">
        <f>exports!F2</f>
        <v>30527357</v>
      </c>
      <c r="E2">
        <f>exports!G2</f>
        <v>30527357</v>
      </c>
      <c r="F2">
        <f>exports!H2</f>
        <v>30527357</v>
      </c>
      <c r="G2">
        <f>exports!I2</f>
        <v>30527357</v>
      </c>
      <c r="H2">
        <f>exports!J2</f>
        <v>30527357</v>
      </c>
      <c r="I2">
        <f>exports!K2</f>
        <v>30527357</v>
      </c>
      <c r="J2">
        <f>exports!L2</f>
        <v>30527357</v>
      </c>
      <c r="K2">
        <f>exports!M2</f>
        <v>30527357</v>
      </c>
      <c r="L2">
        <f>exports!N2</f>
        <v>30527357</v>
      </c>
      <c r="M2">
        <f>exports!O2</f>
        <v>30527357</v>
      </c>
      <c r="N2">
        <f>exports!P2</f>
        <v>30527357</v>
      </c>
      <c r="O2">
        <f>exports!Q2</f>
        <v>30527357</v>
      </c>
      <c r="P2">
        <f>exports!R2</f>
        <v>30527357</v>
      </c>
      <c r="Q2">
        <f>exports!S2</f>
        <v>30527357</v>
      </c>
      <c r="R2">
        <f>exports!T2</f>
        <v>30527357</v>
      </c>
      <c r="S2">
        <f>exports!U2</f>
        <v>30527357</v>
      </c>
      <c r="T2">
        <f>exports!V2</f>
        <v>30527357</v>
      </c>
      <c r="U2">
        <f>exports!W2</f>
        <v>30527357</v>
      </c>
      <c r="V2">
        <f>exports!X2</f>
        <v>30527357</v>
      </c>
      <c r="W2">
        <f>exports!Y2</f>
        <v>30527357</v>
      </c>
      <c r="X2">
        <f>exports!Z2</f>
        <v>30527357</v>
      </c>
      <c r="Y2">
        <f>exports!AA2</f>
        <v>30527357</v>
      </c>
      <c r="Z2">
        <f>exports!AB2</f>
        <v>30527357</v>
      </c>
      <c r="AA2">
        <f>exports!AC2</f>
        <v>30527357</v>
      </c>
      <c r="AB2">
        <f>exports!AD2</f>
        <v>30527357</v>
      </c>
      <c r="AC2">
        <f>exports!AE2</f>
        <v>30527357</v>
      </c>
      <c r="AD2">
        <f>exports!AF2</f>
        <v>30527357</v>
      </c>
      <c r="AE2">
        <f>exports!AG2</f>
        <v>30527357</v>
      </c>
      <c r="AF2">
        <f>exports!AH2</f>
        <v>30527357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43.795309598616619</v>
      </c>
      <c r="C2" s="12">
        <f>SUMIFS('State Generation Costs Calcs'!C105:C155,'State Generation Costs Calcs'!$A$105:$A$155,About!$B$2)*About!$A$59</f>
        <v>42.941263809232709</v>
      </c>
      <c r="D2" s="12">
        <f>SUMIFS('State Generation Costs Calcs'!D105:D155,'State Generation Costs Calcs'!$A$105:$A$155,About!$B$2)*About!$A$59</f>
        <v>42.143591773124953</v>
      </c>
      <c r="E2" s="12">
        <f>SUMIFS('State Generation Costs Calcs'!E105:E155,'State Generation Costs Calcs'!$A$105:$A$155,About!$B$2)*About!$A$59</f>
        <v>41.487612831658936</v>
      </c>
      <c r="F2" s="12">
        <f>SUMIFS('State Generation Costs Calcs'!F105:F155,'State Generation Costs Calcs'!$A$105:$A$155,About!$B$2)*About!$A$59</f>
        <v>41.307575519272355</v>
      </c>
      <c r="G2" s="12">
        <f>SUMIFS('State Generation Costs Calcs'!G105:G155,'State Generation Costs Calcs'!$A$105:$A$155,About!$B$2)*About!$A$59</f>
        <v>41.364369238052852</v>
      </c>
      <c r="H2" s="12">
        <f>SUMIFS('State Generation Costs Calcs'!H105:H155,'State Generation Costs Calcs'!$A$105:$A$155,About!$B$2)*About!$A$59</f>
        <v>41.757073554721231</v>
      </c>
      <c r="I2" s="12">
        <f>SUMIFS('State Generation Costs Calcs'!I105:I155,'State Generation Costs Calcs'!$A$105:$A$155,About!$B$2)*About!$A$59</f>
        <v>42.11264799894289</v>
      </c>
      <c r="J2" s="12">
        <f>SUMIFS('State Generation Costs Calcs'!J105:J155,'State Generation Costs Calcs'!$A$105:$A$155,About!$B$2)*About!$A$59</f>
        <v>41.923792815717746</v>
      </c>
      <c r="K2" s="12">
        <f>SUMIFS('State Generation Costs Calcs'!K105:K155,'State Generation Costs Calcs'!$A$105:$A$155,About!$B$2)*About!$A$59</f>
        <v>41.372880260044873</v>
      </c>
      <c r="L2" s="12">
        <f>SUMIFS('State Generation Costs Calcs'!L105:L155,'State Generation Costs Calcs'!$A$105:$A$155,About!$B$2)*About!$A$59</f>
        <v>40.740503817472202</v>
      </c>
      <c r="M2" s="12">
        <f>SUMIFS('State Generation Costs Calcs'!M105:M155,'State Generation Costs Calcs'!$A$105:$A$155,About!$B$2)*About!$A$59</f>
        <v>40.185358641237492</v>
      </c>
      <c r="N2" s="12">
        <f>SUMIFS('State Generation Costs Calcs'!N105:N155,'State Generation Costs Calcs'!$A$105:$A$155,About!$B$2)*About!$A$59</f>
        <v>39.597587393460202</v>
      </c>
      <c r="O2" s="12">
        <f>SUMIFS('State Generation Costs Calcs'!O105:O155,'State Generation Costs Calcs'!$A$105:$A$155,About!$B$2)*About!$A$59</f>
        <v>39.287777049397889</v>
      </c>
      <c r="P2" s="12">
        <f>SUMIFS('State Generation Costs Calcs'!P105:P155,'State Generation Costs Calcs'!$A$105:$A$155,About!$B$2)*About!$A$59</f>
        <v>39.210697694452008</v>
      </c>
      <c r="Q2" s="12">
        <f>SUMIFS('State Generation Costs Calcs'!Q105:Q155,'State Generation Costs Calcs'!$A$105:$A$155,About!$B$2)*About!$A$59</f>
        <v>38.856382342050303</v>
      </c>
      <c r="R2" s="12">
        <f>SUMIFS('State Generation Costs Calcs'!R105:R155,'State Generation Costs Calcs'!$A$105:$A$155,About!$B$2)*About!$A$59</f>
        <v>38.426762328801949</v>
      </c>
      <c r="S2" s="12">
        <f>SUMIFS('State Generation Costs Calcs'!S105:S155,'State Generation Costs Calcs'!$A$105:$A$155,About!$B$2)*About!$A$59</f>
        <v>38.121338407233793</v>
      </c>
      <c r="T2" s="12">
        <f>SUMIFS('State Generation Costs Calcs'!T105:T155,'State Generation Costs Calcs'!$A$105:$A$155,About!$B$2)*About!$A$59</f>
        <v>37.994978258938012</v>
      </c>
      <c r="U2" s="12">
        <f>SUMIFS('State Generation Costs Calcs'!U105:U155,'State Generation Costs Calcs'!$A$105:$A$155,About!$B$2)*About!$A$59</f>
        <v>37.890251043659994</v>
      </c>
      <c r="V2" s="12">
        <f>SUMIFS('State Generation Costs Calcs'!V105:V155,'State Generation Costs Calcs'!$A$105:$A$155,About!$B$2)*About!$A$59</f>
        <v>37.490768296952474</v>
      </c>
      <c r="W2" s="12">
        <f>SUMIFS('State Generation Costs Calcs'!W105:W155,'State Generation Costs Calcs'!$A$105:$A$155,About!$B$2)*About!$A$59</f>
        <v>37.1245616078103</v>
      </c>
      <c r="X2" s="12">
        <f>SUMIFS('State Generation Costs Calcs'!X105:X155,'State Generation Costs Calcs'!$A$105:$A$155,About!$B$2)*About!$A$59</f>
        <v>36.917003849742777</v>
      </c>
      <c r="Y2" s="12">
        <f>SUMIFS('State Generation Costs Calcs'!Y105:Y155,'State Generation Costs Calcs'!$A$105:$A$155,About!$B$2)*About!$A$59</f>
        <v>36.683957870117375</v>
      </c>
      <c r="Z2" s="12">
        <f>SUMIFS('State Generation Costs Calcs'!Z105:Z155,'State Generation Costs Calcs'!$A$105:$A$155,About!$B$2)*About!$A$59</f>
        <v>36.547936209256434</v>
      </c>
      <c r="AA2" s="12">
        <f>SUMIFS('State Generation Costs Calcs'!AA105:AA155,'State Generation Costs Calcs'!$A$105:$A$155,About!$B$2)*About!$A$59</f>
        <v>36.450271143908047</v>
      </c>
      <c r="AB2" s="12">
        <f>SUMIFS('State Generation Costs Calcs'!AB105:AB155,'State Generation Costs Calcs'!$A$105:$A$155,About!$B$2)*About!$A$59</f>
        <v>36.302952028295529</v>
      </c>
      <c r="AC2" s="12">
        <f>SUMIFS('State Generation Costs Calcs'!AC105:AC155,'State Generation Costs Calcs'!$A$105:$A$155,About!$B$2)*About!$A$59</f>
        <v>36.306694181194196</v>
      </c>
      <c r="AD2" s="12">
        <f>SUMIFS('State Generation Costs Calcs'!AD105:AD155,'State Generation Costs Calcs'!$A$105:$A$155,About!$B$2)*About!$A$59</f>
        <v>36.342830728816459</v>
      </c>
      <c r="AE2" s="12">
        <f>SUMIFS('State Generation Costs Calcs'!AE105:AE155,'State Generation Costs Calcs'!$A$105:$A$155,About!$B$2)*About!$A$59</f>
        <v>36.299865489521615</v>
      </c>
      <c r="AF2" s="12">
        <f>SUMIFS('State Generation Costs Calcs'!AF105:AF155,'State Generation Costs Calcs'!$A$105:$A$155,About!$B$2)*About!$A$59</f>
        <v>36.27961698859464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43.795309598616619</v>
      </c>
      <c r="C2" s="12">
        <f>SUMIFS('State Generation Costs Calcs'!C105:C155,'State Generation Costs Calcs'!$A$105:$A$155,About!$B$2)*About!$A$59</f>
        <v>42.941263809232709</v>
      </c>
      <c r="D2" s="12">
        <f>SUMIFS('State Generation Costs Calcs'!D105:D155,'State Generation Costs Calcs'!$A$105:$A$155,About!$B$2)*About!$A$59</f>
        <v>42.143591773124953</v>
      </c>
      <c r="E2" s="12">
        <f>SUMIFS('State Generation Costs Calcs'!E105:E155,'State Generation Costs Calcs'!$A$105:$A$155,About!$B$2)*About!$A$59</f>
        <v>41.487612831658936</v>
      </c>
      <c r="F2" s="12">
        <f>SUMIFS('State Generation Costs Calcs'!F105:F155,'State Generation Costs Calcs'!$A$105:$A$155,About!$B$2)*About!$A$59</f>
        <v>41.307575519272355</v>
      </c>
      <c r="G2" s="12">
        <f>SUMIFS('State Generation Costs Calcs'!G105:G155,'State Generation Costs Calcs'!$A$105:$A$155,About!$B$2)*About!$A$59</f>
        <v>41.364369238052852</v>
      </c>
      <c r="H2" s="12">
        <f>SUMIFS('State Generation Costs Calcs'!H105:H155,'State Generation Costs Calcs'!$A$105:$A$155,About!$B$2)*About!$A$59</f>
        <v>41.757073554721231</v>
      </c>
      <c r="I2" s="12">
        <f>SUMIFS('State Generation Costs Calcs'!I105:I155,'State Generation Costs Calcs'!$A$105:$A$155,About!$B$2)*About!$A$59</f>
        <v>42.11264799894289</v>
      </c>
      <c r="J2" s="12">
        <f>SUMIFS('State Generation Costs Calcs'!J105:J155,'State Generation Costs Calcs'!$A$105:$A$155,About!$B$2)*About!$A$59</f>
        <v>41.923792815717746</v>
      </c>
      <c r="K2" s="12">
        <f>SUMIFS('State Generation Costs Calcs'!K105:K155,'State Generation Costs Calcs'!$A$105:$A$155,About!$B$2)*About!$A$59</f>
        <v>41.372880260044873</v>
      </c>
      <c r="L2" s="12">
        <f>SUMIFS('State Generation Costs Calcs'!L105:L155,'State Generation Costs Calcs'!$A$105:$A$155,About!$B$2)*About!$A$59</f>
        <v>40.740503817472202</v>
      </c>
      <c r="M2" s="12">
        <f>SUMIFS('State Generation Costs Calcs'!M105:M155,'State Generation Costs Calcs'!$A$105:$A$155,About!$B$2)*About!$A$59</f>
        <v>40.185358641237492</v>
      </c>
      <c r="N2" s="12">
        <f>SUMIFS('State Generation Costs Calcs'!N105:N155,'State Generation Costs Calcs'!$A$105:$A$155,About!$B$2)*About!$A$59</f>
        <v>39.597587393460202</v>
      </c>
      <c r="O2" s="12">
        <f>SUMIFS('State Generation Costs Calcs'!O105:O155,'State Generation Costs Calcs'!$A$105:$A$155,About!$B$2)*About!$A$59</f>
        <v>39.287777049397889</v>
      </c>
      <c r="P2" s="12">
        <f>SUMIFS('State Generation Costs Calcs'!P105:P155,'State Generation Costs Calcs'!$A$105:$A$155,About!$B$2)*About!$A$59</f>
        <v>39.210697694452008</v>
      </c>
      <c r="Q2" s="12">
        <f>SUMIFS('State Generation Costs Calcs'!Q105:Q155,'State Generation Costs Calcs'!$A$105:$A$155,About!$B$2)*About!$A$59</f>
        <v>38.856382342050303</v>
      </c>
      <c r="R2" s="12">
        <f>SUMIFS('State Generation Costs Calcs'!R105:R155,'State Generation Costs Calcs'!$A$105:$A$155,About!$B$2)*About!$A$59</f>
        <v>38.426762328801949</v>
      </c>
      <c r="S2" s="12">
        <f>SUMIFS('State Generation Costs Calcs'!S105:S155,'State Generation Costs Calcs'!$A$105:$A$155,About!$B$2)*About!$A$59</f>
        <v>38.121338407233793</v>
      </c>
      <c r="T2" s="12">
        <f>SUMIFS('State Generation Costs Calcs'!T105:T155,'State Generation Costs Calcs'!$A$105:$A$155,About!$B$2)*About!$A$59</f>
        <v>37.994978258938012</v>
      </c>
      <c r="U2" s="12">
        <f>SUMIFS('State Generation Costs Calcs'!U105:U155,'State Generation Costs Calcs'!$A$105:$A$155,About!$B$2)*About!$A$59</f>
        <v>37.890251043659994</v>
      </c>
      <c r="V2" s="12">
        <f>SUMIFS('State Generation Costs Calcs'!V105:V155,'State Generation Costs Calcs'!$A$105:$A$155,About!$B$2)*About!$A$59</f>
        <v>37.490768296952474</v>
      </c>
      <c r="W2" s="12">
        <f>SUMIFS('State Generation Costs Calcs'!W105:W155,'State Generation Costs Calcs'!$A$105:$A$155,About!$B$2)*About!$A$59</f>
        <v>37.1245616078103</v>
      </c>
      <c r="X2" s="12">
        <f>SUMIFS('State Generation Costs Calcs'!X105:X155,'State Generation Costs Calcs'!$A$105:$A$155,About!$B$2)*About!$A$59</f>
        <v>36.917003849742777</v>
      </c>
      <c r="Y2" s="12">
        <f>SUMIFS('State Generation Costs Calcs'!Y105:Y155,'State Generation Costs Calcs'!$A$105:$A$155,About!$B$2)*About!$A$59</f>
        <v>36.683957870117375</v>
      </c>
      <c r="Z2" s="12">
        <f>SUMIFS('State Generation Costs Calcs'!Z105:Z155,'State Generation Costs Calcs'!$A$105:$A$155,About!$B$2)*About!$A$59</f>
        <v>36.547936209256434</v>
      </c>
      <c r="AA2" s="12">
        <f>SUMIFS('State Generation Costs Calcs'!AA105:AA155,'State Generation Costs Calcs'!$A$105:$A$155,About!$B$2)*About!$A$59</f>
        <v>36.450271143908047</v>
      </c>
      <c r="AB2" s="12">
        <f>SUMIFS('State Generation Costs Calcs'!AB105:AB155,'State Generation Costs Calcs'!$A$105:$A$155,About!$B$2)*About!$A$59</f>
        <v>36.302952028295529</v>
      </c>
      <c r="AC2" s="12">
        <f>SUMIFS('State Generation Costs Calcs'!AC105:AC155,'State Generation Costs Calcs'!$A$105:$A$155,About!$B$2)*About!$A$59</f>
        <v>36.306694181194196</v>
      </c>
      <c r="AD2" s="12">
        <f>SUMIFS('State Generation Costs Calcs'!AD105:AD155,'State Generation Costs Calcs'!$A$105:$A$155,About!$B$2)*About!$A$59</f>
        <v>36.342830728816459</v>
      </c>
      <c r="AE2" s="12">
        <f>SUMIFS('State Generation Costs Calcs'!AE105:AE155,'State Generation Costs Calcs'!$A$105:$A$155,About!$B$2)*About!$A$59</f>
        <v>36.299865489521615</v>
      </c>
      <c r="AF2" s="12">
        <f>SUMIFS('State Generation Costs Calcs'!AF105:AF155,'State Generation Costs Calcs'!$A$105:$A$155,About!$B$2)*About!$A$59</f>
        <v>36.27961698859464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2024-01-08T17:17:25Z</dcterms:modified>
</cp:coreProperties>
</file>