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V\land\BLAPE\"/>
    </mc:Choice>
  </mc:AlternateContent>
  <xr:revisionPtr revIDLastSave="0" documentId="8_{688BC3D8-BEAE-4961-94FD-5AE89C6DE16A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AJ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Y23" i="4" l="1"/>
  <c r="AA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<sst xmlns="http://schemas.openxmlformats.org/spreadsheetml/2006/main" count="15367" uniqueCount="462">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</sst>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121</v>
      </c>
      <c r="C1" s="57">
        <v>44412</v>
      </c>
      <c r="H1" s="53" t="s">
        <v>2</v>
      </c>
    </row>
    <row r="2" spans="1:8" x14ac:dyDescent="0.25">
      <c r="B2" s="2" t="str">
        <f>LOOKUP(B1,F2:G51,G2:G51)</f>
        <v>WV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West Virginia</v>
      </c>
      <c r="B18" s="2">
        <f>SUMIFS('LULUCF Dataframe EPA'!AD2:AD766,'LULUCF Dataframe EPA'!A2:A766,Data!A18)</f>
        <v>-28.742615898291415</v>
      </c>
      <c r="C18" s="2">
        <f>B18/D11</f>
        <v>-30.416992826931004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-30416992826930.789</v>
      </c>
      <c r="C23" s="56">
        <f>$B$23*C11</f>
        <v>-29579804362611</v>
      </c>
      <c r="D23" s="56">
        <f t="shared" ref="D23:AK23" si="0">$B$23*D11</f>
        <v>-28742615898291.211</v>
      </c>
      <c r="E23" s="56">
        <f t="shared" si="0"/>
        <v>-27905427433971.422</v>
      </c>
      <c r="F23" s="56">
        <f t="shared" si="0"/>
        <v>-27068238969651.633</v>
      </c>
      <c r="G23" s="56">
        <f t="shared" si="0"/>
        <v>-26231050505332.063</v>
      </c>
      <c r="H23" s="56">
        <f t="shared" si="0"/>
        <v>-26265025228616.121</v>
      </c>
      <c r="I23" s="56">
        <f t="shared" si="0"/>
        <v>-26298999951900.156</v>
      </c>
      <c r="J23" s="56">
        <f t="shared" si="0"/>
        <v>-26332974675184.191</v>
      </c>
      <c r="K23" s="56">
        <f t="shared" si="0"/>
        <v>-26366949398468.215</v>
      </c>
      <c r="L23" s="56">
        <f t="shared" si="0"/>
        <v>-26400924121752.25</v>
      </c>
      <c r="M23" s="56">
        <f t="shared" si="0"/>
        <v>-26434898845036.289</v>
      </c>
      <c r="N23" s="56">
        <f t="shared" si="0"/>
        <v>-26468873568320.324</v>
      </c>
      <c r="O23" s="56">
        <f t="shared" si="0"/>
        <v>-26502848291604.359</v>
      </c>
      <c r="P23" s="56">
        <f t="shared" si="0"/>
        <v>-26536823014888.395</v>
      </c>
      <c r="Q23" s="56">
        <f t="shared" si="0"/>
        <v>-26570797738172.43</v>
      </c>
      <c r="R23" s="56">
        <f t="shared" si="0"/>
        <v>-26604772461456.457</v>
      </c>
      <c r="S23" s="56">
        <f t="shared" si="0"/>
        <v>-26638747184740.48</v>
      </c>
      <c r="T23" s="56">
        <f t="shared" si="0"/>
        <v>-26672721908024.516</v>
      </c>
      <c r="U23" s="56">
        <f t="shared" si="0"/>
        <v>-26706696631308.551</v>
      </c>
      <c r="V23" s="56">
        <f t="shared" si="0"/>
        <v>-26740671354592.586</v>
      </c>
      <c r="W23" s="56">
        <f t="shared" si="0"/>
        <v>-26774646077876.621</v>
      </c>
      <c r="X23" s="56">
        <f t="shared" si="0"/>
        <v>-26808620801160.641</v>
      </c>
      <c r="Y23" s="56">
        <f t="shared" si="0"/>
        <v>-26842595524444.676</v>
      </c>
      <c r="Z23" s="56">
        <f t="shared" si="0"/>
        <v>-26876570247728.711</v>
      </c>
      <c r="AA23" s="56">
        <f t="shared" si="0"/>
        <v>-26910544971012.746</v>
      </c>
      <c r="AB23" s="56">
        <f t="shared" si="0"/>
        <v>-26944519694296.77</v>
      </c>
      <c r="AC23" s="56">
        <f t="shared" si="0"/>
        <v>-26978494417580.805</v>
      </c>
      <c r="AD23" s="56">
        <f t="shared" si="0"/>
        <v>-27012469140864.84</v>
      </c>
      <c r="AE23" s="56">
        <f t="shared" si="0"/>
        <v>-27046443864148.871</v>
      </c>
      <c r="AF23" s="56">
        <f t="shared" si="0"/>
        <v>-27080418587432.906</v>
      </c>
      <c r="AG23" s="56">
        <f t="shared" si="0"/>
        <v>-27114393310716.93</v>
      </c>
      <c r="AH23" s="56">
        <f t="shared" si="0"/>
        <v>-27148368034000.965</v>
      </c>
      <c r="AI23" s="56">
        <f t="shared" si="0"/>
        <v>-27182342757285</v>
      </c>
      <c r="AJ23" s="56">
        <f t="shared" si="0"/>
        <v>-27216317480569.035</v>
      </c>
      <c r="AK23" s="56">
        <f t="shared" si="0"/>
        <v>-27250292203853.07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-0.10410958904109566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-30416992826930.789</v>
      </c>
      <c r="C2" s="25">
        <f>$B$2*Data!C$11</f>
        <v>-29579804362611</v>
      </c>
      <c r="D2" s="25">
        <f>$B$2*Data!D$11</f>
        <v>-28742615898291.211</v>
      </c>
      <c r="E2" s="25">
        <f>$B$2*Data!E$11</f>
        <v>-27905427433971.422</v>
      </c>
      <c r="F2" s="25">
        <f>$B$2*Data!F$11</f>
        <v>-27068238969651.633</v>
      </c>
      <c r="G2" s="25">
        <f>$B$2*Data!G$11</f>
        <v>-26231050505332.063</v>
      </c>
      <c r="H2" s="25">
        <f>$B$2*Data!H$11</f>
        <v>-26265025228616.121</v>
      </c>
      <c r="I2" s="25">
        <f>$B$2*Data!I$11</f>
        <v>-26298999951900.156</v>
      </c>
      <c r="J2" s="25">
        <f>$B$2*Data!J$11</f>
        <v>-26332974675184.191</v>
      </c>
      <c r="K2" s="25">
        <f>$B$2*Data!K$11</f>
        <v>-26366949398468.215</v>
      </c>
      <c r="L2" s="25">
        <f>$B$2*Data!L$11</f>
        <v>-26400924121752.25</v>
      </c>
      <c r="M2" s="25">
        <f>$B$2*Data!M$11</f>
        <v>-26434898845036.289</v>
      </c>
      <c r="N2" s="25">
        <f>$B$2*Data!N$11</f>
        <v>-26468873568320.324</v>
      </c>
      <c r="O2" s="25">
        <f>$B$2*Data!O$11</f>
        <v>-26502848291604.359</v>
      </c>
      <c r="P2" s="25">
        <f>$B$2*Data!P$11</f>
        <v>-26536823014888.395</v>
      </c>
      <c r="Q2" s="25">
        <f>$B$2*Data!Q$11</f>
        <v>-26570797738172.43</v>
      </c>
      <c r="R2" s="25">
        <f>$B$2*Data!R$11</f>
        <v>-26604772461456.457</v>
      </c>
      <c r="S2" s="25">
        <f>$B$2*Data!S$11</f>
        <v>-26638747184740.48</v>
      </c>
      <c r="T2" s="25">
        <f>$B$2*Data!T$11</f>
        <v>-26672721908024.516</v>
      </c>
      <c r="U2" s="25">
        <f>$B$2*Data!U$11</f>
        <v>-26706696631308.551</v>
      </c>
      <c r="V2" s="25">
        <f>$B$2*Data!V$11</f>
        <v>-26740671354592.586</v>
      </c>
      <c r="W2" s="25">
        <f>$B$2*Data!W$11</f>
        <v>-26774646077876.621</v>
      </c>
      <c r="X2" s="25">
        <f>$B$2*Data!X$11</f>
        <v>-26808620801160.641</v>
      </c>
      <c r="Y2" s="25">
        <f>$B$2*Data!Y$11</f>
        <v>-26842595524444.676</v>
      </c>
      <c r="Z2" s="25">
        <f>$B$2*Data!Z$11</f>
        <v>-26876570247728.711</v>
      </c>
      <c r="AA2" s="25">
        <f>$B$2*Data!AA$11</f>
        <v>-26910544971012.746</v>
      </c>
      <c r="AB2" s="25">
        <f>$B$2*Data!AB$11</f>
        <v>-26944519694296.77</v>
      </c>
      <c r="AC2" s="25">
        <f>$B$2*Data!AC$11</f>
        <v>-26978494417580.805</v>
      </c>
      <c r="AD2" s="25">
        <f>$B$2*Data!AD$11</f>
        <v>-27012469140864.84</v>
      </c>
      <c r="AE2" s="25">
        <f>$B$2*Data!AE$11</f>
        <v>-27046443864148.871</v>
      </c>
      <c r="AF2" s="25">
        <f>$B$2*Data!AF$11</f>
        <v>-27080418587432.906</v>
      </c>
      <c r="AG2" s="25">
        <f>$B$2*Data!AG$11</f>
        <v>-27114393310716.93</v>
      </c>
      <c r="AH2" s="25">
        <f>$B$2*Data!AH$11</f>
        <v>-27148368034000.965</v>
      </c>
      <c r="AI2" s="25">
        <f>$B$2*Data!AI$11</f>
        <v>-27182342757285</v>
      </c>
      <c r="AJ2" s="25">
        <f>$B$2*Data!AJ$11</f>
        <v>-27216317480569.035</v>
      </c>
      <c r="AK2" s="25">
        <f>$B$2*Data!AK$11</f>
        <v>-27250292203853.07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13078445682.128639</v>
      </c>
      <c r="C11" s="25">
        <f>(ABS(C$2)*'data from RPEpUACE'!$B11)+SUMIFS('Override Calcs'!$E$4:$E$6,'Override Calcs'!$A$4:$A$6,About!$B$2,'Override Calcs'!$B$4:$B$6,"CH4")</f>
        <v>12718478346.810177</v>
      </c>
      <c r="D11" s="25">
        <f>(ABS(D$2)*'data from RPEpUACE'!$B11)+SUMIFS('Override Calcs'!$E$4:$E$6,'Override Calcs'!$A$4:$A$6,About!$B$2,'Override Calcs'!$B$4:$B$6,"CH4")</f>
        <v>12358511011.491714</v>
      </c>
      <c r="E11" s="25">
        <f>(ABS(E$2)*'data from RPEpUACE'!$B11)+SUMIFS('Override Calcs'!$E$4:$E$6,'Override Calcs'!$A$4:$A$6,About!$B$2,'Override Calcs'!$B$4:$B$6,"CH4")</f>
        <v>11998543676.173252</v>
      </c>
      <c r="F11" s="25">
        <f>(ABS(F$2)*'data from RPEpUACE'!$B11)+SUMIFS('Override Calcs'!$E$4:$E$6,'Override Calcs'!$A$4:$A$6,About!$B$2,'Override Calcs'!$B$4:$B$6,"CH4")</f>
        <v>11638576340.85479</v>
      </c>
      <c r="G11" s="25">
        <f>(ABS(G$2)*'data from RPEpUACE'!$B11)+SUMIFS('Override Calcs'!$E$4:$E$6,'Override Calcs'!$A$4:$A$6,About!$B$2,'Override Calcs'!$B$4:$B$6,"CH4")</f>
        <v>11278609005.536423</v>
      </c>
      <c r="H11" s="25">
        <f>(ABS(H$2)*'data from RPEpUACE'!$B11)+SUMIFS('Override Calcs'!$E$4:$E$6,'Override Calcs'!$A$4:$A$6,About!$B$2,'Override Calcs'!$B$4:$B$6,"CH4")</f>
        <v>11293217174.58075</v>
      </c>
      <c r="I11" s="25">
        <f>(ABS(I$2)*'data from RPEpUACE'!$B11)+SUMIFS('Override Calcs'!$E$4:$E$6,'Override Calcs'!$A$4:$A$6,About!$B$2,'Override Calcs'!$B$4:$B$6,"CH4")</f>
        <v>11307825343.625069</v>
      </c>
      <c r="J11" s="25">
        <f>(ABS(J$2)*'data from RPEpUACE'!$B11)+SUMIFS('Override Calcs'!$E$4:$E$6,'Override Calcs'!$A$4:$A$6,About!$B$2,'Override Calcs'!$B$4:$B$6,"CH4")</f>
        <v>11322433512.669386</v>
      </c>
      <c r="K11" s="25">
        <f>(ABS(K$2)*'data from RPEpUACE'!$B11)+SUMIFS('Override Calcs'!$E$4:$E$6,'Override Calcs'!$A$4:$A$6,About!$B$2,'Override Calcs'!$B$4:$B$6,"CH4")</f>
        <v>11337041681.713699</v>
      </c>
      <c r="L11" s="25">
        <f>(ABS(L$2)*'data from RPEpUACE'!$B11)+SUMIFS('Override Calcs'!$E$4:$E$6,'Override Calcs'!$A$4:$A$6,About!$B$2,'Override Calcs'!$B$4:$B$6,"CH4")</f>
        <v>11351649850.758017</v>
      </c>
      <c r="M11" s="25">
        <f>(ABS(M$2)*'data from RPEpUACE'!$B11)+SUMIFS('Override Calcs'!$E$4:$E$6,'Override Calcs'!$A$4:$A$6,About!$B$2,'Override Calcs'!$B$4:$B$6,"CH4")</f>
        <v>11366258019.802336</v>
      </c>
      <c r="N11" s="25">
        <f>(ABS(N$2)*'data from RPEpUACE'!$B11)+SUMIFS('Override Calcs'!$E$4:$E$6,'Override Calcs'!$A$4:$A$6,About!$B$2,'Override Calcs'!$B$4:$B$6,"CH4")</f>
        <v>11380866188.846653</v>
      </c>
      <c r="O11" s="25">
        <f>(ABS(O$2)*'data from RPEpUACE'!$B11)+SUMIFS('Override Calcs'!$E$4:$E$6,'Override Calcs'!$A$4:$A$6,About!$B$2,'Override Calcs'!$B$4:$B$6,"CH4")</f>
        <v>11395474357.89097</v>
      </c>
      <c r="P11" s="25">
        <f>(ABS(P$2)*'data from RPEpUACE'!$B11)+SUMIFS('Override Calcs'!$E$4:$E$6,'Override Calcs'!$A$4:$A$6,About!$B$2,'Override Calcs'!$B$4:$B$6,"CH4")</f>
        <v>11410082526.935289</v>
      </c>
      <c r="Q11" s="25">
        <f>(ABS(Q$2)*'data from RPEpUACE'!$B11)+SUMIFS('Override Calcs'!$E$4:$E$6,'Override Calcs'!$A$4:$A$6,About!$B$2,'Override Calcs'!$B$4:$B$6,"CH4")</f>
        <v>11424690695.979607</v>
      </c>
      <c r="R11" s="25">
        <f>(ABS(R$2)*'data from RPEpUACE'!$B11)+SUMIFS('Override Calcs'!$E$4:$E$6,'Override Calcs'!$A$4:$A$6,About!$B$2,'Override Calcs'!$B$4:$B$6,"CH4")</f>
        <v>11439298865.02392</v>
      </c>
      <c r="S11" s="25">
        <f>(ABS(S$2)*'data from RPEpUACE'!$B11)+SUMIFS('Override Calcs'!$E$4:$E$6,'Override Calcs'!$A$4:$A$6,About!$B$2,'Override Calcs'!$B$4:$B$6,"CH4")</f>
        <v>11453907034.068233</v>
      </c>
      <c r="T11" s="25">
        <f>(ABS(T$2)*'data from RPEpUACE'!$B11)+SUMIFS('Override Calcs'!$E$4:$E$6,'Override Calcs'!$A$4:$A$6,About!$B$2,'Override Calcs'!$B$4:$B$6,"CH4")</f>
        <v>11468515203.112551</v>
      </c>
      <c r="U11" s="25">
        <f>(ABS(U$2)*'data from RPEpUACE'!$B11)+SUMIFS('Override Calcs'!$E$4:$E$6,'Override Calcs'!$A$4:$A$6,About!$B$2,'Override Calcs'!$B$4:$B$6,"CH4")</f>
        <v>11483123372.15687</v>
      </c>
      <c r="V11" s="25">
        <f>(ABS(V$2)*'data from RPEpUACE'!$B11)+SUMIFS('Override Calcs'!$E$4:$E$6,'Override Calcs'!$A$4:$A$6,About!$B$2,'Override Calcs'!$B$4:$B$6,"CH4")</f>
        <v>11497731541.201187</v>
      </c>
      <c r="W11" s="25">
        <f>(ABS(W$2)*'data from RPEpUACE'!$B11)+SUMIFS('Override Calcs'!$E$4:$E$6,'Override Calcs'!$A$4:$A$6,About!$B$2,'Override Calcs'!$B$4:$B$6,"CH4")</f>
        <v>11512339710.245504</v>
      </c>
      <c r="X11" s="25">
        <f>(ABS(X$2)*'data from RPEpUACE'!$B11)+SUMIFS('Override Calcs'!$E$4:$E$6,'Override Calcs'!$A$4:$A$6,About!$B$2,'Override Calcs'!$B$4:$B$6,"CH4")</f>
        <v>11526947879.289816</v>
      </c>
      <c r="Y11" s="25">
        <f>(ABS(Y$2)*'data from RPEpUACE'!$B11)+SUMIFS('Override Calcs'!$E$4:$E$6,'Override Calcs'!$A$4:$A$6,About!$B$2,'Override Calcs'!$B$4:$B$6,"CH4")</f>
        <v>11541556048.334133</v>
      </c>
      <c r="Z11" s="25">
        <f>(ABS(Z$2)*'data from RPEpUACE'!$B11)+SUMIFS('Override Calcs'!$E$4:$E$6,'Override Calcs'!$A$4:$A$6,About!$B$2,'Override Calcs'!$B$4:$B$6,"CH4")</f>
        <v>11556164217.37845</v>
      </c>
      <c r="AA11" s="25">
        <f>(ABS(AA$2)*'data from RPEpUACE'!$B11)+SUMIFS('Override Calcs'!$E$4:$E$6,'Override Calcs'!$A$4:$A$6,About!$B$2,'Override Calcs'!$B$4:$B$6,"CH4")</f>
        <v>11570772386.42277</v>
      </c>
      <c r="AB11" s="25">
        <f>(ABS(AB$2)*'data from RPEpUACE'!$B11)+SUMIFS('Override Calcs'!$E$4:$E$6,'Override Calcs'!$A$4:$A$6,About!$B$2,'Override Calcs'!$B$4:$B$6,"CH4")</f>
        <v>11585380555.467081</v>
      </c>
      <c r="AC11" s="25">
        <f>(ABS(AC$2)*'data from RPEpUACE'!$B11)+SUMIFS('Override Calcs'!$E$4:$E$6,'Override Calcs'!$A$4:$A$6,About!$B$2,'Override Calcs'!$B$4:$B$6,"CH4")</f>
        <v>11599988724.511398</v>
      </c>
      <c r="AD11" s="25">
        <f>(ABS(AD$2)*'data from RPEpUACE'!$B11)+SUMIFS('Override Calcs'!$E$4:$E$6,'Override Calcs'!$A$4:$A$6,About!$B$2,'Override Calcs'!$B$4:$B$6,"CH4")</f>
        <v>11614596893.555717</v>
      </c>
      <c r="AE11" s="25">
        <f>(ABS(AE$2)*'data from RPEpUACE'!$B11)+SUMIFS('Override Calcs'!$E$4:$E$6,'Override Calcs'!$A$4:$A$6,About!$B$2,'Override Calcs'!$B$4:$B$6,"CH4")</f>
        <v>11629205062.600033</v>
      </c>
      <c r="AF11" s="25">
        <f>(ABS(AF$2)*'data from RPEpUACE'!$B11)+SUMIFS('Override Calcs'!$E$4:$E$6,'Override Calcs'!$A$4:$A$6,About!$B$2,'Override Calcs'!$B$4:$B$6,"CH4")</f>
        <v>11643813231.64435</v>
      </c>
      <c r="AG11" s="25">
        <f>(ABS(AG$2)*'data from RPEpUACE'!$B11)+SUMIFS('Override Calcs'!$E$4:$E$6,'Override Calcs'!$A$4:$A$6,About!$B$2,'Override Calcs'!$B$4:$B$6,"CH4")</f>
        <v>11658421400.688663</v>
      </c>
      <c r="AH11" s="25">
        <f>(ABS(AH$2)*'data from RPEpUACE'!$B11)+SUMIFS('Override Calcs'!$E$4:$E$6,'Override Calcs'!$A$4:$A$6,About!$B$2,'Override Calcs'!$B$4:$B$6,"CH4")</f>
        <v>11673029569.732981</v>
      </c>
      <c r="AI11" s="25">
        <f>(ABS(AI$2)*'data from RPEpUACE'!$B11)+SUMIFS('Override Calcs'!$E$4:$E$6,'Override Calcs'!$A$4:$A$6,About!$B$2,'Override Calcs'!$B$4:$B$6,"CH4")</f>
        <v>11687637738.777298</v>
      </c>
      <c r="AJ11" s="25">
        <f>(ABS(AJ$2)*'data from RPEpUACE'!$B11)+SUMIFS('Override Calcs'!$E$4:$E$6,'Override Calcs'!$A$4:$A$6,About!$B$2,'Override Calcs'!$B$4:$B$6,"CH4")</f>
        <v>11702245907.821617</v>
      </c>
      <c r="AK11" s="25">
        <f>(ABS(AK$2)*'data from RPEpUACE'!$B11)+SUMIFS('Override Calcs'!$E$4:$E$6,'Override Calcs'!$A$4:$A$6,About!$B$2,'Override Calcs'!$B$4:$B$6,"CH4")</f>
        <v>11716854076.865934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1064708913.4412502</v>
      </c>
      <c r="C12" s="25">
        <f>(ABS(C$2)*'data from RPEpUACE'!$B12)+SUMIFS('Override Calcs'!$E$4:$E$6,'Override Calcs'!$A$4:$A$6,About!$B$2,'Override Calcs'!$B$4:$B$6,"N2O")</f>
        <v>1035404174.9595988</v>
      </c>
      <c r="D12" s="25">
        <f>(ABS(D$2)*'data from RPEpUACE'!$B12)+SUMIFS('Override Calcs'!$E$4:$E$6,'Override Calcs'!$A$4:$A$6,About!$B$2,'Override Calcs'!$B$4:$B$6,"N2O")</f>
        <v>1006099436.4779475</v>
      </c>
      <c r="E12" s="25">
        <f>(ABS(E$2)*'data from RPEpUACE'!$B12)+SUMIFS('Override Calcs'!$E$4:$E$6,'Override Calcs'!$A$4:$A$6,About!$B$2,'Override Calcs'!$B$4:$B$6,"N2O")</f>
        <v>976794697.99629617</v>
      </c>
      <c r="F12" s="25">
        <f>(ABS(F$2)*'data from RPEpUACE'!$B12)+SUMIFS('Override Calcs'!$E$4:$E$6,'Override Calcs'!$A$4:$A$6,About!$B$2,'Override Calcs'!$B$4:$B$6,"N2O")</f>
        <v>947489959.51464486</v>
      </c>
      <c r="G12" s="25">
        <f>(ABS(G$2)*'data from RPEpUACE'!$B12)+SUMIFS('Override Calcs'!$E$4:$E$6,'Override Calcs'!$A$4:$A$6,About!$B$2,'Override Calcs'!$B$4:$B$6,"N2O")</f>
        <v>918185221.03300107</v>
      </c>
      <c r="H12" s="25">
        <f>(ABS(H$2)*'data from RPEpUACE'!$B12)+SUMIFS('Override Calcs'!$E$4:$E$6,'Override Calcs'!$A$4:$A$6,About!$B$2,'Override Calcs'!$B$4:$B$6,"N2O")</f>
        <v>919374463.86571825</v>
      </c>
      <c r="I12" s="25">
        <f>(ABS(I$2)*'data from RPEpUACE'!$B12)+SUMIFS('Override Calcs'!$E$4:$E$6,'Override Calcs'!$A$4:$A$6,About!$B$2,'Override Calcs'!$B$4:$B$6,"N2O")</f>
        <v>920563706.69843459</v>
      </c>
      <c r="J12" s="25">
        <f>(ABS(J$2)*'data from RPEpUACE'!$B12)+SUMIFS('Override Calcs'!$E$4:$E$6,'Override Calcs'!$A$4:$A$6,About!$B$2,'Override Calcs'!$B$4:$B$6,"N2O")</f>
        <v>921752949.53115106</v>
      </c>
      <c r="K12" s="25">
        <f>(ABS(K$2)*'data from RPEpUACE'!$B12)+SUMIFS('Override Calcs'!$E$4:$E$6,'Override Calcs'!$A$4:$A$6,About!$B$2,'Override Calcs'!$B$4:$B$6,"N2O")</f>
        <v>922942192.36386693</v>
      </c>
      <c r="L12" s="25">
        <f>(ABS(L$2)*'data from RPEpUACE'!$B12)+SUMIFS('Override Calcs'!$E$4:$E$6,'Override Calcs'!$A$4:$A$6,About!$B$2,'Override Calcs'!$B$4:$B$6,"N2O")</f>
        <v>924131435.19658327</v>
      </c>
      <c r="M12" s="25">
        <f>(ABS(M$2)*'data from RPEpUACE'!$B12)+SUMIFS('Override Calcs'!$E$4:$E$6,'Override Calcs'!$A$4:$A$6,About!$B$2,'Override Calcs'!$B$4:$B$6,"N2O")</f>
        <v>925320678.02929986</v>
      </c>
      <c r="N12" s="25">
        <f>(ABS(N$2)*'data from RPEpUACE'!$B12)+SUMIFS('Override Calcs'!$E$4:$E$6,'Override Calcs'!$A$4:$A$6,About!$B$2,'Override Calcs'!$B$4:$B$6,"N2O")</f>
        <v>926509920.8620162</v>
      </c>
      <c r="O12" s="25">
        <f>(ABS(O$2)*'data from RPEpUACE'!$B12)+SUMIFS('Override Calcs'!$E$4:$E$6,'Override Calcs'!$A$4:$A$6,About!$B$2,'Override Calcs'!$B$4:$B$6,"N2O")</f>
        <v>927699163.69473255</v>
      </c>
      <c r="P12" s="25">
        <f>(ABS(P$2)*'data from RPEpUACE'!$B12)+SUMIFS('Override Calcs'!$E$4:$E$6,'Override Calcs'!$A$4:$A$6,About!$B$2,'Override Calcs'!$B$4:$B$6,"N2O")</f>
        <v>928888406.52744889</v>
      </c>
      <c r="Q12" s="25">
        <f>(ABS(Q$2)*'data from RPEpUACE'!$B12)+SUMIFS('Override Calcs'!$E$4:$E$6,'Override Calcs'!$A$4:$A$6,About!$B$2,'Override Calcs'!$B$4:$B$6,"N2O")</f>
        <v>930077649.36016524</v>
      </c>
      <c r="R12" s="25">
        <f>(ABS(R$2)*'data from RPEpUACE'!$B12)+SUMIFS('Override Calcs'!$E$4:$E$6,'Override Calcs'!$A$4:$A$6,About!$B$2,'Override Calcs'!$B$4:$B$6,"N2O")</f>
        <v>931266892.19288135</v>
      </c>
      <c r="S12" s="25">
        <f>(ABS(S$2)*'data from RPEpUACE'!$B12)+SUMIFS('Override Calcs'!$E$4:$E$6,'Override Calcs'!$A$4:$A$6,About!$B$2,'Override Calcs'!$B$4:$B$6,"N2O")</f>
        <v>932456135.02559721</v>
      </c>
      <c r="T12" s="25">
        <f>(ABS(T$2)*'data from RPEpUACE'!$B12)+SUMIFS('Override Calcs'!$E$4:$E$6,'Override Calcs'!$A$4:$A$6,About!$B$2,'Override Calcs'!$B$4:$B$6,"N2O")</f>
        <v>933645377.85831356</v>
      </c>
      <c r="U12" s="25">
        <f>(ABS(U$2)*'data from RPEpUACE'!$B12)+SUMIFS('Override Calcs'!$E$4:$E$6,'Override Calcs'!$A$4:$A$6,About!$B$2,'Override Calcs'!$B$4:$B$6,"N2O")</f>
        <v>934834620.69102991</v>
      </c>
      <c r="V12" s="25">
        <f>(ABS(V$2)*'data from RPEpUACE'!$B12)+SUMIFS('Override Calcs'!$E$4:$E$6,'Override Calcs'!$A$4:$A$6,About!$B$2,'Override Calcs'!$B$4:$B$6,"N2O")</f>
        <v>936023863.52374625</v>
      </c>
      <c r="W12" s="25">
        <f>(ABS(W$2)*'data from RPEpUACE'!$B12)+SUMIFS('Override Calcs'!$E$4:$E$6,'Override Calcs'!$A$4:$A$6,About!$B$2,'Override Calcs'!$B$4:$B$6,"N2O")</f>
        <v>937213106.35646272</v>
      </c>
      <c r="X12" s="25">
        <f>(ABS(X$2)*'data from RPEpUACE'!$B12)+SUMIFS('Override Calcs'!$E$4:$E$6,'Override Calcs'!$A$4:$A$6,About!$B$2,'Override Calcs'!$B$4:$B$6,"N2O")</f>
        <v>938402349.18917847</v>
      </c>
      <c r="Y12" s="25">
        <f>(ABS(Y$2)*'data from RPEpUACE'!$B12)+SUMIFS('Override Calcs'!$E$4:$E$6,'Override Calcs'!$A$4:$A$6,About!$B$2,'Override Calcs'!$B$4:$B$6,"N2O")</f>
        <v>939591592.02189481</v>
      </c>
      <c r="Z12" s="25">
        <f>(ABS(Z$2)*'data from RPEpUACE'!$B12)+SUMIFS('Override Calcs'!$E$4:$E$6,'Override Calcs'!$A$4:$A$6,About!$B$2,'Override Calcs'!$B$4:$B$6,"N2O")</f>
        <v>940780834.85461116</v>
      </c>
      <c r="AA12" s="25">
        <f>(ABS(AA$2)*'data from RPEpUACE'!$B12)+SUMIFS('Override Calcs'!$E$4:$E$6,'Override Calcs'!$A$4:$A$6,About!$B$2,'Override Calcs'!$B$4:$B$6,"N2O")</f>
        <v>941970077.6873275</v>
      </c>
      <c r="AB12" s="25">
        <f>(ABS(AB$2)*'data from RPEpUACE'!$B12)+SUMIFS('Override Calcs'!$E$4:$E$6,'Override Calcs'!$A$4:$A$6,About!$B$2,'Override Calcs'!$B$4:$B$6,"N2O")</f>
        <v>943159320.52004349</v>
      </c>
      <c r="AC12" s="25">
        <f>(ABS(AC$2)*'data from RPEpUACE'!$B12)+SUMIFS('Override Calcs'!$E$4:$E$6,'Override Calcs'!$A$4:$A$6,About!$B$2,'Override Calcs'!$B$4:$B$6,"N2O")</f>
        <v>944348563.35275984</v>
      </c>
      <c r="AD12" s="25">
        <f>(ABS(AD$2)*'data from RPEpUACE'!$B12)+SUMIFS('Override Calcs'!$E$4:$E$6,'Override Calcs'!$A$4:$A$6,About!$B$2,'Override Calcs'!$B$4:$B$6,"N2O")</f>
        <v>945537806.18547618</v>
      </c>
      <c r="AE12" s="25">
        <f>(ABS(AE$2)*'data from RPEpUACE'!$B12)+SUMIFS('Override Calcs'!$E$4:$E$6,'Override Calcs'!$A$4:$A$6,About!$B$2,'Override Calcs'!$B$4:$B$6,"N2O")</f>
        <v>946727049.01819241</v>
      </c>
      <c r="AF12" s="25">
        <f>(ABS(AF$2)*'data from RPEpUACE'!$B12)+SUMIFS('Override Calcs'!$E$4:$E$6,'Override Calcs'!$A$4:$A$6,About!$B$2,'Override Calcs'!$B$4:$B$6,"N2O")</f>
        <v>947916291.85090876</v>
      </c>
      <c r="AG12" s="25">
        <f>(ABS(AG$2)*'data from RPEpUACE'!$B12)+SUMIFS('Override Calcs'!$E$4:$E$6,'Override Calcs'!$A$4:$A$6,About!$B$2,'Override Calcs'!$B$4:$B$6,"N2O")</f>
        <v>949105534.68362474</v>
      </c>
      <c r="AH12" s="25">
        <f>(ABS(AH$2)*'data from RPEpUACE'!$B12)+SUMIFS('Override Calcs'!$E$4:$E$6,'Override Calcs'!$A$4:$A$6,About!$B$2,'Override Calcs'!$B$4:$B$6,"N2O")</f>
        <v>950294777.51634109</v>
      </c>
      <c r="AI12" s="25">
        <f>(ABS(AI$2)*'data from RPEpUACE'!$B12)+SUMIFS('Override Calcs'!$E$4:$E$6,'Override Calcs'!$A$4:$A$6,About!$B$2,'Override Calcs'!$B$4:$B$6,"N2O")</f>
        <v>951484020.34905744</v>
      </c>
      <c r="AJ12" s="25">
        <f>(ABS(AJ$2)*'data from RPEpUACE'!$B12)+SUMIFS('Override Calcs'!$E$4:$E$6,'Override Calcs'!$A$4:$A$6,About!$B$2,'Override Calcs'!$B$4:$B$6,"N2O")</f>
        <v>952673263.18177378</v>
      </c>
      <c r="AK12" s="25">
        <f>(ABS(AK$2)*'data from RPEpUACE'!$B12)+SUMIFS('Override Calcs'!$E$4:$E$6,'Override Calcs'!$A$4:$A$6,About!$B$2,'Override Calcs'!$B$4:$B$6,"N2O")</f>
        <v>953862506.01449013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2021-08-04T19:46:13Z</dcterms:modified>
</cp:coreProperties>
</file>