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EIaE\"/>
    </mc:Choice>
  </mc:AlternateContent>
  <xr:revisionPtr revIDLastSave="0" documentId="8_{C960952F-F976-4EA5-91CF-0F4A3597A11A}"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8" i="28"/>
  <c r="F20"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30" i="28"/>
  <c r="F22" i="3" s="1"/>
  <c r="F25" i="28"/>
  <c r="F17" i="3" s="1"/>
  <c r="F32" i="28"/>
  <c r="F24"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G1074" i="22" s="1"/>
  <c r="E8" i="23"/>
  <c r="E28" i="23"/>
  <c r="E21" i="23"/>
  <c r="E23" i="23"/>
  <c r="E43" i="23"/>
  <c r="E48" i="23"/>
  <c r="E52" i="23"/>
  <c r="E3" i="23"/>
  <c r="E42" i="23"/>
  <c r="E14" i="23"/>
  <c r="E11" i="23"/>
  <c r="E45" i="23"/>
  <c r="E44" i="23"/>
  <c r="E34" i="23"/>
  <c r="E37" i="23"/>
  <c r="E39" i="23"/>
  <c r="M1231" i="22" s="1"/>
  <c r="E30" i="23"/>
  <c r="E36" i="23"/>
  <c r="E17" i="23"/>
  <c r="E19" i="23"/>
  <c r="E38" i="23"/>
  <c r="E53" i="23"/>
  <c r="E46" i="23"/>
  <c r="E32" i="23"/>
  <c r="J1126" i="22" s="1"/>
  <c r="E15" i="23"/>
  <c r="E33" i="23"/>
  <c r="E35" i="23"/>
  <c r="E25" i="23"/>
  <c r="E41" i="23"/>
  <c r="E50" i="23"/>
  <c r="E20" i="23"/>
  <c r="E31" i="23"/>
  <c r="I1117" i="22" s="1"/>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I923" i="22"/>
  <c r="N922" i="22"/>
  <c r="F915" i="22"/>
  <c r="K914" i="22"/>
  <c r="P893" i="22"/>
  <c r="G890" i="22"/>
  <c r="R884" i="22"/>
  <c r="J884" i="22"/>
  <c r="K891" i="22"/>
  <c r="P890"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P1082"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03" i="22"/>
  <c r="L1004"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I1125" i="22"/>
  <c r="H1131" i="22"/>
  <c r="H1121"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R1235" i="22"/>
  <c r="R1230" i="22"/>
  <c r="I1230" i="22"/>
  <c r="M1229" i="22"/>
  <c r="N1233" i="22"/>
  <c r="N1231" i="22"/>
  <c r="L1230" i="22"/>
  <c r="L1232" i="22"/>
  <c r="P1233" i="22"/>
  <c r="P1236" i="22"/>
  <c r="K1224" i="22"/>
  <c r="M1225" i="22"/>
  <c r="G1226" i="22"/>
  <c r="Q1227"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Q1117" i="22"/>
  <c r="R1112" i="22"/>
  <c r="F1108" i="22"/>
  <c r="P1117" i="22"/>
  <c r="Q1112" i="22"/>
  <c r="R1107" i="22"/>
  <c r="J1118" i="22"/>
  <c r="K1113" i="22"/>
  <c r="L1108" i="22"/>
  <c r="Q1118" i="22"/>
  <c r="R1113" i="22"/>
  <c r="F1109" i="22"/>
  <c r="G1104" i="22"/>
  <c r="L1114" i="22"/>
  <c r="M1109" i="22"/>
  <c r="N1104" i="22"/>
  <c r="F1115" i="22"/>
  <c r="G1110" i="22"/>
  <c r="H1105" i="22"/>
  <c r="R1114" i="22"/>
  <c r="F1110" i="22"/>
  <c r="G1105" i="22"/>
  <c r="Q1114" i="22"/>
  <c r="R1109" i="22"/>
  <c r="F1105"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980" i="22" l="1"/>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R983" i="22"/>
  <c r="J983" i="22"/>
  <c r="K978" i="22"/>
  <c r="Q983" i="22"/>
  <c r="R978" i="22"/>
  <c r="F974" i="22"/>
  <c r="L979" i="22"/>
  <c r="O983" i="22"/>
  <c r="P978" i="22"/>
  <c r="N983" i="22"/>
  <c r="N979" i="22"/>
  <c r="I983" i="22"/>
  <c r="G977" i="22"/>
  <c r="O980" i="22"/>
  <c r="G983" i="22"/>
  <c r="R976" i="22"/>
  <c r="R979" i="22"/>
  <c r="K974" i="22"/>
  <c r="I979" i="22"/>
  <c r="L983" i="22"/>
  <c r="R977" i="22"/>
  <c r="M981" i="22"/>
  <c r="F976" i="22"/>
  <c r="L969" i="22"/>
  <c r="N973" i="22"/>
  <c r="R972" i="22"/>
  <c r="Q972" i="22"/>
  <c r="P972" i="22"/>
  <c r="O972" i="22"/>
  <c r="N972" i="22"/>
  <c r="F979" i="22"/>
  <c r="N982" i="22"/>
  <c r="L976" i="22"/>
  <c r="G980" i="22"/>
  <c r="L982" i="22"/>
  <c r="J976" i="22"/>
  <c r="J979" i="22"/>
  <c r="P973" i="22"/>
  <c r="N978" i="22"/>
  <c r="Q982" i="22"/>
  <c r="J977" i="22"/>
  <c r="R980" i="22"/>
  <c r="P974" i="22"/>
  <c r="O973" i="22"/>
  <c r="F973" i="22"/>
  <c r="J972" i="22"/>
  <c r="I972" i="22"/>
  <c r="H972" i="22"/>
  <c r="G972" i="22"/>
  <c r="K971" i="22"/>
  <c r="P977" i="22"/>
  <c r="F982" i="22"/>
  <c r="I975" i="22"/>
  <c r="Q978" i="22"/>
  <c r="Q981" i="22"/>
  <c r="G975" i="22"/>
  <c r="O978" i="22"/>
  <c r="M983" i="22"/>
  <c r="F978" i="22"/>
  <c r="I982" i="22"/>
  <c r="O976" i="22"/>
  <c r="O979" i="22"/>
  <c r="Q973" i="22"/>
  <c r="G973" i="22"/>
  <c r="K972" i="22"/>
  <c r="O971" i="22"/>
  <c r="N971" i="22"/>
  <c r="M971" i="22"/>
  <c r="Q970" i="22"/>
  <c r="P970" i="22"/>
  <c r="H977" i="22"/>
  <c r="K981" i="22"/>
  <c r="N974" i="22"/>
  <c r="I978" i="22"/>
  <c r="I981" i="22"/>
  <c r="L974" i="22"/>
  <c r="G978" i="22"/>
  <c r="R982" i="22"/>
  <c r="K977" i="22"/>
  <c r="N981" i="22"/>
  <c r="L975" i="22"/>
  <c r="G979" i="22"/>
  <c r="H973" i="22"/>
  <c r="L972" i="22"/>
  <c r="P971" i="22"/>
  <c r="G971" i="22"/>
  <c r="F971" i="22"/>
  <c r="J970" i="22"/>
  <c r="I970" i="22"/>
  <c r="H970" i="22"/>
  <c r="O982" i="22"/>
  <c r="M976" i="22"/>
  <c r="H980" i="22"/>
  <c r="P983" i="22"/>
  <c r="N977" i="22"/>
  <c r="F980" i="22"/>
  <c r="F983" i="22"/>
  <c r="L977" i="22"/>
  <c r="J982" i="22"/>
  <c r="P976" i="22"/>
  <c r="K980" i="22"/>
  <c r="Q974" i="22"/>
  <c r="L978" i="22"/>
  <c r="M972" i="22"/>
  <c r="Q971" i="22"/>
  <c r="H971" i="22"/>
  <c r="L970" i="22"/>
  <c r="P969" i="22"/>
  <c r="O969" i="22"/>
  <c r="N969" i="22"/>
  <c r="M969" i="22"/>
  <c r="G982" i="22"/>
  <c r="R975" i="22"/>
  <c r="M979" i="22"/>
  <c r="H983" i="22"/>
  <c r="F977" i="22"/>
  <c r="K979" i="22"/>
  <c r="K982" i="22"/>
  <c r="Q976" i="22"/>
  <c r="O981" i="22"/>
  <c r="M975" i="22"/>
  <c r="P979" i="22"/>
  <c r="K983" i="22"/>
  <c r="Q977" i="22"/>
  <c r="R971" i="22"/>
  <c r="I971" i="22"/>
  <c r="M970" i="22"/>
  <c r="I969" i="22"/>
  <c r="H969" i="22"/>
  <c r="G969" i="22"/>
  <c r="F969" i="22"/>
  <c r="G974" i="22"/>
  <c r="M977" i="22"/>
  <c r="J974" i="22"/>
  <c r="O970" i="22"/>
  <c r="K973" i="22"/>
  <c r="J978" i="22"/>
  <c r="P981" i="22"/>
  <c r="H979" i="22"/>
  <c r="N970" i="22"/>
  <c r="H974" i="22"/>
  <c r="O977" i="22"/>
  <c r="H981" i="22"/>
  <c r="M978" i="22"/>
  <c r="K969" i="22"/>
  <c r="J973" i="22"/>
  <c r="M982" i="22"/>
  <c r="I976" i="22"/>
  <c r="P982" i="22"/>
  <c r="J969" i="22"/>
  <c r="R973" i="22"/>
  <c r="R981" i="22"/>
  <c r="F975" i="22"/>
  <c r="H982" i="22"/>
  <c r="M973" i="22"/>
  <c r="I973" i="22"/>
  <c r="L981" i="22"/>
  <c r="P975" i="22"/>
  <c r="L980" i="22"/>
  <c r="I977" i="22"/>
  <c r="M974" i="22"/>
  <c r="Q980" i="22"/>
  <c r="H975" i="22"/>
  <c r="Q979" i="22"/>
  <c r="N976" i="22"/>
  <c r="L973" i="22"/>
  <c r="M1110" i="22"/>
  <c r="N1115" i="22"/>
  <c r="H1104" i="22"/>
  <c r="L1113" i="22"/>
  <c r="O1226" i="22"/>
  <c r="N1225" i="22"/>
  <c r="G1225" i="22"/>
  <c r="G1234" i="22"/>
  <c r="Q1232" i="22"/>
  <c r="H1230" i="22"/>
  <c r="J1235" i="22"/>
  <c r="I1235" i="22"/>
  <c r="J1230" i="22"/>
  <c r="M1234" i="22"/>
  <c r="P1238" i="22"/>
  <c r="Q1233" i="22"/>
  <c r="O1238" i="22"/>
  <c r="R1237" i="22"/>
  <c r="F1233" i="22"/>
  <c r="P1234" i="22"/>
  <c r="M1230" i="22"/>
  <c r="J1225" i="22"/>
  <c r="N1229" i="22"/>
  <c r="N1224" i="22"/>
  <c r="Q1228" i="22"/>
  <c r="K1237" i="22"/>
  <c r="M1227" i="22"/>
  <c r="R1231" i="22"/>
  <c r="I1226" i="22"/>
  <c r="R1229" i="22"/>
  <c r="R1224" i="22"/>
  <c r="M1228" i="22"/>
  <c r="R1234" i="22"/>
  <c r="I1227" i="22"/>
  <c r="R1238" i="22"/>
  <c r="F1234" i="22"/>
  <c r="I1238" i="22"/>
  <c r="J1233" i="22"/>
  <c r="M1237" i="22"/>
  <c r="N1232" i="22"/>
  <c r="L1237" i="22"/>
  <c r="O1236" i="22"/>
  <c r="L1238" i="22"/>
  <c r="M1233" i="22"/>
  <c r="F1229" i="22"/>
  <c r="G1224" i="22"/>
  <c r="J1228" i="22"/>
  <c r="F1238" i="22"/>
  <c r="N1227" i="22"/>
  <c r="I1232" i="22"/>
  <c r="J1226" i="22"/>
  <c r="F1230" i="22"/>
  <c r="F1225" i="22"/>
  <c r="N1228" i="22"/>
  <c r="M1235" i="22"/>
  <c r="J1227" i="22"/>
  <c r="O1231" i="22"/>
  <c r="F1226" i="22"/>
  <c r="K1238" i="22"/>
  <c r="J1238" i="22"/>
  <c r="K1233" i="22"/>
  <c r="N1237" i="22"/>
  <c r="O1232" i="22"/>
  <c r="R1236" i="22"/>
  <c r="F1232" i="22"/>
  <c r="Q1236" i="22"/>
  <c r="G1236" i="22"/>
  <c r="Q1237" i="22"/>
  <c r="R1232" i="22"/>
  <c r="K1228" i="22"/>
  <c r="N1238"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F1011" i="22"/>
  <c r="G1006" i="22"/>
  <c r="H1001" i="22"/>
  <c r="R1010" i="22"/>
  <c r="F1006" i="22"/>
  <c r="H1009" i="22"/>
  <c r="F1003" i="22"/>
  <c r="J1010" i="22"/>
  <c r="H1004" i="22"/>
  <c r="R1013" i="22"/>
  <c r="K1008" i="22"/>
  <c r="Q1002" i="22"/>
  <c r="F1012" i="22"/>
  <c r="L1006" i="22"/>
  <c r="R1000" i="22"/>
  <c r="O1010" i="22"/>
  <c r="H1005" i="22"/>
  <c r="N999" i="22"/>
  <c r="K1009" i="22"/>
  <c r="I1003" i="22"/>
  <c r="K1012" i="22"/>
  <c r="Q1006" i="22"/>
  <c r="J1001" i="22"/>
  <c r="L1010" i="22"/>
  <c r="R1004" i="22"/>
  <c r="K999" i="22"/>
  <c r="M1008" i="22"/>
  <c r="K1002" i="22"/>
  <c r="O1009" i="22"/>
  <c r="M1003" i="22"/>
  <c r="J1013" i="22"/>
  <c r="P1007" i="22"/>
  <c r="N1001" i="22"/>
  <c r="K1011" i="22"/>
  <c r="Q1005" i="22"/>
  <c r="J1000" i="22"/>
  <c r="G1010" i="22"/>
  <c r="M1004" i="22"/>
  <c r="F999" i="22"/>
  <c r="H1008" i="22"/>
  <c r="N1002" i="22"/>
  <c r="P1011" i="22"/>
  <c r="I1006" i="22"/>
  <c r="O1000" i="22"/>
  <c r="Q1009" i="22"/>
  <c r="J1004" i="22"/>
  <c r="R1007" i="22"/>
  <c r="M1000" i="22"/>
  <c r="G1009" i="22"/>
  <c r="R1002" i="22"/>
  <c r="O1012" i="22"/>
  <c r="M1006" i="22"/>
  <c r="F1001" i="22"/>
  <c r="P1010" i="22"/>
  <c r="I1005" i="22"/>
  <c r="O999" i="22"/>
  <c r="L1009" i="22"/>
  <c r="R1003" i="22"/>
  <c r="G1013" i="22"/>
  <c r="M1007" i="22"/>
  <c r="F1002" i="22"/>
  <c r="H1011" i="22"/>
  <c r="N1005" i="22"/>
  <c r="G1000" i="22"/>
  <c r="I1009" i="22"/>
  <c r="G1003" i="22"/>
  <c r="L1013" i="22"/>
  <c r="J1007" i="22"/>
  <c r="R999" i="22"/>
  <c r="L1008" i="22"/>
  <c r="J1002" i="22"/>
  <c r="L1011" i="22"/>
  <c r="R1005" i="22"/>
  <c r="K1000" i="22"/>
  <c r="H1010" i="22"/>
  <c r="N1004" i="22"/>
  <c r="G999" i="22"/>
  <c r="Q1008" i="22"/>
  <c r="O1002" i="22"/>
  <c r="L1012" i="22"/>
  <c r="R1006" i="22"/>
  <c r="K1001" i="22"/>
  <c r="M1010" i="22"/>
  <c r="F1005" i="22"/>
  <c r="L999" i="22"/>
  <c r="F1008" i="22"/>
  <c r="L1002" i="22"/>
  <c r="Q1012" i="22"/>
  <c r="L1005" i="22"/>
  <c r="J999" i="22"/>
  <c r="Q1007" i="22"/>
  <c r="G1001" i="22"/>
  <c r="Q1010" i="22"/>
  <c r="J1005" i="22"/>
  <c r="P999" i="22"/>
  <c r="M1009" i="22"/>
  <c r="F1004" i="22"/>
  <c r="P1013" i="22"/>
  <c r="N1007" i="22"/>
  <c r="G1002" i="22"/>
  <c r="Q1011" i="22"/>
  <c r="J1006" i="22"/>
  <c r="P1000" i="22"/>
  <c r="R1009" i="22"/>
  <c r="K1004" i="22"/>
  <c r="R1012" i="22"/>
  <c r="K1007" i="22"/>
  <c r="Q1001" i="22"/>
  <c r="I1012" i="22"/>
  <c r="Q1004" i="22"/>
  <c r="K1013" i="22"/>
  <c r="I1007" i="22"/>
  <c r="L1000" i="22"/>
  <c r="I1010" i="22"/>
  <c r="O1004" i="22"/>
  <c r="H999" i="22"/>
  <c r="R1008" i="22"/>
  <c r="K1003" i="22"/>
  <c r="M1012" i="22"/>
  <c r="F1007" i="22"/>
  <c r="L1001" i="22"/>
  <c r="I1011" i="22"/>
  <c r="O1005" i="22"/>
  <c r="H1000" i="22"/>
  <c r="J1009" i="22"/>
  <c r="H1003" i="22"/>
  <c r="J1012" i="22"/>
  <c r="P1006" i="22"/>
  <c r="I1001" i="22"/>
  <c r="K1010" i="22"/>
  <c r="I1004" i="22"/>
  <c r="P1012" i="22"/>
  <c r="K1005" i="22"/>
  <c r="Q999" i="22"/>
  <c r="N1009" i="22"/>
  <c r="G1004" i="22"/>
  <c r="Q1013" i="22"/>
  <c r="J1008" i="22"/>
  <c r="H1002" i="22"/>
  <c r="R1011" i="22"/>
  <c r="K1006" i="22"/>
  <c r="Q1000" i="22"/>
  <c r="N1010" i="22"/>
  <c r="G1005" i="22"/>
  <c r="M999" i="22"/>
  <c r="G1008" i="22"/>
  <c r="M1002" i="22"/>
  <c r="O1011" i="22"/>
  <c r="H1006" i="22"/>
  <c r="N1000" i="22"/>
  <c r="O1110" i="22"/>
  <c r="M1114" i="22"/>
  <c r="K1118" i="22"/>
  <c r="L1228" i="22"/>
  <c r="H1226" i="22"/>
  <c r="M1224" i="22"/>
  <c r="J1231" i="22"/>
  <c r="I1234" i="22"/>
  <c r="Q1230" i="22"/>
  <c r="M1236" i="22"/>
  <c r="G1126" i="22"/>
  <c r="K1121" i="22"/>
  <c r="H1130" i="22"/>
  <c r="F1010" i="22"/>
  <c r="F1009" i="22"/>
  <c r="I974" i="22"/>
  <c r="I1106" i="22"/>
  <c r="H1111" i="22"/>
  <c r="G1116" i="22"/>
  <c r="J1106" i="22"/>
  <c r="I1111" i="22"/>
  <c r="H1116" i="22"/>
  <c r="K1106" i="22"/>
  <c r="J1111" i="22"/>
  <c r="I1116" i="22"/>
  <c r="Q1105" i="22"/>
  <c r="P1110" i="22"/>
  <c r="O1115" i="22"/>
  <c r="J1105" i="22"/>
  <c r="I1110" i="22"/>
  <c r="H1115" i="22"/>
  <c r="P1104" i="22"/>
  <c r="O1109" i="22"/>
  <c r="N1114" i="22"/>
  <c r="I1104" i="22"/>
  <c r="H1109" i="22"/>
  <c r="G1114" i="22"/>
  <c r="J1104" i="22"/>
  <c r="I1109" i="22"/>
  <c r="H1114" i="22"/>
  <c r="G1229" i="22"/>
  <c r="R1227" i="22"/>
  <c r="K1227" i="22"/>
  <c r="Q1226" i="22"/>
  <c r="O1225" i="22"/>
  <c r="H1225" i="22"/>
  <c r="F1224" i="22"/>
  <c r="J1234" i="22"/>
  <c r="J1232" i="22"/>
  <c r="L1235" i="22"/>
  <c r="K1231" i="22"/>
  <c r="G1232" i="22"/>
  <c r="P1232" i="22"/>
  <c r="P1237" i="22"/>
  <c r="N1121" i="22"/>
  <c r="F1131" i="22"/>
  <c r="F1000" i="22"/>
  <c r="I1000" i="22"/>
  <c r="I999" i="22"/>
  <c r="G1077" i="22"/>
  <c r="J971" i="22"/>
  <c r="N1110" i="22"/>
  <c r="N1109" i="22"/>
  <c r="N1108" i="22"/>
  <c r="P1111" i="22"/>
  <c r="K1111" i="22"/>
  <c r="K1105" i="22"/>
  <c r="O1114" i="22"/>
  <c r="P1229" i="22"/>
  <c r="I1225" i="22"/>
  <c r="N1234" i="22"/>
  <c r="M1005" i="22"/>
  <c r="P1005" i="22"/>
  <c r="P1004" i="22"/>
  <c r="R974" i="22"/>
  <c r="M1129" i="22"/>
  <c r="N1124" i="22"/>
  <c r="O1119" i="22"/>
  <c r="G1130" i="22"/>
  <c r="H1125" i="22"/>
  <c r="I1120" i="22"/>
  <c r="N1130" i="22"/>
  <c r="O1125" i="22"/>
  <c r="P1120" i="22"/>
  <c r="M1130" i="22"/>
  <c r="N1125" i="22"/>
  <c r="O1120" i="22"/>
  <c r="L1130" i="22"/>
  <c r="M1125" i="22"/>
  <c r="N1120" i="22"/>
  <c r="K1130" i="22"/>
  <c r="L1125" i="22"/>
  <c r="M1120" i="22"/>
  <c r="J1130" i="22"/>
  <c r="K1125" i="22"/>
  <c r="L1120" i="22"/>
  <c r="Q1130" i="22"/>
  <c r="R1125" i="22"/>
  <c r="F1121" i="22"/>
  <c r="Q1133" i="22"/>
  <c r="R1128" i="22"/>
  <c r="F1124" i="22"/>
  <c r="G1119" i="22"/>
  <c r="L1129" i="22"/>
  <c r="M1124" i="22"/>
  <c r="N1119" i="22"/>
  <c r="F1130" i="22"/>
  <c r="G1125" i="22"/>
  <c r="H1120" i="22"/>
  <c r="R1129" i="22"/>
  <c r="F1125" i="22"/>
  <c r="G1120" i="22"/>
  <c r="Q1129" i="22"/>
  <c r="R1124" i="22"/>
  <c r="F1120" i="22"/>
  <c r="P1129" i="22"/>
  <c r="Q1124" i="22"/>
  <c r="R1119" i="22"/>
  <c r="O1129" i="22"/>
  <c r="P1124" i="22"/>
  <c r="Q1119" i="22"/>
  <c r="I1130" i="22"/>
  <c r="J1125" i="22"/>
  <c r="K1120" i="22"/>
  <c r="I1133" i="22"/>
  <c r="J1128" i="22"/>
  <c r="K1123" i="22"/>
  <c r="P1133" i="22"/>
  <c r="Q1128" i="22"/>
  <c r="R1123" i="22"/>
  <c r="F1119" i="22"/>
  <c r="K1129" i="22"/>
  <c r="L1124" i="22"/>
  <c r="M1119" i="22"/>
  <c r="J1129" i="22"/>
  <c r="K1124" i="22"/>
  <c r="L1119" i="22"/>
  <c r="I1129" i="22"/>
  <c r="J1124" i="22"/>
  <c r="K1119" i="22"/>
  <c r="H1129" i="22"/>
  <c r="I1124" i="22"/>
  <c r="J1119" i="22"/>
  <c r="G1129" i="22"/>
  <c r="H1124" i="22"/>
  <c r="I1119" i="22"/>
  <c r="N1129" i="22"/>
  <c r="O1124" i="22"/>
  <c r="P1119" i="22"/>
  <c r="N1132" i="22"/>
  <c r="O1127" i="22"/>
  <c r="P1122" i="22"/>
  <c r="H1133" i="22"/>
  <c r="I1128" i="22"/>
  <c r="J1123" i="22"/>
  <c r="O1133" i="22"/>
  <c r="P1128" i="22"/>
  <c r="Q1123" i="22"/>
  <c r="N1133" i="22"/>
  <c r="O1128" i="22"/>
  <c r="P1123" i="22"/>
  <c r="M1133" i="22"/>
  <c r="N1128" i="22"/>
  <c r="O1123" i="22"/>
  <c r="L1133" i="22"/>
  <c r="M1128" i="22"/>
  <c r="N1123" i="22"/>
  <c r="K1133" i="22"/>
  <c r="L1128" i="22"/>
  <c r="M1123" i="22"/>
  <c r="R1133" i="22"/>
  <c r="F1129" i="22"/>
  <c r="G1124" i="22"/>
  <c r="H1119" i="22"/>
  <c r="F1132" i="22"/>
  <c r="G1127" i="22"/>
  <c r="H1122" i="22"/>
  <c r="M1132" i="22"/>
  <c r="N1127" i="22"/>
  <c r="O1122" i="22"/>
  <c r="G1133" i="22"/>
  <c r="H1128" i="22"/>
  <c r="I1123" i="22"/>
  <c r="F1133" i="22"/>
  <c r="G1128" i="22"/>
  <c r="H1123" i="22"/>
  <c r="R1132" i="22"/>
  <c r="F1128" i="22"/>
  <c r="G1123" i="22"/>
  <c r="Q1132" i="22"/>
  <c r="R1127" i="22"/>
  <c r="F1123" i="22"/>
  <c r="P1132" i="22"/>
  <c r="Q1127" i="22"/>
  <c r="R1122" i="22"/>
  <c r="J1133" i="22"/>
  <c r="K1128" i="22"/>
  <c r="L1123" i="22"/>
  <c r="K1131" i="22"/>
  <c r="L1126" i="22"/>
  <c r="M1121" i="22"/>
  <c r="R1131" i="22"/>
  <c r="F1127" i="22"/>
  <c r="G1122" i="22"/>
  <c r="L1132" i="22"/>
  <c r="M1127" i="22"/>
  <c r="N1122" i="22"/>
  <c r="K1132" i="22"/>
  <c r="L1127" i="22"/>
  <c r="M1122" i="22"/>
  <c r="J1132" i="22"/>
  <c r="K1127" i="22"/>
  <c r="L1122" i="22"/>
  <c r="I1132" i="22"/>
  <c r="J1127" i="22"/>
  <c r="K1122" i="22"/>
  <c r="H1132" i="22"/>
  <c r="I1127" i="22"/>
  <c r="J1122" i="22"/>
  <c r="O1132" i="22"/>
  <c r="P1127" i="22"/>
  <c r="Q1122" i="22"/>
  <c r="P1130" i="22"/>
  <c r="Q1125" i="22"/>
  <c r="R1120" i="22"/>
  <c r="J1131" i="22"/>
  <c r="K1126" i="22"/>
  <c r="L1121" i="22"/>
  <c r="Q1131" i="22"/>
  <c r="R1126" i="22"/>
  <c r="F1122" i="22"/>
  <c r="P1131" i="22"/>
  <c r="Q1126" i="22"/>
  <c r="R1121" i="22"/>
  <c r="O1131" i="22"/>
  <c r="P1126" i="22"/>
  <c r="Q1121" i="22"/>
  <c r="N1131" i="22"/>
  <c r="O1126" i="22"/>
  <c r="P1121" i="22"/>
  <c r="M1131" i="22"/>
  <c r="N1126" i="22"/>
  <c r="O1121" i="22"/>
  <c r="G1132" i="22"/>
  <c r="H1127" i="22"/>
  <c r="I1122" i="22"/>
  <c r="G1087" i="22"/>
  <c r="Q1088" i="22"/>
  <c r="R1083" i="22"/>
  <c r="F1079" i="22"/>
  <c r="O1085" i="22"/>
  <c r="P1080" i="22"/>
  <c r="I1086" i="22"/>
  <c r="J1081" i="22"/>
  <c r="P1086" i="22"/>
  <c r="Q1081" i="22"/>
  <c r="R1076" i="22"/>
  <c r="Q1084" i="22"/>
  <c r="L1086" i="22"/>
  <c r="N1087" i="22"/>
  <c r="G1082" i="22"/>
  <c r="H1088" i="22"/>
  <c r="N1082" i="22"/>
  <c r="L1087" i="22"/>
  <c r="R1081" i="22"/>
  <c r="H1086" i="22"/>
  <c r="N1080" i="22"/>
  <c r="R1087" i="22"/>
  <c r="K1082" i="22"/>
  <c r="L1088" i="22"/>
  <c r="M1083" i="22"/>
  <c r="N1078" i="22"/>
  <c r="G1084" i="22"/>
  <c r="H1079" i="22"/>
  <c r="K1074" i="22"/>
  <c r="L1078" i="22"/>
  <c r="K1077" i="22"/>
  <c r="J1077" i="22"/>
  <c r="I1077" i="22"/>
  <c r="H1077" i="22"/>
  <c r="K1076" i="22"/>
  <c r="Q1085" i="22"/>
  <c r="F1087" i="22"/>
  <c r="L1081" i="22"/>
  <c r="M1087" i="22"/>
  <c r="F1082" i="22"/>
  <c r="Q1086" i="22"/>
  <c r="O1080" i="22"/>
  <c r="M1085" i="22"/>
  <c r="F1080" i="22"/>
  <c r="J1087" i="22"/>
  <c r="P1081" i="22"/>
  <c r="Q1087" i="22"/>
  <c r="R1082" i="22"/>
  <c r="K1088" i="22"/>
  <c r="L1083" i="22"/>
  <c r="M1078" i="22"/>
  <c r="G1079" i="22"/>
  <c r="L1077" i="22"/>
  <c r="O1076" i="22"/>
  <c r="N1076" i="22"/>
  <c r="M1076" i="22"/>
  <c r="L1076" i="22"/>
  <c r="O1075" i="22"/>
  <c r="I1085" i="22"/>
  <c r="K1086" i="22"/>
  <c r="Q1080" i="22"/>
  <c r="R1086" i="22"/>
  <c r="K1081" i="22"/>
  <c r="N1085" i="22"/>
  <c r="G1080" i="22"/>
  <c r="R1084" i="22"/>
  <c r="K1079" i="22"/>
  <c r="O1086" i="22"/>
  <c r="H1081" i="22"/>
  <c r="I1087" i="22"/>
  <c r="J1082" i="22"/>
  <c r="P1087" i="22"/>
  <c r="Q1082" i="22"/>
  <c r="O1079" i="22"/>
  <c r="N1077" i="22"/>
  <c r="P1076" i="22"/>
  <c r="F1076" i="22"/>
  <c r="R1075" i="22"/>
  <c r="Q1075" i="22"/>
  <c r="P1075" i="22"/>
  <c r="G1075" i="22"/>
  <c r="N1084" i="22"/>
  <c r="P1085" i="22"/>
  <c r="I1080" i="22"/>
  <c r="J1086" i="22"/>
  <c r="H1080" i="22"/>
  <c r="F1085" i="22"/>
  <c r="L1079" i="22"/>
  <c r="J1084" i="22"/>
  <c r="P1078" i="22"/>
  <c r="G1086" i="22"/>
  <c r="M1080" i="22"/>
  <c r="N1086" i="22"/>
  <c r="O1081" i="22"/>
  <c r="H1087" i="22"/>
  <c r="I1082" i="22"/>
  <c r="O1077" i="22"/>
  <c r="Q1076" i="22"/>
  <c r="G1076" i="22"/>
  <c r="K1075" i="22"/>
  <c r="J1075" i="22"/>
  <c r="I1075" i="22"/>
  <c r="H1075" i="22"/>
  <c r="L1074" i="22"/>
  <c r="F1084" i="22"/>
  <c r="H1085" i="22"/>
  <c r="N1079" i="22"/>
  <c r="G1085" i="22"/>
  <c r="M1079" i="22"/>
  <c r="K1084" i="22"/>
  <c r="Q1078" i="22"/>
  <c r="O1083" i="22"/>
  <c r="H1078" i="22"/>
  <c r="L1085" i="22"/>
  <c r="R1079" i="22"/>
  <c r="F1086" i="22"/>
  <c r="G1081" i="22"/>
  <c r="M1086" i="22"/>
  <c r="N1081" i="22"/>
  <c r="F1077" i="22"/>
  <c r="H1076" i="22"/>
  <c r="L1075" i="22"/>
  <c r="P1074" i="22"/>
  <c r="O1074" i="22"/>
  <c r="N1074" i="22"/>
  <c r="M1074" i="22"/>
  <c r="R1088" i="22"/>
  <c r="K1083" i="22"/>
  <c r="M1084" i="22"/>
  <c r="K1078" i="22"/>
  <c r="L1084" i="22"/>
  <c r="R1078" i="22"/>
  <c r="P1083" i="22"/>
  <c r="N1088" i="22"/>
  <c r="G1083" i="22"/>
  <c r="M1077" i="22"/>
  <c r="I1084" i="22"/>
  <c r="J1079" i="22"/>
  <c r="K1085" i="22"/>
  <c r="L1080" i="22"/>
  <c r="R1085" i="22"/>
  <c r="F1081" i="22"/>
  <c r="I1076" i="22"/>
  <c r="M1075" i="22"/>
  <c r="I1088" i="22"/>
  <c r="G1088" i="22"/>
  <c r="M1088" i="22"/>
  <c r="I1079" i="22"/>
  <c r="J1074" i="22"/>
  <c r="M1081" i="22"/>
  <c r="J1083" i="22"/>
  <c r="H1083" i="22"/>
  <c r="N1083" i="22"/>
  <c r="J1085" i="22"/>
  <c r="Q1074" i="22"/>
  <c r="F1078" i="22"/>
  <c r="O1082" i="22"/>
  <c r="M1082" i="22"/>
  <c r="F1083" i="22"/>
  <c r="O1084" i="22"/>
  <c r="I1074" i="22"/>
  <c r="F1074" i="22"/>
  <c r="P1077" i="22"/>
  <c r="F1088" i="22"/>
  <c r="O1078" i="22"/>
  <c r="K1080" i="22"/>
  <c r="J1078" i="22"/>
  <c r="R1080" i="22"/>
  <c r="P1088" i="22"/>
  <c r="K1087" i="22"/>
  <c r="G1078" i="22"/>
  <c r="P1079" i="22"/>
  <c r="H1074" i="22"/>
  <c r="R1077" i="22"/>
  <c r="J1088" i="22"/>
  <c r="Q1083" i="22"/>
  <c r="L1082" i="22"/>
  <c r="P1084" i="22"/>
  <c r="N1075" i="22"/>
  <c r="H1082" i="22"/>
  <c r="J1080" i="22"/>
  <c r="O1087" i="22"/>
  <c r="I1083" i="22"/>
  <c r="I1081" i="22"/>
  <c r="H1084" i="22"/>
  <c r="F1075" i="22"/>
  <c r="I1078" i="22"/>
  <c r="Q1077" i="22"/>
  <c r="G857" i="22"/>
  <c r="F863" i="22"/>
  <c r="F853" i="22"/>
  <c r="M1115" i="22"/>
  <c r="G1115" i="22"/>
  <c r="R1118" i="22"/>
  <c r="Q1106" i="22"/>
  <c r="P1116" i="22"/>
  <c r="Q1116" i="22"/>
  <c r="Q1110" i="22"/>
  <c r="Q1104" i="22"/>
  <c r="L1227" i="22"/>
  <c r="H1234" i="22"/>
  <c r="I1121" i="22"/>
  <c r="L1107" i="22"/>
  <c r="J1117" i="22"/>
  <c r="L1112" i="22"/>
  <c r="N1107" i="22"/>
  <c r="L1117" i="22"/>
  <c r="F1112" i="22"/>
  <c r="M1106" i="22"/>
  <c r="K1116" i="22"/>
  <c r="R1110" i="22"/>
  <c r="L1105" i="22"/>
  <c r="J1115" i="22"/>
  <c r="L1110" i="22"/>
  <c r="H1224" i="22"/>
  <c r="N1230" i="22"/>
  <c r="Q1229" i="22"/>
  <c r="I1229" i="22"/>
  <c r="O1228" i="22"/>
  <c r="H1228" i="22"/>
  <c r="F1227" i="22"/>
  <c r="Q1225" i="22"/>
  <c r="R1225" i="22"/>
  <c r="K1235" i="22"/>
  <c r="M1238" i="22"/>
  <c r="L1234" i="22"/>
  <c r="H1235" i="22"/>
  <c r="Q1235" i="22"/>
  <c r="L1131" i="22"/>
  <c r="H1126" i="22"/>
  <c r="Q1120" i="22"/>
  <c r="G1011" i="22"/>
  <c r="J1011" i="22"/>
  <c r="H1012" i="22"/>
  <c r="R1074" i="22"/>
  <c r="H978" i="22"/>
  <c r="N1105" i="22"/>
  <c r="P1105" i="22"/>
  <c r="O1104" i="22"/>
  <c r="M1108" i="22"/>
  <c r="Q1111" i="22"/>
  <c r="L1106" i="22"/>
  <c r="P1115" i="22"/>
  <c r="P1109" i="22"/>
  <c r="P1114" i="22"/>
  <c r="F1228" i="22"/>
  <c r="O1224" i="22"/>
  <c r="R1233" i="22"/>
  <c r="K1112" i="22"/>
  <c r="M1107" i="22"/>
  <c r="K1117" i="22"/>
  <c r="M1112" i="22"/>
  <c r="G1107" i="22"/>
  <c r="R1116" i="22"/>
  <c r="L1111" i="22"/>
  <c r="F1106" i="22"/>
  <c r="Q1115" i="22"/>
  <c r="K1110" i="22"/>
  <c r="M1105" i="22"/>
  <c r="K1115" i="22"/>
  <c r="G1108" i="22"/>
  <c r="F1113" i="22"/>
  <c r="R1117" i="22"/>
  <c r="H1108" i="22"/>
  <c r="G1113" i="22"/>
  <c r="F1118" i="22"/>
  <c r="I1108" i="22"/>
  <c r="H1113" i="22"/>
  <c r="G1118" i="22"/>
  <c r="O1107" i="22"/>
  <c r="N1112" i="22"/>
  <c r="M1117" i="22"/>
  <c r="H1107" i="22"/>
  <c r="G1112" i="22"/>
  <c r="F1117" i="22"/>
  <c r="N1106" i="22"/>
  <c r="M1111" i="22"/>
  <c r="L1116" i="22"/>
  <c r="G1106" i="22"/>
  <c r="F1111" i="22"/>
  <c r="R1115" i="22"/>
  <c r="H1106" i="22"/>
  <c r="G1111" i="22"/>
  <c r="F1116" i="22"/>
  <c r="P1224" i="22"/>
  <c r="G1233" i="22"/>
  <c r="P1231" i="22"/>
  <c r="F1231" i="22"/>
  <c r="J1229" i="22"/>
  <c r="P1228" i="22"/>
  <c r="I1228" i="22"/>
  <c r="G1227" i="22"/>
  <c r="M1226" i="22"/>
  <c r="F1236" i="22"/>
  <c r="F1235" i="22"/>
  <c r="G1235" i="22"/>
  <c r="P1235" i="22"/>
  <c r="L1236" i="22"/>
  <c r="G1121" i="22"/>
  <c r="G1131" i="22"/>
  <c r="P1125" i="22"/>
  <c r="R1001" i="22"/>
  <c r="M1001" i="22"/>
  <c r="N1003" i="22"/>
  <c r="Q1079" i="22"/>
  <c r="O974" i="22"/>
  <c r="L1115" i="22"/>
  <c r="H1110" i="22"/>
  <c r="G1109" i="22"/>
  <c r="M1113" i="22"/>
  <c r="O1116" i="22"/>
  <c r="R1111" i="22"/>
  <c r="R1105" i="22"/>
  <c r="J1110" i="22"/>
  <c r="R1104" i="22"/>
  <c r="H1229" i="22"/>
  <c r="K1226" i="22"/>
  <c r="I1233" i="22"/>
  <c r="I1131" i="22"/>
  <c r="O1108" i="22"/>
  <c r="P1108" i="22"/>
  <c r="O1113" i="22"/>
  <c r="Q1108" i="22"/>
  <c r="O1118" i="22"/>
  <c r="I1113" i="22"/>
  <c r="P1107" i="22"/>
  <c r="I1107" i="22"/>
  <c r="G1117" i="22"/>
  <c r="O1106" i="22"/>
  <c r="P1106" i="22"/>
  <c r="O1111" i="22"/>
  <c r="K1225" i="22"/>
  <c r="I1224" i="22"/>
  <c r="Q1231" i="22"/>
  <c r="G1230" i="22"/>
  <c r="O1227" i="22"/>
  <c r="I1237" i="22"/>
  <c r="J1236" i="22"/>
  <c r="O1237" i="22"/>
  <c r="F1126" i="22"/>
  <c r="J1121" i="22"/>
  <c r="O1130" i="22"/>
  <c r="L1007" i="22"/>
  <c r="G1007" i="22"/>
  <c r="P1009" i="22"/>
  <c r="J1076" i="22"/>
  <c r="O1105" i="22"/>
  <c r="I1105" i="22"/>
  <c r="F1114" i="22"/>
  <c r="L1118" i="22"/>
  <c r="R1106" i="22"/>
  <c r="F1107" i="22"/>
  <c r="J1116" i="22"/>
  <c r="I1115" i="22"/>
  <c r="Q1109" i="22"/>
  <c r="R1226" i="22"/>
  <c r="J1237" i="22"/>
  <c r="M1126" i="22"/>
  <c r="N1113" i="22"/>
  <c r="M1118" i="22"/>
  <c r="N1118" i="22"/>
  <c r="P1113" i="22"/>
  <c r="J1108" i="22"/>
  <c r="H1118" i="22"/>
  <c r="O1112" i="22"/>
  <c r="N1117" i="22"/>
  <c r="H1112" i="22"/>
  <c r="N1111" i="22"/>
  <c r="M1116" i="22"/>
  <c r="N1116" i="22"/>
  <c r="H1233" i="22"/>
  <c r="G1231" i="22"/>
  <c r="L1229" i="22"/>
  <c r="P1227" i="22"/>
  <c r="I1236" i="22"/>
  <c r="F1237" i="22"/>
  <c r="K1104" i="22"/>
  <c r="J1109" i="22"/>
  <c r="I1114" i="22"/>
  <c r="L1104" i="22"/>
  <c r="K1109" i="22"/>
  <c r="J1114" i="22"/>
  <c r="M1104" i="22"/>
  <c r="L1109" i="22"/>
  <c r="K1114" i="22"/>
  <c r="F1104" i="22"/>
  <c r="R1108" i="22"/>
  <c r="Q1113" i="22"/>
  <c r="P1118" i="22"/>
  <c r="K1108" i="22"/>
  <c r="J1113" i="22"/>
  <c r="I1118" i="22"/>
  <c r="Q1107" i="22"/>
  <c r="P1112" i="22"/>
  <c r="O1117" i="22"/>
  <c r="J1107" i="22"/>
  <c r="I1112" i="22"/>
  <c r="H1117" i="22"/>
  <c r="K1107" i="22"/>
  <c r="J1112" i="22"/>
  <c r="N1226" i="22"/>
  <c r="Q1224" i="22"/>
  <c r="J1224" i="22"/>
  <c r="H1236" i="22"/>
  <c r="O1233" i="22"/>
  <c r="H1231" i="22"/>
  <c r="K1230" i="22"/>
  <c r="R1228" i="22"/>
  <c r="O1229" i="22"/>
  <c r="K1232" i="22"/>
  <c r="G1238" i="22"/>
  <c r="H1238" i="22"/>
  <c r="Q1238" i="22"/>
  <c r="O1234" i="22"/>
  <c r="R1130" i="22"/>
  <c r="I1126" i="22"/>
  <c r="J1120" i="22"/>
  <c r="F1013" i="22"/>
  <c r="I1013" i="22"/>
  <c r="O1088"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P917" i="22"/>
  <c r="R918" i="22"/>
  <c r="H923" i="22"/>
  <c r="F909" i="22"/>
  <c r="H910" i="22"/>
  <c r="P913" i="22"/>
  <c r="J914" i="22"/>
  <c r="Q914" i="22"/>
  <c r="L918" i="22"/>
  <c r="H917" i="22"/>
  <c r="J918" i="22"/>
  <c r="L919" i="22"/>
  <c r="O923" i="22"/>
  <c r="M909" i="22"/>
  <c r="G910" i="22"/>
  <c r="O913" i="22"/>
  <c r="I914" i="22"/>
  <c r="P914" i="22"/>
  <c r="L913" i="22"/>
  <c r="O917" i="22"/>
  <c r="Q918" i="22"/>
  <c r="F920" i="22"/>
  <c r="N923" i="22"/>
  <c r="L909" i="22"/>
  <c r="F910" i="22"/>
  <c r="N913" i="22"/>
  <c r="H914" i="22"/>
  <c r="Q912" i="22"/>
  <c r="F914" i="22"/>
  <c r="I918" i="22"/>
  <c r="K919" i="22"/>
  <c r="R919" i="22"/>
  <c r="M923" i="22"/>
  <c r="K909" i="22"/>
  <c r="R909" i="22"/>
  <c r="M913" i="22"/>
  <c r="J923" i="22"/>
  <c r="I912" i="22"/>
  <c r="K913" i="22"/>
  <c r="M914" i="22"/>
  <c r="P918" i="22"/>
  <c r="J919" i="22"/>
  <c r="Q919" i="22"/>
  <c r="L923" i="22"/>
  <c r="J909" i="22"/>
  <c r="Q909" i="22"/>
  <c r="O922" i="22"/>
  <c r="Q923" i="22"/>
  <c r="P912" i="22"/>
  <c r="R913" i="22"/>
  <c r="G915" i="22"/>
  <c r="O918" i="22"/>
  <c r="I919" i="22"/>
  <c r="P919" i="22"/>
  <c r="K923" i="22"/>
  <c r="I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L889" i="22"/>
  <c r="N890" i="22"/>
  <c r="M879" i="22"/>
  <c r="G880" i="22"/>
  <c r="N880" i="22"/>
  <c r="I884" i="22"/>
  <c r="P884" i="22"/>
  <c r="R885" i="22"/>
  <c r="H890" i="22"/>
  <c r="Q888" i="22"/>
  <c r="F890" i="22"/>
  <c r="M890" i="22"/>
  <c r="L879" i="22"/>
  <c r="F880" i="22"/>
  <c r="M880" i="22"/>
  <c r="H884" i="22"/>
  <c r="J885" i="22"/>
  <c r="L886" i="22"/>
  <c r="H885" i="22"/>
  <c r="K889" i="22"/>
  <c r="R889" i="22"/>
  <c r="L890" i="22"/>
  <c r="K879" i="22"/>
  <c r="R879" i="22"/>
  <c r="L880" i="22"/>
  <c r="O884" i="22"/>
  <c r="Q885" i="22"/>
  <c r="M884" i="22"/>
  <c r="O885" i="22"/>
  <c r="J889" i="22"/>
  <c r="Q889" i="22"/>
  <c r="K890" i="22"/>
  <c r="J879" i="22"/>
  <c r="Q879" i="22"/>
  <c r="F881" i="22"/>
  <c r="I885" i="22"/>
  <c r="R883" i="22"/>
  <c r="G885" i="22"/>
  <c r="N885" i="22"/>
  <c r="I889" i="22"/>
  <c r="P889" i="22"/>
  <c r="J890" i="22"/>
  <c r="I879" i="22"/>
  <c r="K880" i="22"/>
  <c r="M881" i="22"/>
  <c r="I880" i="22"/>
  <c r="L884" i="22"/>
  <c r="F885" i="22"/>
  <c r="M885" i="22"/>
  <c r="H889" i="22"/>
  <c r="O889" i="22"/>
  <c r="Q890" i="22"/>
  <c r="P879" i="22"/>
  <c r="R880" i="22"/>
  <c r="N889" i="22"/>
  <c r="O880" i="22"/>
  <c r="G919" i="22"/>
  <c r="Q913" i="22"/>
  <c r="K918" i="22"/>
  <c r="I890" i="22"/>
  <c r="K884" i="22"/>
  <c r="O919" i="22"/>
  <c r="L914" i="22"/>
  <c r="G922" i="22"/>
  <c r="K885" i="22"/>
  <c r="H880" i="22"/>
  <c r="M918" i="22"/>
  <c r="N909" i="22"/>
  <c r="G889" i="22"/>
  <c r="P880" i="22"/>
  <c r="H919" i="22"/>
  <c r="J913" i="22"/>
  <c r="Q884" i="22"/>
  <c r="F879" i="22"/>
  <c r="R914" i="22"/>
  <c r="P923" i="22"/>
  <c r="J880" i="22"/>
  <c r="L885" i="22"/>
  <c r="N879" i="22"/>
  <c r="N918" i="22"/>
  <c r="G90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B61" i="23" s="1"/>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M67" i="23" s="1"/>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B64" i="23" s="1"/>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L70" i="23" s="1"/>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H64" i="23" s="1"/>
  <c r="L770" i="22"/>
  <c r="G73" i="23" s="1"/>
  <c r="I766" i="22"/>
  <c r="H771" i="22"/>
  <c r="K766" i="22"/>
  <c r="J771" i="22"/>
  <c r="L766" i="22"/>
  <c r="G61" i="23" s="1"/>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D62" i="23" s="1"/>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G70" i="23"/>
  <c r="H60" i="23"/>
  <c r="C66" i="23"/>
  <c r="H73" i="23"/>
  <c r="AM10" i="26"/>
  <c r="AL14" i="26"/>
  <c r="AL15" i="26"/>
  <c r="AM11" i="26"/>
  <c r="AF93" i="23"/>
  <c r="AG87" i="23"/>
  <c r="AG93" i="23" s="1"/>
  <c r="AF101" i="23"/>
  <c r="AG88" i="23"/>
  <c r="AG101" i="23" s="1"/>
  <c r="AF96" i="23"/>
  <c r="AG82" i="23"/>
  <c r="AG96" i="23" s="1"/>
  <c r="AF100" i="23"/>
  <c r="AF99" i="23"/>
  <c r="AG83" i="23"/>
  <c r="AF92" i="23"/>
  <c r="AG86" i="23"/>
  <c r="AG92" i="23" s="1"/>
  <c r="B65" i="23" l="1"/>
  <c r="D63" i="23"/>
  <c r="G68" i="23"/>
  <c r="G66" i="23"/>
  <c r="H70" i="23"/>
  <c r="H63" i="23"/>
  <c r="E62" i="23"/>
  <c r="J72" i="23"/>
  <c r="B63" i="23"/>
  <c r="I72" i="23"/>
  <c r="L65" i="23"/>
  <c r="C68" i="23"/>
  <c r="E64" i="23"/>
  <c r="K64" i="23"/>
  <c r="K66" i="23"/>
  <c r="E72" i="23"/>
  <c r="G67" i="23"/>
  <c r="F67" i="23"/>
  <c r="I61" i="23"/>
  <c r="C65" i="23"/>
  <c r="G64" i="23"/>
  <c r="J73" i="23"/>
  <c r="I68" i="23"/>
  <c r="L68" i="23"/>
  <c r="J67" i="23"/>
  <c r="J65" i="23"/>
  <c r="L72" i="23"/>
  <c r="G60" i="23"/>
  <c r="M61" i="23"/>
  <c r="E66" i="23"/>
  <c r="H61" i="23"/>
  <c r="L67" i="23"/>
  <c r="B66" i="23"/>
  <c r="B68" i="23"/>
  <c r="E70" i="23"/>
  <c r="C63" i="23"/>
  <c r="F64" i="23"/>
  <c r="F61" i="23"/>
  <c r="F66" i="23"/>
  <c r="J61" i="23"/>
  <c r="C60" i="23"/>
  <c r="I73" i="23"/>
  <c r="K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<sst xmlns="http://schemas.openxmlformats.org/spreadsheetml/2006/main" count="14980" uniqueCount="1049">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</sst>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487</v>
      </c>
      <c r="C1" s="86">
        <v>45301</v>
      </c>
      <c r="D1" s="87"/>
      <c r="E1" s="87"/>
      <c r="F1" s="87"/>
      <c r="G1" s="87"/>
      <c r="H1" s="87"/>
      <c r="I1" s="87"/>
      <c r="J1" s="87"/>
      <c r="K1" s="85" t="s">
        <v>534</v>
      </c>
      <c r="L1" s="85" t="s">
        <v>536</v>
      </c>
    </row>
    <row r="2" spans="1:12">
      <c r="A2" s="1" t="s">
        <v>1</v>
      </c>
      <c r="B2" s="87" t="str">
        <f>LOOKUP(B1,K1:L50,L1:L50)</f>
        <v>WV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WV</v>
      </c>
      <c r="C7" s="91">
        <f t="shared" ref="C7:AE7" si="3">SUMIFS(C$20:C$119,$B$20:$B$119,$B$7,$A$20:$A$119,$A$7)</f>
        <v>53623093</v>
      </c>
      <c r="D7" s="91">
        <f t="shared" si="3"/>
        <v>46961239</v>
      </c>
      <c r="E7" s="91">
        <f t="shared" si="3"/>
        <v>48340675</v>
      </c>
      <c r="F7" s="91">
        <f t="shared" si="3"/>
        <v>47209794</v>
      </c>
      <c r="G7" s="91">
        <f t="shared" si="3"/>
        <v>53640349</v>
      </c>
      <c r="H7" s="91">
        <f t="shared" si="3"/>
        <v>51295732</v>
      </c>
      <c r="I7" s="91">
        <f t="shared" si="3"/>
        <v>57895225</v>
      </c>
      <c r="J7" s="91">
        <f t="shared" si="3"/>
        <v>62109699</v>
      </c>
      <c r="K7" s="91">
        <f t="shared" si="3"/>
        <v>63208614</v>
      </c>
      <c r="L7" s="91">
        <f t="shared" si="3"/>
        <v>64171644</v>
      </c>
      <c r="M7" s="91">
        <f t="shared" si="3"/>
        <v>61816671</v>
      </c>
      <c r="N7" s="91">
        <f t="shared" si="3"/>
        <v>51213230</v>
      </c>
      <c r="O7" s="91">
        <f t="shared" si="3"/>
        <v>63078305</v>
      </c>
      <c r="P7" s="91">
        <f t="shared" si="3"/>
        <v>63204176</v>
      </c>
      <c r="Q7" s="91">
        <f t="shared" si="3"/>
        <v>57282012</v>
      </c>
      <c r="R7" s="91">
        <f t="shared" si="3"/>
        <v>60019313</v>
      </c>
      <c r="S7" s="91">
        <f t="shared" si="3"/>
        <v>57861944</v>
      </c>
      <c r="T7" s="91">
        <f t="shared" si="3"/>
        <v>56496420</v>
      </c>
      <c r="U7" s="91">
        <f t="shared" si="3"/>
        <v>53754335</v>
      </c>
      <c r="V7" s="91">
        <f t="shared" si="3"/>
        <v>37939920</v>
      </c>
      <c r="W7" s="91">
        <f t="shared" si="3"/>
        <v>46051539</v>
      </c>
      <c r="X7" s="91">
        <f t="shared" si="3"/>
        <v>45120516</v>
      </c>
      <c r="Y7" s="91">
        <f t="shared" si="3"/>
        <v>39904841</v>
      </c>
      <c r="Z7" s="91">
        <f t="shared" si="3"/>
        <v>41745993</v>
      </c>
      <c r="AA7" s="91">
        <f t="shared" si="3"/>
        <v>45541237</v>
      </c>
      <c r="AB7" s="91">
        <f t="shared" si="3"/>
        <v>37228456</v>
      </c>
      <c r="AC7" s="91">
        <f t="shared" si="3"/>
        <v>41385191</v>
      </c>
      <c r="AD7" s="91">
        <f t="shared" si="3"/>
        <v>39070517</v>
      </c>
      <c r="AE7" s="91">
        <f t="shared" si="3"/>
        <v>31217329</v>
      </c>
      <c r="AF7" s="119">
        <f>AVERAGE(U7:AE7)</f>
        <v>41723624.909090906</v>
      </c>
      <c r="AG7" s="119">
        <f t="shared" si="2"/>
        <v>41723624.909090906</v>
      </c>
      <c r="AH7" s="119">
        <f t="shared" si="2"/>
        <v>41723624.909090906</v>
      </c>
      <c r="AI7" s="119">
        <f t="shared" si="2"/>
        <v>41723624.909090906</v>
      </c>
      <c r="AJ7" s="119">
        <f t="shared" si="2"/>
        <v>41723624.909090906</v>
      </c>
      <c r="AK7" s="119">
        <f t="shared" si="2"/>
        <v>41723624.909090906</v>
      </c>
      <c r="AL7" s="119">
        <f t="shared" si="2"/>
        <v>41723624.909090906</v>
      </c>
      <c r="AM7" s="119">
        <f t="shared" si="2"/>
        <v>41723624.909090906</v>
      </c>
      <c r="AN7" s="119">
        <f t="shared" si="2"/>
        <v>41723624.909090906</v>
      </c>
      <c r="AO7" s="119">
        <f t="shared" si="2"/>
        <v>41723624.909090906</v>
      </c>
      <c r="AP7" s="119">
        <f t="shared" si="2"/>
        <v>41723624.909090906</v>
      </c>
      <c r="AQ7" s="119">
        <f t="shared" si="2"/>
        <v>41723624.909090906</v>
      </c>
      <c r="AR7" s="119">
        <f t="shared" si="2"/>
        <v>41723624.909090906</v>
      </c>
      <c r="AS7" s="119">
        <f t="shared" si="2"/>
        <v>41723624.909090906</v>
      </c>
      <c r="AT7" s="119">
        <f t="shared" si="2"/>
        <v>41723624.909090906</v>
      </c>
      <c r="AU7" s="119">
        <f t="shared" si="2"/>
        <v>41723624.909090906</v>
      </c>
      <c r="AV7" s="119">
        <f t="shared" si="2"/>
        <v>41723624.909090906</v>
      </c>
      <c r="AW7" s="119">
        <f t="shared" si="2"/>
        <v>41723624.909090906</v>
      </c>
      <c r="AX7" s="119">
        <f t="shared" si="2"/>
        <v>41723624.909090906</v>
      </c>
      <c r="AY7" s="119">
        <f t="shared" si="2"/>
        <v>41723624.909090906</v>
      </c>
      <c r="AZ7" s="119">
        <f t="shared" si="2"/>
        <v>41723624.909090906</v>
      </c>
      <c r="BA7" s="119">
        <f t="shared" si="2"/>
        <v>41723624.909090906</v>
      </c>
      <c r="BB7" s="119">
        <f t="shared" si="2"/>
        <v>41723624.909090906</v>
      </c>
      <c r="BC7" s="119">
        <f t="shared" si="2"/>
        <v>41723624.909090906</v>
      </c>
      <c r="BD7" s="119">
        <f t="shared" si="2"/>
        <v>41723624.909090906</v>
      </c>
      <c r="BE7" s="119">
        <f t="shared" si="2"/>
        <v>41723624.909090906</v>
      </c>
      <c r="BF7" s="119">
        <f t="shared" si="2"/>
        <v>41723624.909090906</v>
      </c>
      <c r="BG7" s="119">
        <f t="shared" si="2"/>
        <v>41723624.909090906</v>
      </c>
      <c r="BH7" s="119">
        <f t="shared" si="2"/>
        <v>41723624.909090906</v>
      </c>
      <c r="BI7" s="119">
        <f t="shared" si="2"/>
        <v>41723624.909090906</v>
      </c>
      <c r="BJ7" s="119">
        <f t="shared" si="2"/>
        <v>41723624.909090906</v>
      </c>
      <c r="BK7" s="119">
        <f t="shared" si="2"/>
        <v>41723624.909090906</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WV</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397</v>
      </c>
      <c r="AE10" s="91">
        <f t="shared" si="5"/>
        <v>8784</v>
      </c>
      <c r="AF10" s="119">
        <f t="shared" ref="AF10:BK11" si="6">AE10</f>
        <v>8784</v>
      </c>
      <c r="AG10" s="119">
        <f t="shared" si="6"/>
        <v>8784</v>
      </c>
      <c r="AH10" s="119">
        <f t="shared" si="6"/>
        <v>8784</v>
      </c>
      <c r="AI10" s="119">
        <f t="shared" si="6"/>
        <v>8784</v>
      </c>
      <c r="AJ10" s="119">
        <f t="shared" si="6"/>
        <v>8784</v>
      </c>
      <c r="AK10" s="119">
        <f t="shared" si="6"/>
        <v>8784</v>
      </c>
      <c r="AL10" s="119">
        <f t="shared" si="6"/>
        <v>8784</v>
      </c>
      <c r="AM10" s="119">
        <f t="shared" si="6"/>
        <v>8784</v>
      </c>
      <c r="AN10" s="119">
        <f t="shared" si="6"/>
        <v>8784</v>
      </c>
      <c r="AO10" s="119">
        <f t="shared" si="6"/>
        <v>8784</v>
      </c>
      <c r="AP10" s="119">
        <f t="shared" si="6"/>
        <v>8784</v>
      </c>
      <c r="AQ10" s="119">
        <f t="shared" si="6"/>
        <v>8784</v>
      </c>
      <c r="AR10" s="119">
        <f t="shared" si="6"/>
        <v>8784</v>
      </c>
      <c r="AS10" s="119">
        <f t="shared" si="6"/>
        <v>8784</v>
      </c>
      <c r="AT10" s="119">
        <f t="shared" si="6"/>
        <v>8784</v>
      </c>
      <c r="AU10" s="119">
        <f t="shared" si="6"/>
        <v>8784</v>
      </c>
      <c r="AV10" s="119">
        <f t="shared" si="6"/>
        <v>8784</v>
      </c>
      <c r="AW10" s="119">
        <f t="shared" si="6"/>
        <v>8784</v>
      </c>
      <c r="AX10" s="119">
        <f t="shared" si="6"/>
        <v>8784</v>
      </c>
      <c r="AY10" s="119">
        <f t="shared" si="6"/>
        <v>8784</v>
      </c>
      <c r="AZ10" s="119">
        <f t="shared" si="6"/>
        <v>8784</v>
      </c>
      <c r="BA10" s="119">
        <f t="shared" si="6"/>
        <v>8784</v>
      </c>
      <c r="BB10" s="119">
        <f t="shared" si="6"/>
        <v>8784</v>
      </c>
      <c r="BC10" s="119">
        <f t="shared" si="6"/>
        <v>8784</v>
      </c>
      <c r="BD10" s="119">
        <f t="shared" si="6"/>
        <v>8784</v>
      </c>
      <c r="BE10" s="119">
        <f t="shared" si="6"/>
        <v>8784</v>
      </c>
      <c r="BF10" s="119">
        <f t="shared" si="6"/>
        <v>8784</v>
      </c>
      <c r="BG10" s="119">
        <f t="shared" si="6"/>
        <v>8784</v>
      </c>
      <c r="BH10" s="119">
        <f t="shared" si="6"/>
        <v>8784</v>
      </c>
      <c r="BI10" s="119">
        <f t="shared" si="6"/>
        <v>8784</v>
      </c>
      <c r="BJ10" s="119">
        <f t="shared" si="6"/>
        <v>8784</v>
      </c>
      <c r="BK10" s="119">
        <f t="shared" si="6"/>
        <v>8784</v>
      </c>
    </row>
    <row r="11" spans="1:63">
      <c r="A11" s="91" t="s">
        <v>849</v>
      </c>
      <c r="B11" s="91" t="str">
        <f>About!B2</f>
        <v>WV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10</v>
      </c>
      <c r="AE11" s="91">
        <f t="shared" si="7"/>
        <v>246</v>
      </c>
      <c r="AF11" s="119">
        <f>AVERAGE(W11:AE11)</f>
        <v>28.444444444444443</v>
      </c>
      <c r="AG11" s="119">
        <f t="shared" si="6"/>
        <v>28.444444444444443</v>
      </c>
      <c r="AH11" s="119">
        <f t="shared" si="6"/>
        <v>28.444444444444443</v>
      </c>
      <c r="AI11" s="119">
        <f t="shared" si="6"/>
        <v>28.444444444444443</v>
      </c>
      <c r="AJ11" s="119">
        <f t="shared" si="6"/>
        <v>28.444444444444443</v>
      </c>
      <c r="AK11" s="119">
        <f t="shared" si="6"/>
        <v>28.444444444444443</v>
      </c>
      <c r="AL11" s="119">
        <f t="shared" si="6"/>
        <v>28.444444444444443</v>
      </c>
      <c r="AM11" s="119">
        <f t="shared" si="6"/>
        <v>28.444444444444443</v>
      </c>
      <c r="AN11" s="119">
        <f t="shared" si="6"/>
        <v>28.444444444444443</v>
      </c>
      <c r="AO11" s="119">
        <f t="shared" si="6"/>
        <v>28.444444444444443</v>
      </c>
      <c r="AP11" s="119">
        <f t="shared" si="6"/>
        <v>28.444444444444443</v>
      </c>
      <c r="AQ11" s="119">
        <f t="shared" si="6"/>
        <v>28.444444444444443</v>
      </c>
      <c r="AR11" s="119">
        <f t="shared" si="6"/>
        <v>28.444444444444443</v>
      </c>
      <c r="AS11" s="119">
        <f t="shared" si="6"/>
        <v>28.444444444444443</v>
      </c>
      <c r="AT11" s="119">
        <f t="shared" si="6"/>
        <v>28.444444444444443</v>
      </c>
      <c r="AU11" s="119">
        <f t="shared" si="6"/>
        <v>28.444444444444443</v>
      </c>
      <c r="AV11" s="119">
        <f t="shared" si="6"/>
        <v>28.444444444444443</v>
      </c>
      <c r="AW11" s="119">
        <f t="shared" si="6"/>
        <v>28.444444444444443</v>
      </c>
      <c r="AX11" s="119">
        <f t="shared" si="6"/>
        <v>28.444444444444443</v>
      </c>
      <c r="AY11" s="119">
        <f t="shared" si="6"/>
        <v>28.444444444444443</v>
      </c>
      <c r="AZ11" s="119">
        <f t="shared" si="6"/>
        <v>28.444444444444443</v>
      </c>
      <c r="BA11" s="119">
        <f t="shared" si="6"/>
        <v>28.444444444444443</v>
      </c>
      <c r="BB11" s="119">
        <f t="shared" si="6"/>
        <v>28.444444444444443</v>
      </c>
      <c r="BC11" s="119">
        <f t="shared" si="6"/>
        <v>28.444444444444443</v>
      </c>
      <c r="BD11" s="119">
        <f t="shared" si="6"/>
        <v>28.444444444444443</v>
      </c>
      <c r="BE11" s="119">
        <f t="shared" si="6"/>
        <v>28.444444444444443</v>
      </c>
      <c r="BF11" s="119">
        <f t="shared" si="6"/>
        <v>28.444444444444443</v>
      </c>
      <c r="BG11" s="119">
        <f t="shared" si="6"/>
        <v>28.444444444444443</v>
      </c>
      <c r="BH11" s="119">
        <f t="shared" si="6"/>
        <v>28.444444444444443</v>
      </c>
      <c r="BI11" s="119">
        <f t="shared" si="6"/>
        <v>28.444444444444443</v>
      </c>
      <c r="BJ11" s="119">
        <f t="shared" si="6"/>
        <v>28.444444444444443</v>
      </c>
      <c r="BK11" s="119">
        <f t="shared" si="6"/>
        <v>28.444444444444443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WV</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387</v>
      </c>
      <c r="AE14" s="91">
        <f t="shared" si="9"/>
        <v>8538</v>
      </c>
      <c r="AF14" s="91">
        <f t="shared" si="9"/>
        <v>8755.5555555555547</v>
      </c>
      <c r="AG14" s="91">
        <f t="shared" si="9"/>
        <v>8755.5555555555547</v>
      </c>
      <c r="AH14" s="91">
        <f t="shared" si="9"/>
        <v>8755.5555555555547</v>
      </c>
      <c r="AI14" s="91">
        <f t="shared" si="9"/>
        <v>8755.5555555555547</v>
      </c>
      <c r="AJ14" s="91">
        <f t="shared" si="9"/>
        <v>8755.5555555555547</v>
      </c>
      <c r="AK14" s="91">
        <f t="shared" si="9"/>
        <v>8755.5555555555547</v>
      </c>
      <c r="AL14" s="91">
        <f t="shared" si="9"/>
        <v>8755.5555555555547</v>
      </c>
      <c r="AM14" s="91">
        <f t="shared" si="9"/>
        <v>8755.5555555555547</v>
      </c>
      <c r="AN14" s="91">
        <f t="shared" si="9"/>
        <v>8755.5555555555547</v>
      </c>
      <c r="AO14" s="91">
        <f t="shared" si="9"/>
        <v>8755.5555555555547</v>
      </c>
      <c r="AP14" s="91">
        <f t="shared" si="9"/>
        <v>8755.5555555555547</v>
      </c>
      <c r="AQ14" s="91">
        <f t="shared" si="9"/>
        <v>8755.5555555555547</v>
      </c>
      <c r="AR14" s="91">
        <f t="shared" si="9"/>
        <v>8755.5555555555547</v>
      </c>
      <c r="AS14" s="91">
        <f t="shared" si="9"/>
        <v>8755.5555555555547</v>
      </c>
      <c r="AT14" s="91">
        <f t="shared" si="9"/>
        <v>8755.5555555555547</v>
      </c>
      <c r="AU14" s="91">
        <f t="shared" si="9"/>
        <v>8755.5555555555547</v>
      </c>
      <c r="AV14" s="91">
        <f t="shared" si="9"/>
        <v>8755.5555555555547</v>
      </c>
      <c r="AW14" s="91">
        <f t="shared" si="9"/>
        <v>8755.5555555555547</v>
      </c>
      <c r="AX14" s="91">
        <f t="shared" si="9"/>
        <v>8755.5555555555547</v>
      </c>
      <c r="AY14" s="91">
        <f t="shared" si="9"/>
        <v>8755.5555555555547</v>
      </c>
      <c r="AZ14" s="91">
        <f t="shared" si="9"/>
        <v>8755.5555555555547</v>
      </c>
      <c r="BA14" s="91">
        <f t="shared" si="9"/>
        <v>8755.5555555555547</v>
      </c>
      <c r="BB14" s="91">
        <f t="shared" si="9"/>
        <v>8755.5555555555547</v>
      </c>
      <c r="BC14" s="91">
        <f t="shared" si="9"/>
        <v>8755.5555555555547</v>
      </c>
      <c r="BD14" s="91">
        <f t="shared" si="9"/>
        <v>8755.5555555555547</v>
      </c>
      <c r="BE14" s="91">
        <f t="shared" si="9"/>
        <v>8755.5555555555547</v>
      </c>
      <c r="BF14" s="91">
        <f t="shared" si="9"/>
        <v>8755.5555555555547</v>
      </c>
      <c r="BG14" s="91">
        <f t="shared" si="9"/>
        <v>8755.5555555555547</v>
      </c>
      <c r="BH14" s="91">
        <f t="shared" si="9"/>
        <v>8755.5555555555547</v>
      </c>
      <c r="BI14" s="91">
        <f t="shared" si="9"/>
        <v>8755.5555555555547</v>
      </c>
      <c r="BJ14" s="91">
        <f t="shared" si="9"/>
        <v>8755.5555555555547</v>
      </c>
      <c r="BK14" s="91">
        <f t="shared" si="9"/>
        <v>8755.5555555555547</v>
      </c>
    </row>
    <row r="15" spans="1:63">
      <c r="A15" s="91" t="s">
        <v>849</v>
      </c>
      <c r="B15" s="91" t="str">
        <f>About!B2</f>
        <v>WV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2996.277</v>
      </c>
      <c r="R20" s="91">
        <f t="shared" si="2"/>
        <v>0.12270142574946891</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3075.1460000000002</v>
      </c>
      <c r="R23" s="91">
        <f t="shared" si="2"/>
        <v>0.1259312134985438</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590.52950350000003</v>
      </c>
      <c r="R36" s="91">
        <f t="shared" si="2"/>
        <v>2.4182948381132982E-2</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4583.473</v>
      </c>
      <c r="R38" s="91">
        <f t="shared" si="2"/>
        <v>0.18769915865061723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2492.509978</v>
      </c>
      <c r="R41" s="91">
        <f t="shared" si="2"/>
        <v>0.10207151341327166</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10681.316224</v>
      </c>
      <c r="R49" s="91">
        <f t="shared" si="2"/>
        <v>0.43741374030696545</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24419.251705499999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NC</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VA</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KY</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OH</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OH</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OH</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PA</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VA</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PA</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MD</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VA</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24419.251705499999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0.12270142574946891</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0.1259312134985438</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2.4182948381132982E-2</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0.18769915865061723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0.10207151341327166</v>
      </c>
      <c r="D41" s="91">
        <f t="shared" si="0"/>
        <v>0.10207151341327166</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0.43741374030696545</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0.10207151341327166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West 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50932050</v>
      </c>
      <c r="C5" s="172">
        <f>SUMIFS(Cambium!C:C,Cambium!B:B,About!B2)</f>
        <v>50932050</v>
      </c>
      <c r="D5" s="174">
        <f>C5</f>
        <v>50932050</v>
      </c>
      <c r="E5" s="174">
        <f t="shared" ref="E5:AF5" si="0">D5</f>
        <v>50932050</v>
      </c>
      <c r="F5" s="174">
        <f t="shared" si="0"/>
        <v>50932050</v>
      </c>
      <c r="G5" s="174">
        <f t="shared" si="0"/>
        <v>50932050</v>
      </c>
      <c r="H5" s="174">
        <f t="shared" si="0"/>
        <v>50932050</v>
      </c>
      <c r="I5" s="174">
        <f t="shared" si="0"/>
        <v>50932050</v>
      </c>
      <c r="J5" s="174">
        <f t="shared" si="0"/>
        <v>50932050</v>
      </c>
      <c r="K5" s="174">
        <f t="shared" si="0"/>
        <v>50932050</v>
      </c>
      <c r="L5" s="174">
        <f t="shared" si="0"/>
        <v>50932050</v>
      </c>
      <c r="M5" s="174">
        <f t="shared" si="0"/>
        <v>50932050</v>
      </c>
      <c r="N5" s="174">
        <f t="shared" si="0"/>
        <v>50932050</v>
      </c>
      <c r="O5" s="174">
        <f t="shared" si="0"/>
        <v>50932050</v>
      </c>
      <c r="P5" s="174">
        <f t="shared" si="0"/>
        <v>50932050</v>
      </c>
      <c r="Q5" s="174">
        <f t="shared" si="0"/>
        <v>50932050</v>
      </c>
      <c r="R5" s="174">
        <f t="shared" si="0"/>
        <v>50932050</v>
      </c>
      <c r="S5" s="174">
        <f t="shared" si="0"/>
        <v>50932050</v>
      </c>
      <c r="T5" s="174">
        <f t="shared" si="0"/>
        <v>50932050</v>
      </c>
      <c r="U5" s="174">
        <f t="shared" si="0"/>
        <v>50932050</v>
      </c>
      <c r="V5" s="174">
        <f t="shared" si="0"/>
        <v>50932050</v>
      </c>
      <c r="W5" s="174">
        <f t="shared" si="0"/>
        <v>50932050</v>
      </c>
      <c r="X5" s="174">
        <f t="shared" si="0"/>
        <v>50932050</v>
      </c>
      <c r="Y5" s="174">
        <f t="shared" si="0"/>
        <v>50932050</v>
      </c>
      <c r="Z5" s="174">
        <f t="shared" si="0"/>
        <v>50932050</v>
      </c>
      <c r="AA5" s="174">
        <f t="shared" si="0"/>
        <v>50932050</v>
      </c>
      <c r="AB5" s="174">
        <f t="shared" si="0"/>
        <v>50932050</v>
      </c>
      <c r="AC5" s="174">
        <f t="shared" si="0"/>
        <v>50932050</v>
      </c>
      <c r="AD5" s="174">
        <f t="shared" si="0"/>
        <v>50932050</v>
      </c>
      <c r="AE5" s="174">
        <f t="shared" si="0"/>
        <v>50932050</v>
      </c>
      <c r="AF5" s="174">
        <f t="shared" si="0"/>
        <v>50932050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10537482.157960977</v>
      </c>
      <c r="C10">
        <f>D10</f>
        <v>10537482.157960977</v>
      </c>
      <c r="D10" s="170">
        <f>SUM(D$5*SUMIFS(C$39:C$48,$B$39:$B$48,$A10),D$6*IF($B$2=TRUE,SUMIFS($B$147:$B$162,$A$147:$A$162,$A10),SUMIFS(E$125:E$140,$A$125:$A$140,$A10)))</f>
        <v>10537482.157960977</v>
      </c>
      <c r="E10">
        <f t="shared" ref="E10:N10" si="1">SUM(E$5*SUMIFS(D$39:D$48,$B$39:$B$48,$A10),E$6*IF($B$2=TRUE,SUMIFS($B$147:$B$162,$A$147:$A$162,$A10),SUMIFS(F$125:F$140,$A$125:$A$140,$A10)))</f>
        <v>8926045.8134016059</v>
      </c>
      <c r="F10">
        <f t="shared" si="1"/>
        <v>7409807.7312058732</v>
      </c>
      <c r="G10">
        <f t="shared" si="1"/>
        <v>7248548.9190884279</v>
      </c>
      <c r="H10">
        <f t="shared" si="1"/>
        <v>7142474.2550888909</v>
      </c>
      <c r="I10">
        <f t="shared" si="1"/>
        <v>6342185.6521354141</v>
      </c>
      <c r="J10">
        <f t="shared" si="1"/>
        <v>3678882.7894474645</v>
      </c>
      <c r="K10">
        <f t="shared" si="1"/>
        <v>3300176.1374598611</v>
      </c>
      <c r="L10">
        <f t="shared" si="1"/>
        <v>2738077.1478742147</v>
      </c>
      <c r="M10">
        <f t="shared" si="1"/>
        <v>2738077.1478742147</v>
      </c>
      <c r="N10">
        <f t="shared" si="1"/>
        <v>2738077.1478742147</v>
      </c>
      <c r="O10">
        <f t="shared" ref="O10:AE10" si="2">SUM(O$5*SUMIFS(N$39:N$48,$B$39:$B$48,$A10),O$6*IF($B$2=TRUE,SUMIFS($B$147:$B$162,$A$147:$A$162,$A10),SUMIFS(P$125:P$140,$A$125:$A$140,$A10)))</f>
        <v>2738077.1478742147</v>
      </c>
      <c r="P10">
        <f t="shared" si="2"/>
        <v>2738077.1478742147</v>
      </c>
      <c r="Q10">
        <f t="shared" si="2"/>
        <v>2738077.1478742147</v>
      </c>
      <c r="R10">
        <f t="shared" si="2"/>
        <v>2738077.1478742147</v>
      </c>
      <c r="S10">
        <f t="shared" si="2"/>
        <v>2738077.1478742147</v>
      </c>
      <c r="T10">
        <f t="shared" si="2"/>
        <v>2738077.1478742147</v>
      </c>
      <c r="U10">
        <f t="shared" si="2"/>
        <v>2738077.1478742147</v>
      </c>
      <c r="V10">
        <f t="shared" si="2"/>
        <v>2738077.1478742147</v>
      </c>
      <c r="W10">
        <f t="shared" si="2"/>
        <v>2738077.1478742147</v>
      </c>
      <c r="X10">
        <f t="shared" si="2"/>
        <v>2738077.1478742147</v>
      </c>
      <c r="Y10">
        <f t="shared" si="2"/>
        <v>2738077.1478742147</v>
      </c>
      <c r="Z10">
        <f t="shared" si="2"/>
        <v>2738077.1478742147</v>
      </c>
      <c r="AA10">
        <f t="shared" si="2"/>
        <v>2738077.1478742147</v>
      </c>
      <c r="AB10">
        <f t="shared" si="2"/>
        <v>2738077.1478742147</v>
      </c>
      <c r="AC10">
        <f t="shared" si="2"/>
        <v>2738077.1478742147</v>
      </c>
      <c r="AD10">
        <f t="shared" si="2"/>
        <v>2738077.1478742147</v>
      </c>
      <c r="AE10">
        <f t="shared" si="2"/>
        <v>2738077.1478742147</v>
      </c>
      <c r="AF10">
        <f>SUM(AF$5*SUMIFS(AE$39:AE$48,$B$39:$B$48,$A10),AF$6*IF($B$2=TRUE,SUMIFS($B$147:$B$162,$A$147:$A$162,$A10),SUMIFS(AG$125:AG$140,$A$125:$A$140,$A10)))</f>
        <v>2738077.1478742147</v>
      </c>
    </row>
    <row r="11" spans="1:32">
      <c r="A11" s="100" t="s">
        <v>347</v>
      </c>
      <c r="B11">
        <f t="shared" ref="B11:B33" si="3">D11</f>
        <v>23412219.824673314</v>
      </c>
      <c r="C11">
        <f t="shared" ref="C11:C33" si="4">D11</f>
        <v>23412219.824673314</v>
      </c>
      <c r="D11" s="170">
        <f t="shared" ref="D11:D33" si="5">SUM(D$5*SUMIFS(C$39:C$48,$B$39:$B$48,$A11),D$6*IF($B$2=TRUE,SUMIFS($B$147:$B$162,$A$147:$A$162,$A11),SUMIFS(E$125:E$140,$A$125:$A$140,$A11)))</f>
        <v>23412219.824673314</v>
      </c>
      <c r="E11">
        <f t="shared" ref="E11:N11" si="6">SUM(E$5*SUMIFS(D$39:D$48,$B$39:$B$48,$A11),E$6*IF($B$2=TRUE,SUMIFS($B$147:$B$162,$A$147:$A$162,$A11),SUMIFS(F$125:F$140,$A$125:$A$140,$A11)))</f>
        <v>24099416.776671242</v>
      </c>
      <c r="F11">
        <f t="shared" si="6"/>
        <v>24378742.58455335</v>
      </c>
      <c r="G11">
        <f t="shared" si="6"/>
        <v>23786982.923043046</v>
      </c>
      <c r="H11">
        <f t="shared" si="6"/>
        <v>23483286.648694467</v>
      </c>
      <c r="I11">
        <f t="shared" si="6"/>
        <v>23553803.522980057</v>
      </c>
      <c r="J11">
        <f t="shared" si="6"/>
        <v>21975594.659724418</v>
      </c>
      <c r="K11">
        <f t="shared" si="6"/>
        <v>21717879.799231991</v>
      </c>
      <c r="L11">
        <f t="shared" si="6"/>
        <v>20280228.46575037</v>
      </c>
      <c r="M11">
        <f t="shared" si="6"/>
        <v>20280228.46575037</v>
      </c>
      <c r="N11">
        <f t="shared" si="6"/>
        <v>20280228.46575037</v>
      </c>
      <c r="O11">
        <f t="shared" ref="O11:AF11" si="7">SUM(O$5*SUMIFS(N$39:N$48,$B$39:$B$48,$A11),O$6*IF($B$2=TRUE,SUMIFS($B$147:$B$162,$A$147:$A$162,$A11),SUMIFS(P$125:P$140,$A$125:$A$140,$A11)))</f>
        <v>20280228.46575037</v>
      </c>
      <c r="P11">
        <f t="shared" si="7"/>
        <v>20280228.46575037</v>
      </c>
      <c r="Q11">
        <f t="shared" si="7"/>
        <v>20280228.46575037</v>
      </c>
      <c r="R11">
        <f t="shared" si="7"/>
        <v>20280228.46575037</v>
      </c>
      <c r="S11">
        <f t="shared" si="7"/>
        <v>20280228.46575037</v>
      </c>
      <c r="T11">
        <f t="shared" si="7"/>
        <v>20280228.46575037</v>
      </c>
      <c r="U11">
        <f t="shared" si="7"/>
        <v>20280228.46575037</v>
      </c>
      <c r="V11">
        <f t="shared" si="7"/>
        <v>20280228.46575037</v>
      </c>
      <c r="W11">
        <f t="shared" si="7"/>
        <v>20280228.46575037</v>
      </c>
      <c r="X11">
        <f t="shared" si="7"/>
        <v>20280228.46575037</v>
      </c>
      <c r="Y11">
        <f t="shared" si="7"/>
        <v>20280228.46575037</v>
      </c>
      <c r="Z11">
        <f t="shared" si="7"/>
        <v>20280228.46575037</v>
      </c>
      <c r="AA11">
        <f t="shared" si="7"/>
        <v>20280228.46575037</v>
      </c>
      <c r="AB11">
        <f t="shared" si="7"/>
        <v>20280228.46575037</v>
      </c>
      <c r="AC11">
        <f t="shared" si="7"/>
        <v>20280228.46575037</v>
      </c>
      <c r="AD11">
        <f t="shared" si="7"/>
        <v>20280228.46575037</v>
      </c>
      <c r="AE11">
        <f t="shared" si="7"/>
        <v>20280228.46575037</v>
      </c>
      <c r="AF11">
        <f t="shared" si="7"/>
        <v>20280228.46575037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11406122.527419405</v>
      </c>
      <c r="C13">
        <f t="shared" si="4"/>
        <v>11406122.527419405</v>
      </c>
      <c r="D13" s="170">
        <f t="shared" si="5"/>
        <v>11406122.527419405</v>
      </c>
      <c r="E13">
        <f t="shared" ref="E13:N13" si="10">SUM(E$5*SUMIFS(D$39:D$48,$B$39:$B$48,$A13),E$6*IF($B$2=TRUE,SUMIFS($B$147:$B$162,$A$147:$A$162,$A13),SUMIFS(F$125:F$140,$A$125:$A$140,$A13)))</f>
        <v>10942719.356264312</v>
      </c>
      <c r="F13">
        <f t="shared" si="10"/>
        <v>10948495.008755749</v>
      </c>
      <c r="G13">
        <f t="shared" si="10"/>
        <v>10935124.122441761</v>
      </c>
      <c r="H13">
        <f t="shared" si="10"/>
        <v>10976252.413843773</v>
      </c>
      <c r="I13">
        <f t="shared" si="10"/>
        <v>11235208.813565923</v>
      </c>
      <c r="J13">
        <f t="shared" si="10"/>
        <v>12118294.058990764</v>
      </c>
      <c r="K13">
        <f t="shared" si="10"/>
        <v>12405911.078787526</v>
      </c>
      <c r="L13">
        <f t="shared" si="10"/>
        <v>13155990.490023179</v>
      </c>
      <c r="M13">
        <f t="shared" si="10"/>
        <v>13155990.490023179</v>
      </c>
      <c r="N13">
        <f t="shared" si="10"/>
        <v>13155990.490023179</v>
      </c>
      <c r="O13">
        <f t="shared" ref="O13:AF13" si="11">SUM(O$5*SUMIFS(N$39:N$48,$B$39:$B$48,$A13),O$6*IF($B$2=TRUE,SUMIFS($B$147:$B$162,$A$147:$A$162,$A13),SUMIFS(P$125:P$140,$A$125:$A$140,$A13)))</f>
        <v>13155990.490023179</v>
      </c>
      <c r="P13">
        <f t="shared" si="11"/>
        <v>13155990.490023179</v>
      </c>
      <c r="Q13">
        <f t="shared" si="11"/>
        <v>13155990.490023179</v>
      </c>
      <c r="R13">
        <f t="shared" si="11"/>
        <v>13155990.490023179</v>
      </c>
      <c r="S13">
        <f t="shared" si="11"/>
        <v>13155990.490023179</v>
      </c>
      <c r="T13">
        <f t="shared" si="11"/>
        <v>13155990.490023179</v>
      </c>
      <c r="U13">
        <f t="shared" si="11"/>
        <v>13155990.490023179</v>
      </c>
      <c r="V13">
        <f t="shared" si="11"/>
        <v>13155990.490023179</v>
      </c>
      <c r="W13">
        <f t="shared" si="11"/>
        <v>13155990.490023179</v>
      </c>
      <c r="X13">
        <f t="shared" si="11"/>
        <v>13155990.490023179</v>
      </c>
      <c r="Y13">
        <f t="shared" si="11"/>
        <v>13155990.490023179</v>
      </c>
      <c r="Z13">
        <f t="shared" si="11"/>
        <v>13155990.490023179</v>
      </c>
      <c r="AA13">
        <f t="shared" si="11"/>
        <v>13155990.490023179</v>
      </c>
      <c r="AB13">
        <f t="shared" si="11"/>
        <v>13155990.490023179</v>
      </c>
      <c r="AC13">
        <f t="shared" si="11"/>
        <v>13155990.490023179</v>
      </c>
      <c r="AD13">
        <f t="shared" si="11"/>
        <v>13155990.490023179</v>
      </c>
      <c r="AE13">
        <f t="shared" si="11"/>
        <v>13155990.490023179</v>
      </c>
      <c r="AF13">
        <f t="shared" si="11"/>
        <v>13155990.490023179</v>
      </c>
    </row>
    <row r="14" spans="1:32">
      <c r="A14" s="100" t="s">
        <v>101</v>
      </c>
      <c r="B14">
        <f t="shared" si="3"/>
        <v>1122264.972243072</v>
      </c>
      <c r="C14">
        <f t="shared" si="4"/>
        <v>1122264.972243072</v>
      </c>
      <c r="D14" s="170">
        <f t="shared" si="5"/>
        <v>1122264.972243072</v>
      </c>
      <c r="E14">
        <f t="shared" ref="E14:N14" si="12">SUM(E$5*SUMIFS(D$39:D$48,$B$39:$B$48,$A14),E$6*IF($B$2=TRUE,SUMIFS($B$147:$B$162,$A$147:$A$162,$A14),SUMIFS(F$125:F$140,$A$125:$A$140,$A14)))</f>
        <v>1076376.1728431946</v>
      </c>
      <c r="F14">
        <f t="shared" si="12"/>
        <v>1092424.9559441777</v>
      </c>
      <c r="G14">
        <f t="shared" si="12"/>
        <v>1128215.8138356975</v>
      </c>
      <c r="H14">
        <f t="shared" si="12"/>
        <v>1127946.7985224503</v>
      </c>
      <c r="I14">
        <f t="shared" si="12"/>
        <v>1169163.3022540505</v>
      </c>
      <c r="J14">
        <f t="shared" si="12"/>
        <v>1064406.0514913194</v>
      </c>
      <c r="K14">
        <f t="shared" si="12"/>
        <v>1068060.7331718004</v>
      </c>
      <c r="L14">
        <f t="shared" si="12"/>
        <v>1106904.0826118349</v>
      </c>
      <c r="M14">
        <f t="shared" si="12"/>
        <v>1106904.0826118349</v>
      </c>
      <c r="N14">
        <f t="shared" si="12"/>
        <v>1106904.0826118349</v>
      </c>
      <c r="O14">
        <f t="shared" ref="O14:AF14" si="13">SUM(O$5*SUMIFS(N$39:N$48,$B$39:$B$48,$A14),O$6*IF($B$2=TRUE,SUMIFS($B$147:$B$162,$A$147:$A$162,$A14),SUMIFS(P$125:P$140,$A$125:$A$140,$A14)))</f>
        <v>1106904.0826118349</v>
      </c>
      <c r="P14">
        <f t="shared" si="13"/>
        <v>1106904.0826118349</v>
      </c>
      <c r="Q14">
        <f t="shared" si="13"/>
        <v>1106904.0826118349</v>
      </c>
      <c r="R14">
        <f t="shared" si="13"/>
        <v>1106904.0826118349</v>
      </c>
      <c r="S14">
        <f t="shared" si="13"/>
        <v>1106904.0826118349</v>
      </c>
      <c r="T14">
        <f t="shared" si="13"/>
        <v>1106904.0826118349</v>
      </c>
      <c r="U14">
        <f t="shared" si="13"/>
        <v>1106904.0826118349</v>
      </c>
      <c r="V14">
        <f t="shared" si="13"/>
        <v>1106904.0826118349</v>
      </c>
      <c r="W14">
        <f t="shared" si="13"/>
        <v>1106904.0826118349</v>
      </c>
      <c r="X14">
        <f t="shared" si="13"/>
        <v>1106904.0826118349</v>
      </c>
      <c r="Y14">
        <f t="shared" si="13"/>
        <v>1106904.0826118349</v>
      </c>
      <c r="Z14">
        <f t="shared" si="13"/>
        <v>1106904.0826118349</v>
      </c>
      <c r="AA14">
        <f t="shared" si="13"/>
        <v>1106904.0826118349</v>
      </c>
      <c r="AB14">
        <f t="shared" si="13"/>
        <v>1106904.0826118349</v>
      </c>
      <c r="AC14">
        <f t="shared" si="13"/>
        <v>1106904.0826118349</v>
      </c>
      <c r="AD14">
        <f t="shared" si="13"/>
        <v>1106904.0826118349</v>
      </c>
      <c r="AE14">
        <f t="shared" si="13"/>
        <v>1106904.0826118349</v>
      </c>
      <c r="AF14">
        <f t="shared" si="13"/>
        <v>1106904.0826118349</v>
      </c>
    </row>
    <row r="15" spans="1:32">
      <c r="A15" s="100" t="s">
        <v>100</v>
      </c>
      <c r="B15">
        <f t="shared" si="3"/>
        <v>481932.41194752214</v>
      </c>
      <c r="C15">
        <f t="shared" si="4"/>
        <v>481932.41194752214</v>
      </c>
      <c r="D15" s="170">
        <f t="shared" si="5"/>
        <v>481932.41194752214</v>
      </c>
      <c r="E15">
        <f t="shared" ref="E15:N15" si="14">SUM(E$5*SUMIFS(D$39:D$48,$B$39:$B$48,$A15),E$6*IF($B$2=TRUE,SUMIFS($B$147:$B$162,$A$147:$A$162,$A15),SUMIFS(F$125:F$140,$A$125:$A$140,$A15)))</f>
        <v>541657.34621665324</v>
      </c>
      <c r="F15">
        <f t="shared" si="14"/>
        <v>566584.39265166514</v>
      </c>
      <c r="G15">
        <f t="shared" si="14"/>
        <v>614101.82392780378</v>
      </c>
      <c r="H15">
        <f t="shared" si="14"/>
        <v>612308.9802212381</v>
      </c>
      <c r="I15">
        <f t="shared" si="14"/>
        <v>629285.03062191943</v>
      </c>
      <c r="J15">
        <f t="shared" si="14"/>
        <v>678624.81751249579</v>
      </c>
      <c r="K15">
        <f t="shared" si="14"/>
        <v>746208.33523006353</v>
      </c>
      <c r="L15">
        <f t="shared" si="14"/>
        <v>933220.99927690637</v>
      </c>
      <c r="M15">
        <f t="shared" si="14"/>
        <v>933220.99927690637</v>
      </c>
      <c r="N15">
        <f t="shared" si="14"/>
        <v>933220.99927690637</v>
      </c>
      <c r="O15">
        <f t="shared" ref="O15:AF15" si="15">SUM(O$5*SUMIFS(N$39:N$48,$B$39:$B$48,$A15),O$6*IF($B$2=TRUE,SUMIFS($B$147:$B$162,$A$147:$A$162,$A15),SUMIFS(P$125:P$140,$A$125:$A$140,$A15)))</f>
        <v>933220.99927690637</v>
      </c>
      <c r="P15">
        <f t="shared" si="15"/>
        <v>933220.99927690637</v>
      </c>
      <c r="Q15">
        <f t="shared" si="15"/>
        <v>933220.99927690637</v>
      </c>
      <c r="R15">
        <f t="shared" si="15"/>
        <v>933220.99927690637</v>
      </c>
      <c r="S15">
        <f t="shared" si="15"/>
        <v>933220.99927690637</v>
      </c>
      <c r="T15">
        <f t="shared" si="15"/>
        <v>933220.99927690637</v>
      </c>
      <c r="U15">
        <f t="shared" si="15"/>
        <v>933220.99927690637</v>
      </c>
      <c r="V15">
        <f t="shared" si="15"/>
        <v>933220.99927690637</v>
      </c>
      <c r="W15">
        <f t="shared" si="15"/>
        <v>933220.99927690637</v>
      </c>
      <c r="X15">
        <f t="shared" si="15"/>
        <v>933220.99927690637</v>
      </c>
      <c r="Y15">
        <f t="shared" si="15"/>
        <v>933220.99927690637</v>
      </c>
      <c r="Z15">
        <f t="shared" si="15"/>
        <v>933220.99927690637</v>
      </c>
      <c r="AA15">
        <f t="shared" si="15"/>
        <v>933220.99927690637</v>
      </c>
      <c r="AB15">
        <f t="shared" si="15"/>
        <v>933220.99927690637</v>
      </c>
      <c r="AC15">
        <f t="shared" si="15"/>
        <v>933220.99927690637</v>
      </c>
      <c r="AD15">
        <f t="shared" si="15"/>
        <v>933220.99927690637</v>
      </c>
      <c r="AE15">
        <f t="shared" si="15"/>
        <v>933220.99927690637</v>
      </c>
      <c r="AF15">
        <f t="shared" si="15"/>
        <v>933220.99927690637</v>
      </c>
    </row>
    <row r="16" spans="1:32">
      <c r="A16" s="100" t="s">
        <v>102</v>
      </c>
      <c r="B16">
        <f t="shared" si="3"/>
        <v>3217378.3490900151</v>
      </c>
      <c r="C16">
        <f t="shared" si="4"/>
        <v>3217378.3490900151</v>
      </c>
      <c r="D16" s="170">
        <f t="shared" si="5"/>
        <v>3217378.3490900151</v>
      </c>
      <c r="E16">
        <f t="shared" ref="E16:N16" si="16">SUM(E$5*SUMIFS(D$39:D$48,$B$39:$B$48,$A16),E$6*IF($B$2=TRUE,SUMIFS($B$147:$B$162,$A$147:$A$162,$A16),SUMIFS(F$125:F$140,$A$125:$A$140,$A16)))</f>
        <v>4751846.7712588115</v>
      </c>
      <c r="F16">
        <f t="shared" si="16"/>
        <v>4776882.3227663543</v>
      </c>
      <c r="G16">
        <f t="shared" si="16"/>
        <v>4734121.8527433556</v>
      </c>
      <c r="H16">
        <f t="shared" si="16"/>
        <v>4673386.8415169287</v>
      </c>
      <c r="I16">
        <f t="shared" si="16"/>
        <v>4848699.2002147324</v>
      </c>
      <c r="J16">
        <f t="shared" si="16"/>
        <v>7972448.9746549753</v>
      </c>
      <c r="K16">
        <f t="shared" si="16"/>
        <v>8206269.1751504</v>
      </c>
      <c r="L16">
        <f t="shared" si="16"/>
        <v>9051215.9691544902</v>
      </c>
      <c r="M16">
        <f t="shared" si="16"/>
        <v>9051215.9691544902</v>
      </c>
      <c r="N16">
        <f t="shared" si="16"/>
        <v>9051215.9691544902</v>
      </c>
      <c r="O16">
        <f t="shared" ref="O16:AF16" si="17">SUM(O$5*SUMIFS(N$39:N$48,$B$39:$B$48,$A16),O$6*IF($B$2=TRUE,SUMIFS($B$147:$B$162,$A$147:$A$162,$A16),SUMIFS(P$125:P$140,$A$125:$A$140,$A16)))</f>
        <v>9051215.9691544902</v>
      </c>
      <c r="P16">
        <f t="shared" si="17"/>
        <v>9051215.9691544902</v>
      </c>
      <c r="Q16">
        <f t="shared" si="17"/>
        <v>9051215.9691544902</v>
      </c>
      <c r="R16">
        <f t="shared" si="17"/>
        <v>9051215.9691544902</v>
      </c>
      <c r="S16">
        <f t="shared" si="17"/>
        <v>9051215.9691544902</v>
      </c>
      <c r="T16">
        <f t="shared" si="17"/>
        <v>9051215.9691544902</v>
      </c>
      <c r="U16">
        <f t="shared" si="17"/>
        <v>9051215.9691544902</v>
      </c>
      <c r="V16">
        <f t="shared" si="17"/>
        <v>9051215.9691544902</v>
      </c>
      <c r="W16">
        <f t="shared" si="17"/>
        <v>9051215.9691544902</v>
      </c>
      <c r="X16">
        <f t="shared" si="17"/>
        <v>9051215.9691544902</v>
      </c>
      <c r="Y16">
        <f t="shared" si="17"/>
        <v>9051215.9691544902</v>
      </c>
      <c r="Z16">
        <f t="shared" si="17"/>
        <v>9051215.9691544902</v>
      </c>
      <c r="AA16">
        <f t="shared" si="17"/>
        <v>9051215.9691544902</v>
      </c>
      <c r="AB16">
        <f t="shared" si="17"/>
        <v>9051215.9691544902</v>
      </c>
      <c r="AC16">
        <f t="shared" si="17"/>
        <v>9051215.9691544902</v>
      </c>
      <c r="AD16">
        <f t="shared" si="17"/>
        <v>9051215.9691544902</v>
      </c>
      <c r="AE16">
        <f t="shared" si="17"/>
        <v>9051215.9691544902</v>
      </c>
      <c r="AF16">
        <f t="shared" si="17"/>
        <v>9051215.9691544902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613399.02597836219</v>
      </c>
      <c r="C18">
        <f t="shared" si="4"/>
        <v>613399.02597836219</v>
      </c>
      <c r="D18" s="170">
        <f t="shared" si="5"/>
        <v>613399.02597836219</v>
      </c>
      <c r="E18">
        <f t="shared" ref="E18:N18" si="20">SUM(E$5*SUMIFS(D$39:D$48,$B$39:$B$48,$A18),E$6*IF($B$2=TRUE,SUMIFS($B$147:$B$162,$A$147:$A$162,$A18),SUMIFS(F$125:F$140,$A$125:$A$140,$A18)))</f>
        <v>422197.88071616704</v>
      </c>
      <c r="F18">
        <f t="shared" si="20"/>
        <v>345182.34857279755</v>
      </c>
      <c r="G18">
        <f t="shared" si="20"/>
        <v>332757.15929290483</v>
      </c>
      <c r="H18">
        <f t="shared" si="20"/>
        <v>322108.69412684633</v>
      </c>
      <c r="I18">
        <f t="shared" si="20"/>
        <v>313146.2320504401</v>
      </c>
      <c r="J18">
        <f t="shared" si="20"/>
        <v>303680.48977276578</v>
      </c>
      <c r="K18">
        <f t="shared" si="20"/>
        <v>301771.32700707181</v>
      </c>
      <c r="L18">
        <f t="shared" si="20"/>
        <v>315701.78444365697</v>
      </c>
      <c r="M18">
        <f t="shared" si="20"/>
        <v>315701.78444365697</v>
      </c>
      <c r="N18">
        <f t="shared" si="20"/>
        <v>315701.78444365697</v>
      </c>
      <c r="O18">
        <f t="shared" ref="O18:AF18" si="21">SUM(O$5*SUMIFS(N$39:N$48,$B$39:$B$48,$A18),O$6*IF($B$2=TRUE,SUMIFS($B$147:$B$162,$A$147:$A$162,$A18),SUMIFS(P$125:P$140,$A$125:$A$140,$A18)))</f>
        <v>315701.78444365697</v>
      </c>
      <c r="P18">
        <f t="shared" si="21"/>
        <v>315701.78444365697</v>
      </c>
      <c r="Q18">
        <f t="shared" si="21"/>
        <v>315701.78444365697</v>
      </c>
      <c r="R18">
        <f t="shared" si="21"/>
        <v>315701.78444365697</v>
      </c>
      <c r="S18">
        <f t="shared" si="21"/>
        <v>315701.78444365697</v>
      </c>
      <c r="T18">
        <f t="shared" si="21"/>
        <v>315701.78444365697</v>
      </c>
      <c r="U18">
        <f t="shared" si="21"/>
        <v>315701.78444365697</v>
      </c>
      <c r="V18">
        <f t="shared" si="21"/>
        <v>315701.78444365697</v>
      </c>
      <c r="W18">
        <f t="shared" si="21"/>
        <v>315701.78444365697</v>
      </c>
      <c r="X18">
        <f t="shared" si="21"/>
        <v>315701.78444365697</v>
      </c>
      <c r="Y18">
        <f t="shared" si="21"/>
        <v>315701.78444365697</v>
      </c>
      <c r="Z18">
        <f t="shared" si="21"/>
        <v>315701.78444365697</v>
      </c>
      <c r="AA18">
        <f t="shared" si="21"/>
        <v>315701.78444365697</v>
      </c>
      <c r="AB18">
        <f t="shared" si="21"/>
        <v>315701.78444365697</v>
      </c>
      <c r="AC18">
        <f t="shared" si="21"/>
        <v>315701.78444365697</v>
      </c>
      <c r="AD18">
        <f t="shared" si="21"/>
        <v>315701.78444365697</v>
      </c>
      <c r="AE18">
        <f t="shared" si="21"/>
        <v>315701.78444365697</v>
      </c>
      <c r="AF18">
        <f t="shared" si="21"/>
        <v>315701.78444365697</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136098.15422954832</v>
      </c>
      <c r="C20">
        <f t="shared" si="4"/>
        <v>136098.15422954832</v>
      </c>
      <c r="D20" s="170">
        <f t="shared" si="5"/>
        <v>136098.15422954832</v>
      </c>
      <c r="E20">
        <f t="shared" ref="E20:N20" si="24">SUM(E$5*SUMIFS(D$39:D$48,$B$39:$B$48,$A20),E$6*IF($B$2=TRUE,SUMIFS($B$147:$B$162,$A$147:$A$162,$A20),SUMIFS(F$125:F$140,$A$125:$A$140,$A20)))</f>
        <v>157020.96307381522</v>
      </c>
      <c r="F20">
        <f t="shared" si="24"/>
        <v>162500.77286746004</v>
      </c>
      <c r="G20">
        <f t="shared" si="24"/>
        <v>132846.26310525378</v>
      </c>
      <c r="H20">
        <f t="shared" si="24"/>
        <v>120854.58778481265</v>
      </c>
      <c r="I20">
        <f t="shared" si="24"/>
        <v>120132.95165006325</v>
      </c>
      <c r="J20">
        <f t="shared" si="24"/>
        <v>128798.95043397952</v>
      </c>
      <c r="K20">
        <f t="shared" si="24"/>
        <v>130722.56195238547</v>
      </c>
      <c r="L20">
        <f t="shared" si="24"/>
        <v>112140.03016670156</v>
      </c>
      <c r="M20">
        <f t="shared" si="24"/>
        <v>112140.03016670156</v>
      </c>
      <c r="N20">
        <f t="shared" si="24"/>
        <v>112140.03016670156</v>
      </c>
      <c r="O20">
        <f t="shared" ref="O20:AF20" si="25">SUM(O$5*SUMIFS(N$39:N$48,$B$39:$B$48,$A20),O$6*IF($B$2=TRUE,SUMIFS($B$147:$B$162,$A$147:$A$162,$A20),SUMIFS(P$125:P$140,$A$125:$A$140,$A20)))</f>
        <v>112140.03016670156</v>
      </c>
      <c r="P20">
        <f t="shared" si="25"/>
        <v>112140.03016670156</v>
      </c>
      <c r="Q20">
        <f t="shared" si="25"/>
        <v>112140.03016670156</v>
      </c>
      <c r="R20">
        <f t="shared" si="25"/>
        <v>112140.03016670156</v>
      </c>
      <c r="S20">
        <f t="shared" si="25"/>
        <v>112140.03016670156</v>
      </c>
      <c r="T20">
        <f t="shared" si="25"/>
        <v>112140.03016670156</v>
      </c>
      <c r="U20">
        <f t="shared" si="25"/>
        <v>112140.03016670156</v>
      </c>
      <c r="V20">
        <f t="shared" si="25"/>
        <v>112140.03016670156</v>
      </c>
      <c r="W20">
        <f t="shared" si="25"/>
        <v>112140.03016670156</v>
      </c>
      <c r="X20">
        <f t="shared" si="25"/>
        <v>112140.03016670156</v>
      </c>
      <c r="Y20">
        <f t="shared" si="25"/>
        <v>112140.03016670156</v>
      </c>
      <c r="Z20">
        <f t="shared" si="25"/>
        <v>112140.03016670156</v>
      </c>
      <c r="AA20">
        <f t="shared" si="25"/>
        <v>112140.03016670156</v>
      </c>
      <c r="AB20">
        <f t="shared" si="25"/>
        <v>112140.03016670156</v>
      </c>
      <c r="AC20">
        <f t="shared" si="25"/>
        <v>112140.03016670156</v>
      </c>
      <c r="AD20">
        <f t="shared" si="25"/>
        <v>112140.03016670156</v>
      </c>
      <c r="AE20">
        <f t="shared" si="25"/>
        <v>112140.03016670156</v>
      </c>
      <c r="AF20">
        <f t="shared" si="25"/>
        <v>112140.03016670156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5152.5764577827858</v>
      </c>
      <c r="C23">
        <f t="shared" si="4"/>
        <v>5152.5764577827858</v>
      </c>
      <c r="D23" s="170">
        <f t="shared" si="5"/>
        <v>5152.5764577827858</v>
      </c>
      <c r="E23">
        <f t="shared" ref="E23:N23" si="30">SUM(E$5*SUMIFS(D$39:D$48,$B$39:$B$48,$A23),E$6*IF($B$2=TRUE,SUMIFS($B$147:$B$162,$A$147:$A$162,$A23),SUMIFS(F$125:F$140,$A$125:$A$140,$A23)))</f>
        <v>14768.919554199085</v>
      </c>
      <c r="F23">
        <f t="shared" si="30"/>
        <v>1251429.8826825717</v>
      </c>
      <c r="G23">
        <f t="shared" si="30"/>
        <v>2019351.1225217499</v>
      </c>
      <c r="H23">
        <f t="shared" si="30"/>
        <v>2473430.7802005964</v>
      </c>
      <c r="I23">
        <f t="shared" si="30"/>
        <v>2720425.2945274003</v>
      </c>
      <c r="J23">
        <f t="shared" si="30"/>
        <v>3011319.2079718187</v>
      </c>
      <c r="K23">
        <f t="shared" si="30"/>
        <v>3055050.8520089048</v>
      </c>
      <c r="L23">
        <f t="shared" si="30"/>
        <v>3238571.0306986538</v>
      </c>
      <c r="M23">
        <f t="shared" si="30"/>
        <v>3238571.0306986538</v>
      </c>
      <c r="N23">
        <f t="shared" si="30"/>
        <v>3238571.0306986538</v>
      </c>
      <c r="O23">
        <f t="shared" ref="O23:AF23" si="31">SUM(O$5*SUMIFS(N$39:N$48,$B$39:$B$48,$A23),O$6*IF($B$2=TRUE,SUMIFS($B$147:$B$162,$A$147:$A$162,$A23),SUMIFS(P$125:P$140,$A$125:$A$140,$A23)))</f>
        <v>3238571.0306986538</v>
      </c>
      <c r="P23">
        <f t="shared" si="31"/>
        <v>3238571.0306986538</v>
      </c>
      <c r="Q23">
        <f t="shared" si="31"/>
        <v>3238571.0306986538</v>
      </c>
      <c r="R23">
        <f t="shared" si="31"/>
        <v>3238571.0306986538</v>
      </c>
      <c r="S23">
        <f t="shared" si="31"/>
        <v>3238571.0306986538</v>
      </c>
      <c r="T23">
        <f t="shared" si="31"/>
        <v>3238571.0306986538</v>
      </c>
      <c r="U23">
        <f t="shared" si="31"/>
        <v>3238571.0306986538</v>
      </c>
      <c r="V23">
        <f t="shared" si="31"/>
        <v>3238571.0306986538</v>
      </c>
      <c r="W23">
        <f t="shared" si="31"/>
        <v>3238571.0306986538</v>
      </c>
      <c r="X23">
        <f t="shared" si="31"/>
        <v>3238571.0306986538</v>
      </c>
      <c r="Y23">
        <f t="shared" si="31"/>
        <v>3238571.0306986538</v>
      </c>
      <c r="Z23">
        <f t="shared" si="31"/>
        <v>3238571.0306986538</v>
      </c>
      <c r="AA23">
        <f t="shared" si="31"/>
        <v>3238571.0306986538</v>
      </c>
      <c r="AB23">
        <f t="shared" si="31"/>
        <v>3238571.0306986538</v>
      </c>
      <c r="AC23">
        <f t="shared" si="31"/>
        <v>3238571.0306986538</v>
      </c>
      <c r="AD23">
        <f t="shared" si="31"/>
        <v>3238571.0306986538</v>
      </c>
      <c r="AE23">
        <f t="shared" si="31"/>
        <v>3238571.0306986538</v>
      </c>
      <c r="AF23">
        <f t="shared" si="31"/>
        <v>3238571.0306986538</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1.2043478045324352E-2</v>
      </c>
      <c r="D39">
        <f>SUMPRODUCT(P$57:P$106,$B$57:$B$106)</f>
        <v>8.2894342700945093E-3</v>
      </c>
      <c r="E39">
        <f>SUMPRODUCT(AB$57:AB$106,$B$57:$B$106)</f>
        <v>6.7773111149619456E-3</v>
      </c>
      <c r="F39">
        <f>SUMPRODUCT(AN$57:AN$106,$B$57:$B$106)</f>
        <v>6.5333549168530396E-3</v>
      </c>
      <c r="G39">
        <f>SUMPRODUCT(AZ$57:AZ$106,$B$57:$B$106)</f>
        <v>6.3242829245405661E-3</v>
      </c>
      <c r="H39">
        <f>SUMPRODUCT(BL$57:BL$106,$B$57:$B$106)</f>
        <v>6.1483139212036454E-3</v>
      </c>
      <c r="I39">
        <f>SUMPRODUCT(BX$57:BX$106,$B$57:$B$106)</f>
        <v>5.9624635131074796E-3</v>
      </c>
      <c r="J39">
        <f>SUMPRODUCT(CJ$57:CJ$106,$B$57:$B$106)</f>
        <v>5.9249790064816125E-3</v>
      </c>
      <c r="K39">
        <f>SUMPRODUCT(CV$57:CV$106,$B$57:$B$106)</f>
        <v>6.1984896434299618E-3</v>
      </c>
      <c r="L39" s="156">
        <f>K39</f>
        <v>6.1984896434299618E-3</v>
      </c>
      <c r="M39" s="156">
        <f t="shared" ref="M39:AE50" si="53">L39</f>
        <v>6.1984896434299618E-3</v>
      </c>
      <c r="N39" s="156">
        <f t="shared" si="53"/>
        <v>6.1984896434299618E-3</v>
      </c>
      <c r="O39" s="156">
        <f t="shared" si="53"/>
        <v>6.1984896434299618E-3</v>
      </c>
      <c r="P39" s="156">
        <f t="shared" si="53"/>
        <v>6.1984896434299618E-3</v>
      </c>
      <c r="Q39" s="156">
        <f t="shared" si="53"/>
        <v>6.1984896434299618E-3</v>
      </c>
      <c r="R39" s="156">
        <f t="shared" si="53"/>
        <v>6.1984896434299618E-3</v>
      </c>
      <c r="S39" s="156">
        <f t="shared" si="53"/>
        <v>6.1984896434299618E-3</v>
      </c>
      <c r="T39" s="156">
        <f t="shared" si="53"/>
        <v>6.1984896434299618E-3</v>
      </c>
      <c r="U39" s="156">
        <f t="shared" si="53"/>
        <v>6.1984896434299618E-3</v>
      </c>
      <c r="V39" s="156">
        <f t="shared" si="53"/>
        <v>6.1984896434299618E-3</v>
      </c>
      <c r="W39" s="156">
        <f t="shared" si="53"/>
        <v>6.1984896434299618E-3</v>
      </c>
      <c r="X39" s="156">
        <f t="shared" si="53"/>
        <v>6.1984896434299618E-3</v>
      </c>
      <c r="Y39" s="156">
        <f t="shared" si="53"/>
        <v>6.1984896434299618E-3</v>
      </c>
      <c r="Z39" s="156">
        <f t="shared" si="53"/>
        <v>6.1984896434299618E-3</v>
      </c>
      <c r="AA39" s="156">
        <f t="shared" si="53"/>
        <v>6.1984896434299618E-3</v>
      </c>
      <c r="AB39" s="156">
        <f t="shared" si="53"/>
        <v>6.1984896434299618E-3</v>
      </c>
      <c r="AC39" s="156">
        <f t="shared" si="53"/>
        <v>6.1984896434299618E-3</v>
      </c>
      <c r="AD39" s="156">
        <f t="shared" si="53"/>
        <v>6.1984896434299618E-3</v>
      </c>
      <c r="AE39" s="156">
        <f t="shared" si="53"/>
        <v>6.1984896434299618E-3</v>
      </c>
    </row>
    <row r="40" spans="1:32">
      <c r="B40" s="2" t="s">
        <v>98</v>
      </c>
      <c r="C40">
        <f>SUMPRODUCT(E57:E106,$B$57:$B$106)</f>
        <v>0.20689295164755744</v>
      </c>
      <c r="D40">
        <f>SUMPRODUCT(Q$57:Q$106,$B$57:$B$106)</f>
        <v>0.17525400633592414</v>
      </c>
      <c r="E40">
        <f>SUMPRODUCT(AC$57:AC$106,$B$57:$B$106)</f>
        <v>0.14548418395108528</v>
      </c>
      <c r="F40">
        <f>SUMPRODUCT(AO$57:AO$106,$B$57:$B$106)</f>
        <v>0.14231802802142124</v>
      </c>
      <c r="G40">
        <f>SUMPRODUCT(BA$57:BA$106,$B$57:$B$106)</f>
        <v>0.14023535779708241</v>
      </c>
      <c r="H40">
        <f>SUMPRODUCT(BM$57:BM$106,$B$57:$B$106)</f>
        <v>0.12452248931930708</v>
      </c>
      <c r="I40">
        <f>SUMPRODUCT(BY$57:BY$106,$B$57:$B$106)</f>
        <v>7.2231194099736107E-2</v>
      </c>
      <c r="J40">
        <f>SUMPRODUCT(CK$57:CK$106,$B$57:$B$106)</f>
        <v>6.4795666725762285E-2</v>
      </c>
      <c r="K40">
        <f>SUMPRODUCT(CW$57:CW$106,$B$57:$B$106)</f>
        <v>5.3759413726213942E-2</v>
      </c>
      <c r="L40" s="156">
        <f t="shared" ref="L40:AA50" si="54">K40</f>
        <v>5.3759413726213942E-2</v>
      </c>
      <c r="M40" s="156">
        <f t="shared" si="54"/>
        <v>5.3759413726213942E-2</v>
      </c>
      <c r="N40" s="156">
        <f t="shared" si="54"/>
        <v>5.3759413726213942E-2</v>
      </c>
      <c r="O40" s="156">
        <f t="shared" si="54"/>
        <v>5.3759413726213942E-2</v>
      </c>
      <c r="P40" s="156">
        <f t="shared" si="54"/>
        <v>5.3759413726213942E-2</v>
      </c>
      <c r="Q40" s="156">
        <f t="shared" si="54"/>
        <v>5.3759413726213942E-2</v>
      </c>
      <c r="R40" s="156">
        <f t="shared" si="54"/>
        <v>5.3759413726213942E-2</v>
      </c>
      <c r="S40" s="156">
        <f t="shared" si="54"/>
        <v>5.3759413726213942E-2</v>
      </c>
      <c r="T40" s="156">
        <f t="shared" si="54"/>
        <v>5.3759413726213942E-2</v>
      </c>
      <c r="U40" s="156">
        <f t="shared" si="54"/>
        <v>5.3759413726213942E-2</v>
      </c>
      <c r="V40" s="156">
        <f t="shared" si="54"/>
        <v>5.3759413726213942E-2</v>
      </c>
      <c r="W40" s="156">
        <f t="shared" si="54"/>
        <v>5.3759413726213942E-2</v>
      </c>
      <c r="X40" s="156">
        <f t="shared" si="54"/>
        <v>5.3759413726213942E-2</v>
      </c>
      <c r="Y40" s="156">
        <f t="shared" si="54"/>
        <v>5.3759413726213942E-2</v>
      </c>
      <c r="Z40" s="156">
        <f t="shared" si="54"/>
        <v>5.3759413726213942E-2</v>
      </c>
      <c r="AA40" s="156">
        <f t="shared" si="54"/>
        <v>5.3759413726213942E-2</v>
      </c>
      <c r="AB40" s="156">
        <f t="shared" si="53"/>
        <v>5.3759413726213942E-2</v>
      </c>
      <c r="AC40" s="156">
        <f t="shared" si="53"/>
        <v>5.3759413726213942E-2</v>
      </c>
      <c r="AD40" s="156">
        <f t="shared" si="53"/>
        <v>5.3759413726213942E-2</v>
      </c>
      <c r="AE40" s="156">
        <f t="shared" si="53"/>
        <v>5.3759413726213942E-2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2.2034553336122777E-2</v>
      </c>
      <c r="D42">
        <f>SUMPRODUCT(S$57:S$106,$B$57:$B$106)</f>
        <v>2.1133572531307782E-2</v>
      </c>
      <c r="E42">
        <f>SUMPRODUCT(AE$57:AE$106,$B$57:$B$106)</f>
        <v>2.1448674379770258E-2</v>
      </c>
      <c r="F42">
        <f>SUMPRODUCT(AQ$57:AQ$106,$B$57:$B$106)</f>
        <v>2.2151392175176487E-2</v>
      </c>
      <c r="G42">
        <f>SUMPRODUCT(BC$57:BC$106,$B$57:$B$106)</f>
        <v>2.2146110327827963E-2</v>
      </c>
      <c r="H42">
        <f>SUMPRODUCT(BO$57:BO$106,$B$57:$B$106)</f>
        <v>2.2955355267538821E-2</v>
      </c>
      <c r="I42">
        <f>SUMPRODUCT(CA$57:CA$106,$B$57:$B$106)</f>
        <v>2.0898551138061779E-2</v>
      </c>
      <c r="J42">
        <f>SUMPRODUCT(CM$57:CM$106,$B$57:$B$106)</f>
        <v>2.0970307167526153E-2</v>
      </c>
      <c r="K42">
        <f>SUMPRODUCT(CY$57:CY$106,$B$57:$B$106)</f>
        <v>2.1732957589805139E-2</v>
      </c>
      <c r="L42" s="156">
        <f t="shared" si="54"/>
        <v>2.1732957589805139E-2</v>
      </c>
      <c r="M42" s="156">
        <f t="shared" si="53"/>
        <v>2.1732957589805139E-2</v>
      </c>
      <c r="N42" s="156">
        <f t="shared" si="53"/>
        <v>2.1732957589805139E-2</v>
      </c>
      <c r="O42" s="156">
        <f t="shared" si="53"/>
        <v>2.1732957589805139E-2</v>
      </c>
      <c r="P42" s="156">
        <f t="shared" si="53"/>
        <v>2.1732957589805139E-2</v>
      </c>
      <c r="Q42" s="156">
        <f t="shared" si="53"/>
        <v>2.1732957589805139E-2</v>
      </c>
      <c r="R42" s="156">
        <f t="shared" si="53"/>
        <v>2.1732957589805139E-2</v>
      </c>
      <c r="S42" s="156">
        <f t="shared" si="53"/>
        <v>2.1732957589805139E-2</v>
      </c>
      <c r="T42" s="156">
        <f t="shared" si="53"/>
        <v>2.1732957589805139E-2</v>
      </c>
      <c r="U42" s="156">
        <f t="shared" si="53"/>
        <v>2.1732957589805139E-2</v>
      </c>
      <c r="V42" s="156">
        <f t="shared" si="53"/>
        <v>2.1732957589805139E-2</v>
      </c>
      <c r="W42" s="156">
        <f t="shared" si="53"/>
        <v>2.1732957589805139E-2</v>
      </c>
      <c r="X42" s="156">
        <f t="shared" si="53"/>
        <v>2.1732957589805139E-2</v>
      </c>
      <c r="Y42" s="156">
        <f t="shared" si="53"/>
        <v>2.1732957589805139E-2</v>
      </c>
      <c r="Z42" s="156">
        <f t="shared" si="53"/>
        <v>2.1732957589805139E-2</v>
      </c>
      <c r="AA42" s="156">
        <f t="shared" si="53"/>
        <v>2.1732957589805139E-2</v>
      </c>
      <c r="AB42" s="156">
        <f t="shared" si="53"/>
        <v>2.1732957589805139E-2</v>
      </c>
      <c r="AC42" s="156">
        <f t="shared" si="53"/>
        <v>2.1732957589805139E-2</v>
      </c>
      <c r="AD42" s="156">
        <f t="shared" si="53"/>
        <v>2.1732957589805139E-2</v>
      </c>
      <c r="AE42" s="156">
        <f t="shared" si="53"/>
        <v>2.1732957589805139E-2</v>
      </c>
    </row>
    <row r="43" spans="1:32">
      <c r="B43" s="2" t="s">
        <v>347</v>
      </c>
      <c r="C43">
        <f>SUMPRODUCT(H57:H106,$B$57:$B$106)</f>
        <v>0.45967558393336444</v>
      </c>
      <c r="D43">
        <f>SUMPRODUCT(T$57:T$106,$B$57:$B$106)</f>
        <v>0.47316801064695496</v>
      </c>
      <c r="E43">
        <f>SUMPRODUCT(AF$57:AF$106,$B$57:$B$106)</f>
        <v>0.47865229427351441</v>
      </c>
      <c r="F43">
        <f>SUMPRODUCT(AR$57:AR$106,$B$57:$B$106)</f>
        <v>0.46703368356551611</v>
      </c>
      <c r="G43">
        <f>SUMPRODUCT(BD$57:BD$106,$B$57:$B$106)</f>
        <v>0.46107091013800672</v>
      </c>
      <c r="H43">
        <f>SUMPRODUCT(BP$57:BP$106,$B$57:$B$106)</f>
        <v>0.4624554386281341</v>
      </c>
      <c r="I43">
        <f>SUMPRODUCT(CB$57:CB$106,$B$57:$B$106)</f>
        <v>0.43146888176942455</v>
      </c>
      <c r="J43">
        <f>SUMPRODUCT(CN$57:CN$106,$B$57:$B$106)</f>
        <v>0.42640890753920158</v>
      </c>
      <c r="K43">
        <f>SUMPRODUCT(CZ$57:CZ$106,$B$57:$B$106)</f>
        <v>0.39818205757966485</v>
      </c>
      <c r="L43" s="156">
        <f t="shared" si="54"/>
        <v>0.39818205757966485</v>
      </c>
      <c r="M43" s="156">
        <f t="shared" si="53"/>
        <v>0.39818205757966485</v>
      </c>
      <c r="N43" s="156">
        <f t="shared" si="53"/>
        <v>0.39818205757966485</v>
      </c>
      <c r="O43" s="156">
        <f t="shared" si="53"/>
        <v>0.39818205757966485</v>
      </c>
      <c r="P43" s="156">
        <f t="shared" si="53"/>
        <v>0.39818205757966485</v>
      </c>
      <c r="Q43" s="156">
        <f t="shared" si="53"/>
        <v>0.39818205757966485</v>
      </c>
      <c r="R43" s="156">
        <f t="shared" si="53"/>
        <v>0.39818205757966485</v>
      </c>
      <c r="S43" s="156">
        <f t="shared" si="53"/>
        <v>0.39818205757966485</v>
      </c>
      <c r="T43" s="156">
        <f t="shared" si="53"/>
        <v>0.39818205757966485</v>
      </c>
      <c r="U43" s="156">
        <f t="shared" si="53"/>
        <v>0.39818205757966485</v>
      </c>
      <c r="V43" s="156">
        <f t="shared" si="53"/>
        <v>0.39818205757966485</v>
      </c>
      <c r="W43" s="156">
        <f t="shared" si="53"/>
        <v>0.39818205757966485</v>
      </c>
      <c r="X43" s="156">
        <f t="shared" si="53"/>
        <v>0.39818205757966485</v>
      </c>
      <c r="Y43" s="156">
        <f t="shared" si="53"/>
        <v>0.39818205757966485</v>
      </c>
      <c r="Z43" s="156">
        <f t="shared" si="53"/>
        <v>0.39818205757966485</v>
      </c>
      <c r="AA43" s="156">
        <f t="shared" si="53"/>
        <v>0.39818205757966485</v>
      </c>
      <c r="AB43" s="156">
        <f t="shared" si="53"/>
        <v>0.39818205757966485</v>
      </c>
      <c r="AC43" s="156">
        <f t="shared" si="53"/>
        <v>0.39818205757966485</v>
      </c>
      <c r="AD43" s="156">
        <f t="shared" si="53"/>
        <v>0.39818205757966485</v>
      </c>
      <c r="AE43" s="156">
        <f t="shared" si="53"/>
        <v>0.39818205757966485</v>
      </c>
    </row>
    <row r="44" spans="1:32">
      <c r="B44" s="2" t="s">
        <v>99</v>
      </c>
      <c r="C44">
        <f>SUMPRODUCT(I57:I106,$B$57:$B$106)</f>
        <v>0.22394783888375602</v>
      </c>
      <c r="D44">
        <f>SUMPRODUCT(U$57:U$106,$B$57:$B$106)</f>
        <v>0.21484937983576768</v>
      </c>
      <c r="E44">
        <f>SUMPRODUCT(AG$57:AG$106,$B$57:$B$106)</f>
        <v>0.2149627790115605</v>
      </c>
      <c r="F44">
        <f>SUMPRODUCT(AS$57:AS$106,$B$57:$B$106)</f>
        <v>0.21470025499546477</v>
      </c>
      <c r="G44">
        <f>SUMPRODUCT(BE$57:BE$106,$B$57:$B$106)</f>
        <v>0.21550776797407081</v>
      </c>
      <c r="H44">
        <f>SUMPRODUCT(BQ$57:BQ$106,$B$57:$B$106)</f>
        <v>0.22059211858870639</v>
      </c>
      <c r="I44">
        <f>SUMPRODUCT(CC$57:CC$106,$B$57:$B$106)</f>
        <v>0.23793061655658398</v>
      </c>
      <c r="J44">
        <f>SUMPRODUCT(CO$57:CO$106,$B$57:$B$106)</f>
        <v>0.24357768985908729</v>
      </c>
      <c r="K44">
        <f>SUMPRODUCT(DA$57:DA$106,$B$57:$B$106)</f>
        <v>0.25830475093822414</v>
      </c>
      <c r="L44" s="156">
        <f t="shared" si="54"/>
        <v>0.25830475093822414</v>
      </c>
      <c r="M44" s="156">
        <f t="shared" si="53"/>
        <v>0.25830475093822414</v>
      </c>
      <c r="N44" s="156">
        <f t="shared" si="53"/>
        <v>0.25830475093822414</v>
      </c>
      <c r="O44" s="156">
        <f t="shared" si="53"/>
        <v>0.25830475093822414</v>
      </c>
      <c r="P44" s="156">
        <f t="shared" si="53"/>
        <v>0.25830475093822414</v>
      </c>
      <c r="Q44" s="156">
        <f t="shared" si="53"/>
        <v>0.25830475093822414</v>
      </c>
      <c r="R44" s="156">
        <f t="shared" si="53"/>
        <v>0.25830475093822414</v>
      </c>
      <c r="S44" s="156">
        <f t="shared" si="53"/>
        <v>0.25830475093822414</v>
      </c>
      <c r="T44" s="156">
        <f t="shared" si="53"/>
        <v>0.25830475093822414</v>
      </c>
      <c r="U44" s="156">
        <f t="shared" si="53"/>
        <v>0.25830475093822414</v>
      </c>
      <c r="V44" s="156">
        <f t="shared" si="53"/>
        <v>0.25830475093822414</v>
      </c>
      <c r="W44" s="156">
        <f t="shared" si="53"/>
        <v>0.25830475093822414</v>
      </c>
      <c r="X44" s="156">
        <f t="shared" si="53"/>
        <v>0.25830475093822414</v>
      </c>
      <c r="Y44" s="156">
        <f t="shared" si="53"/>
        <v>0.25830475093822414</v>
      </c>
      <c r="Z44" s="156">
        <f t="shared" si="53"/>
        <v>0.25830475093822414</v>
      </c>
      <c r="AA44" s="156">
        <f t="shared" si="53"/>
        <v>0.25830475093822414</v>
      </c>
      <c r="AB44" s="156">
        <f t="shared" si="53"/>
        <v>0.25830475093822414</v>
      </c>
      <c r="AC44" s="156">
        <f t="shared" si="53"/>
        <v>0.25830475093822414</v>
      </c>
      <c r="AD44" s="156">
        <f t="shared" si="53"/>
        <v>0.25830475093822414</v>
      </c>
      <c r="AE44" s="156">
        <f t="shared" si="53"/>
        <v>0.25830475093822414</v>
      </c>
    </row>
    <row r="45" spans="1:32">
      <c r="B45" s="2" t="s">
        <v>109</v>
      </c>
      <c r="C45">
        <f>SUMPRODUCT(J57:J106,$B$57:$B$106)</f>
        <v>1.0116569935399785E-4</v>
      </c>
      <c r="D45">
        <f>SUMPRODUCT(V$57:V$106,$B$57:$B$106)</f>
        <v>2.8997300431062728E-4</v>
      </c>
      <c r="E45">
        <f>SUMPRODUCT(AH$57:AH$106,$B$57:$B$106)</f>
        <v>2.4570577518135864E-2</v>
      </c>
      <c r="F45">
        <f>SUMPRODUCT(AT$57:AT$106,$B$57:$B$106)</f>
        <v>3.9647945105719284E-2</v>
      </c>
      <c r="G45">
        <f>SUMPRODUCT(BF$57:BF$106,$B$57:$B$106)</f>
        <v>4.8563346266262526E-2</v>
      </c>
      <c r="H45">
        <f>SUMPRODUCT(BR$57:BR$106,$B$57:$B$106)</f>
        <v>5.3412837192443663E-2</v>
      </c>
      <c r="I45">
        <f>SUMPRODUCT(CD$57:CD$106,$B$57:$B$106)</f>
        <v>5.9124249033208343E-2</v>
      </c>
      <c r="J45">
        <f>SUMPRODUCT(CP$57:CP$106,$B$57:$B$106)</f>
        <v>5.998287624411161E-2</v>
      </c>
      <c r="K45">
        <f>SUMPRODUCT(DB$57:DB$106,$B$57:$B$106)</f>
        <v>6.3586111902007747E-2</v>
      </c>
      <c r="L45" s="156">
        <f t="shared" si="54"/>
        <v>6.3586111902007747E-2</v>
      </c>
      <c r="M45" s="156">
        <f t="shared" si="53"/>
        <v>6.3586111902007747E-2</v>
      </c>
      <c r="N45" s="156">
        <f t="shared" si="53"/>
        <v>6.3586111902007747E-2</v>
      </c>
      <c r="O45" s="156">
        <f t="shared" si="53"/>
        <v>6.3586111902007747E-2</v>
      </c>
      <c r="P45" s="156">
        <f t="shared" si="53"/>
        <v>6.3586111902007747E-2</v>
      </c>
      <c r="Q45" s="156">
        <f t="shared" si="53"/>
        <v>6.3586111902007747E-2</v>
      </c>
      <c r="R45" s="156">
        <f t="shared" si="53"/>
        <v>6.3586111902007747E-2</v>
      </c>
      <c r="S45" s="156">
        <f t="shared" si="53"/>
        <v>6.3586111902007747E-2</v>
      </c>
      <c r="T45" s="156">
        <f t="shared" si="53"/>
        <v>6.3586111902007747E-2</v>
      </c>
      <c r="U45" s="156">
        <f t="shared" si="53"/>
        <v>6.3586111902007747E-2</v>
      </c>
      <c r="V45" s="156">
        <f t="shared" si="53"/>
        <v>6.3586111902007747E-2</v>
      </c>
      <c r="W45" s="156">
        <f t="shared" si="53"/>
        <v>6.3586111902007747E-2</v>
      </c>
      <c r="X45" s="156">
        <f t="shared" si="53"/>
        <v>6.3586111902007747E-2</v>
      </c>
      <c r="Y45" s="156">
        <f t="shared" si="53"/>
        <v>6.3586111902007747E-2</v>
      </c>
      <c r="Z45" s="156">
        <f t="shared" si="53"/>
        <v>6.3586111902007747E-2</v>
      </c>
      <c r="AA45" s="156">
        <f t="shared" si="53"/>
        <v>6.3586111902007747E-2</v>
      </c>
      <c r="AB45" s="156">
        <f t="shared" si="53"/>
        <v>6.3586111902007747E-2</v>
      </c>
      <c r="AC45" s="156">
        <f t="shared" si="53"/>
        <v>6.3586111902007747E-2</v>
      </c>
      <c r="AD45" s="156">
        <f t="shared" si="53"/>
        <v>6.3586111902007747E-2</v>
      </c>
      <c r="AE45" s="156">
        <f t="shared" si="53"/>
        <v>6.3586111902007747E-2</v>
      </c>
    </row>
    <row r="46" spans="1:32">
      <c r="B46" s="2" t="s">
        <v>106</v>
      </c>
      <c r="C46">
        <f>SUMPRODUCT(K57:K106,$B$57:$B$106)</f>
        <v>2.6721515083242935E-3</v>
      </c>
      <c r="D46">
        <f>SUMPRODUCT(W$57:W$106,$B$57:$B$106)</f>
        <v>3.0829499906996718E-3</v>
      </c>
      <c r="E46">
        <f>SUMPRODUCT(AI$57:AI$106,$B$57:$B$106)</f>
        <v>3.1905405902071492E-3</v>
      </c>
      <c r="F46">
        <f>SUMPRODUCT(AU$57:AU$106,$B$57:$B$106)</f>
        <v>2.6083038696705467E-3</v>
      </c>
      <c r="G46">
        <f>SUMPRODUCT(BG$57:BG$106,$B$57:$B$106)</f>
        <v>2.3728592857505766E-3</v>
      </c>
      <c r="H46">
        <f>SUMPRODUCT(BS$57:BS$106,$B$57:$B$106)</f>
        <v>2.3586906800347374E-3</v>
      </c>
      <c r="I46">
        <f>SUMPRODUCT(CE$57:CE$106,$B$57:$B$106)</f>
        <v>2.5288389223284656E-3</v>
      </c>
      <c r="J46">
        <f>SUMPRODUCT(CQ$57:CQ$106,$B$57:$B$106)</f>
        <v>2.5666071158020436E-3</v>
      </c>
      <c r="K46">
        <f>SUMPRODUCT(DC$57:DC$106,$B$57:$B$106)</f>
        <v>2.2017576391820388E-3</v>
      </c>
      <c r="L46" s="156">
        <f t="shared" si="54"/>
        <v>2.2017576391820388E-3</v>
      </c>
      <c r="M46" s="156">
        <f t="shared" si="53"/>
        <v>2.2017576391820388E-3</v>
      </c>
      <c r="N46" s="156">
        <f t="shared" si="53"/>
        <v>2.2017576391820388E-3</v>
      </c>
      <c r="O46" s="156">
        <f t="shared" si="53"/>
        <v>2.2017576391820388E-3</v>
      </c>
      <c r="P46" s="156">
        <f t="shared" si="53"/>
        <v>2.2017576391820388E-3</v>
      </c>
      <c r="Q46" s="156">
        <f t="shared" si="53"/>
        <v>2.2017576391820388E-3</v>
      </c>
      <c r="R46" s="156">
        <f t="shared" si="53"/>
        <v>2.2017576391820388E-3</v>
      </c>
      <c r="S46" s="156">
        <f t="shared" si="53"/>
        <v>2.2017576391820388E-3</v>
      </c>
      <c r="T46" s="156">
        <f t="shared" si="53"/>
        <v>2.2017576391820388E-3</v>
      </c>
      <c r="U46" s="156">
        <f t="shared" si="53"/>
        <v>2.2017576391820388E-3</v>
      </c>
      <c r="V46" s="156">
        <f t="shared" si="53"/>
        <v>2.2017576391820388E-3</v>
      </c>
      <c r="W46" s="156">
        <f t="shared" si="53"/>
        <v>2.2017576391820388E-3</v>
      </c>
      <c r="X46" s="156">
        <f t="shared" si="53"/>
        <v>2.2017576391820388E-3</v>
      </c>
      <c r="Y46" s="156">
        <f t="shared" si="53"/>
        <v>2.2017576391820388E-3</v>
      </c>
      <c r="Z46" s="156">
        <f t="shared" si="53"/>
        <v>2.2017576391820388E-3</v>
      </c>
      <c r="AA46" s="156">
        <f t="shared" si="53"/>
        <v>2.2017576391820388E-3</v>
      </c>
      <c r="AB46" s="156">
        <f t="shared" si="53"/>
        <v>2.2017576391820388E-3</v>
      </c>
      <c r="AC46" s="156">
        <f t="shared" si="53"/>
        <v>2.2017576391820388E-3</v>
      </c>
      <c r="AD46" s="156">
        <f t="shared" si="53"/>
        <v>2.2017576391820388E-3</v>
      </c>
      <c r="AE46" s="156">
        <f t="shared" si="53"/>
        <v>2.2017576391820388E-3</v>
      </c>
    </row>
    <row r="47" spans="1:32">
      <c r="B47" s="2" t="s">
        <v>100</v>
      </c>
      <c r="C47">
        <f>SUMPRODUCT(L57:L106,$B$57:$B$106)</f>
        <v>9.4622622091104155E-3</v>
      </c>
      <c r="D47">
        <f>SUMPRODUCT(X$57:X$106,$B$57:$B$106)</f>
        <v>1.0634901721345463E-2</v>
      </c>
      <c r="E47">
        <f>SUMPRODUCT(AJ$57:AJ$106,$B$57:$B$106)</f>
        <v>1.1124319414821613E-2</v>
      </c>
      <c r="F47">
        <f>SUMPRODUCT(AV$57:AV$106,$B$57:$B$106)</f>
        <v>1.2057276782061664E-2</v>
      </c>
      <c r="G47">
        <f>SUMPRODUCT(BH$57:BH$106,$B$57:$B$106)</f>
        <v>1.2022076084140304E-2</v>
      </c>
      <c r="H47">
        <f>SUMPRODUCT(BT$57:BT$106,$B$57:$B$106)</f>
        <v>1.2355383901137289E-2</v>
      </c>
      <c r="I47">
        <f>SUMPRODUCT(CF$57:CF$106,$B$57:$B$106)</f>
        <v>1.3324121403173361E-2</v>
      </c>
      <c r="J47">
        <f>SUMPRODUCT(CR$57:CR$106,$B$57:$B$106)</f>
        <v>1.4651056362939712E-2</v>
      </c>
      <c r="K47">
        <f>SUMPRODUCT(DD$57:DD$106,$B$57:$B$106)</f>
        <v>1.8322863487271891E-2</v>
      </c>
      <c r="L47" s="156">
        <f t="shared" si="54"/>
        <v>1.8322863487271891E-2</v>
      </c>
      <c r="M47" s="156">
        <f t="shared" si="53"/>
        <v>1.8322863487271891E-2</v>
      </c>
      <c r="N47" s="156">
        <f t="shared" si="53"/>
        <v>1.8322863487271891E-2</v>
      </c>
      <c r="O47" s="156">
        <f t="shared" si="53"/>
        <v>1.8322863487271891E-2</v>
      </c>
      <c r="P47" s="156">
        <f t="shared" si="53"/>
        <v>1.8322863487271891E-2</v>
      </c>
      <c r="Q47" s="156">
        <f t="shared" si="53"/>
        <v>1.8322863487271891E-2</v>
      </c>
      <c r="R47" s="156">
        <f t="shared" si="53"/>
        <v>1.8322863487271891E-2</v>
      </c>
      <c r="S47" s="156">
        <f t="shared" si="53"/>
        <v>1.8322863487271891E-2</v>
      </c>
      <c r="T47" s="156">
        <f t="shared" si="53"/>
        <v>1.8322863487271891E-2</v>
      </c>
      <c r="U47" s="156">
        <f t="shared" si="53"/>
        <v>1.8322863487271891E-2</v>
      </c>
      <c r="V47" s="156">
        <f t="shared" si="53"/>
        <v>1.8322863487271891E-2</v>
      </c>
      <c r="W47" s="156">
        <f t="shared" si="53"/>
        <v>1.8322863487271891E-2</v>
      </c>
      <c r="X47" s="156">
        <f t="shared" si="53"/>
        <v>1.8322863487271891E-2</v>
      </c>
      <c r="Y47" s="156">
        <f t="shared" si="53"/>
        <v>1.8322863487271891E-2</v>
      </c>
      <c r="Z47" s="156">
        <f t="shared" si="53"/>
        <v>1.8322863487271891E-2</v>
      </c>
      <c r="AA47" s="156">
        <f t="shared" si="53"/>
        <v>1.8322863487271891E-2</v>
      </c>
      <c r="AB47" s="156">
        <f t="shared" si="53"/>
        <v>1.8322863487271891E-2</v>
      </c>
      <c r="AC47" s="156">
        <f t="shared" si="53"/>
        <v>1.8322863487271891E-2</v>
      </c>
      <c r="AD47" s="156">
        <f t="shared" si="53"/>
        <v>1.8322863487271891E-2</v>
      </c>
      <c r="AE47" s="156">
        <f t="shared" si="53"/>
        <v>1.8322863487271891E-2</v>
      </c>
    </row>
    <row r="48" spans="1:32">
      <c r="B48" s="2" t="s">
        <v>102</v>
      </c>
      <c r="C48">
        <f>SUMPRODUCT(N57:N106,$B$57:$B$106)</f>
        <v>6.3170014737086277E-2</v>
      </c>
      <c r="D48">
        <f>SUMPRODUCT(Z$57:Z$106,$B$57:$B$106)</f>
        <v>9.3297771663595153E-2</v>
      </c>
      <c r="E48">
        <f>SUMPRODUCT(AL$57:AL$106,$B$57:$B$106)</f>
        <v>9.3789319745942956E-2</v>
      </c>
      <c r="F48">
        <f>SUMPRODUCT(AX$57:AX$106,$B$57:$B$106)</f>
        <v>9.2949760568116852E-2</v>
      </c>
      <c r="G48">
        <f>SUMPRODUCT(BJ$57:BJ$106,$B$57:$B$106)</f>
        <v>9.1757289202318154E-2</v>
      </c>
      <c r="H48">
        <f>SUMPRODUCT(BV$57:BV$106,$B$57:$B$106)</f>
        <v>9.5199372501494295E-2</v>
      </c>
      <c r="I48">
        <f>SUMPRODUCT(CH$57:CH$106,$B$57:$B$106)</f>
        <v>0.15653108356437598</v>
      </c>
      <c r="J48">
        <f>SUMPRODUCT(CT$57:CT$106,$B$57:$B$106)</f>
        <v>0.16112190997908782</v>
      </c>
      <c r="K48">
        <f>SUMPRODUCT(DF$57:DF$106,$B$57:$B$106)</f>
        <v>0.1777115974942004</v>
      </c>
      <c r="L48" s="156">
        <f t="shared" si="54"/>
        <v>0.1777115974942004</v>
      </c>
      <c r="M48" s="156">
        <f t="shared" si="53"/>
        <v>0.1777115974942004</v>
      </c>
      <c r="N48" s="156">
        <f t="shared" si="53"/>
        <v>0.1777115974942004</v>
      </c>
      <c r="O48" s="156">
        <f t="shared" si="53"/>
        <v>0.1777115974942004</v>
      </c>
      <c r="P48" s="156">
        <f t="shared" si="53"/>
        <v>0.1777115974942004</v>
      </c>
      <c r="Q48" s="156">
        <f t="shared" si="53"/>
        <v>0.1777115974942004</v>
      </c>
      <c r="R48" s="156">
        <f t="shared" si="53"/>
        <v>0.1777115974942004</v>
      </c>
      <c r="S48" s="156">
        <f t="shared" si="53"/>
        <v>0.1777115974942004</v>
      </c>
      <c r="T48" s="156">
        <f t="shared" si="53"/>
        <v>0.1777115974942004</v>
      </c>
      <c r="U48" s="156">
        <f t="shared" si="53"/>
        <v>0.1777115974942004</v>
      </c>
      <c r="V48" s="156">
        <f t="shared" si="53"/>
        <v>0.1777115974942004</v>
      </c>
      <c r="W48" s="156">
        <f t="shared" si="53"/>
        <v>0.1777115974942004</v>
      </c>
      <c r="X48" s="156">
        <f t="shared" si="53"/>
        <v>0.1777115974942004</v>
      </c>
      <c r="Y48" s="156">
        <f t="shared" si="53"/>
        <v>0.1777115974942004</v>
      </c>
      <c r="Z48" s="156">
        <f t="shared" si="53"/>
        <v>0.1777115974942004</v>
      </c>
      <c r="AA48" s="156">
        <f t="shared" si="53"/>
        <v>0.1777115974942004</v>
      </c>
      <c r="AB48" s="156">
        <f t="shared" si="53"/>
        <v>0.1777115974942004</v>
      </c>
      <c r="AC48" s="156">
        <f t="shared" si="53"/>
        <v>0.1777115974942004</v>
      </c>
      <c r="AD48" s="156">
        <f t="shared" si="53"/>
        <v>0.1777115974942004</v>
      </c>
      <c r="AE48" s="156">
        <f t="shared" si="53"/>
        <v>0.1777115974942004</v>
      </c>
    </row>
    <row r="49" spans="1:110">
      <c r="B49" s="1"/>
    </row>
    <row r="50" spans="1:110">
      <c r="B50" s="1"/>
      <c r="C50" s="160">
        <f>SUM(C39:C48)</f>
        <v>1</v>
      </c>
      <c r="D50" s="160">
        <f>SUM(D39:D48)</f>
        <v>1.0000000000000002</v>
      </c>
      <c r="E50" s="160">
        <f>SUM(E39:E48)</f>
        <v>1</v>
      </c>
      <c r="F50" s="160">
        <f>SUM(F39:F48)</f>
        <v>1</v>
      </c>
      <c r="G50" s="160">
        <f t="shared" ref="G50:K50" si="55">SUM(G39:G48)</f>
        <v>1</v>
      </c>
      <c r="H50" s="160">
        <f t="shared" si="55"/>
        <v>1.0000000000000002</v>
      </c>
      <c r="I50" s="160">
        <f t="shared" si="55"/>
        <v>1.0000000000000002</v>
      </c>
      <c r="J50" s="160">
        <f t="shared" si="55"/>
        <v>1</v>
      </c>
      <c r="K50" s="160">
        <f t="shared" si="55"/>
        <v>1.0000000000000002</v>
      </c>
      <c r="L50" s="160">
        <f t="shared" si="54"/>
        <v>1.0000000000000002</v>
      </c>
      <c r="M50" s="160">
        <f t="shared" si="53"/>
        <v>1.0000000000000002</v>
      </c>
      <c r="N50" s="160">
        <f t="shared" si="53"/>
        <v>1.0000000000000002</v>
      </c>
      <c r="O50" s="160">
        <f t="shared" si="53"/>
        <v>1.0000000000000002</v>
      </c>
      <c r="P50" s="160">
        <f t="shared" si="53"/>
        <v>1.0000000000000002</v>
      </c>
      <c r="Q50" s="160">
        <f t="shared" si="53"/>
        <v>1.0000000000000002</v>
      </c>
      <c r="R50" s="160">
        <f t="shared" si="53"/>
        <v>1.0000000000000002</v>
      </c>
      <c r="S50" s="160">
        <f t="shared" si="53"/>
        <v>1.0000000000000002</v>
      </c>
      <c r="T50" s="160">
        <f t="shared" si="53"/>
        <v>1.0000000000000002</v>
      </c>
      <c r="U50" s="160">
        <f t="shared" si="53"/>
        <v>1.0000000000000002</v>
      </c>
      <c r="V50" s="160">
        <f t="shared" si="53"/>
        <v>1.0000000000000002</v>
      </c>
      <c r="W50" s="160">
        <f t="shared" si="53"/>
        <v>1.0000000000000002</v>
      </c>
      <c r="X50" s="160">
        <f t="shared" si="53"/>
        <v>1.0000000000000002</v>
      </c>
      <c r="Y50" s="160">
        <f t="shared" si="53"/>
        <v>1.0000000000000002</v>
      </c>
      <c r="Z50" s="160">
        <f t="shared" si="53"/>
        <v>1.0000000000000002</v>
      </c>
      <c r="AA50" s="160">
        <f t="shared" si="53"/>
        <v>1.0000000000000002</v>
      </c>
      <c r="AB50" s="160">
        <f t="shared" si="53"/>
        <v>1.0000000000000002</v>
      </c>
      <c r="AC50" s="160">
        <f t="shared" si="53"/>
        <v>1.0000000000000002</v>
      </c>
      <c r="AD50" s="160">
        <f t="shared" si="53"/>
        <v>1.0000000000000002</v>
      </c>
      <c r="AE50" s="160">
        <f t="shared" si="53"/>
        <v>1.0000000000000002</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0.12270142574946891</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0.1259312134985438</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2.4182948381132982E-2</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0.18769915865061723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0.10207151341327166</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0.43741374030696545</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42092144</v>
      </c>
      <c r="D2" s="91">
        <f>C2</f>
        <v>42092144</v>
      </c>
      <c r="E2" s="91">
        <f t="shared" ref="E2:AH2" si="0">D2</f>
        <v>42092144</v>
      </c>
      <c r="F2" s="91">
        <f t="shared" si="0"/>
        <v>42092144</v>
      </c>
      <c r="G2" s="91">
        <f t="shared" si="0"/>
        <v>42092144</v>
      </c>
      <c r="H2" s="91">
        <f t="shared" si="0"/>
        <v>42092144</v>
      </c>
      <c r="I2" s="91">
        <f t="shared" si="0"/>
        <v>42092144</v>
      </c>
      <c r="J2" s="91">
        <f t="shared" si="0"/>
        <v>42092144</v>
      </c>
      <c r="K2" s="91">
        <f t="shared" si="0"/>
        <v>42092144</v>
      </c>
      <c r="L2" s="91">
        <f t="shared" si="0"/>
        <v>42092144</v>
      </c>
      <c r="M2" s="91">
        <f t="shared" si="0"/>
        <v>42092144</v>
      </c>
      <c r="N2" s="91">
        <f t="shared" si="0"/>
        <v>42092144</v>
      </c>
      <c r="O2" s="91">
        <f t="shared" si="0"/>
        <v>42092144</v>
      </c>
      <c r="P2" s="91">
        <f t="shared" si="0"/>
        <v>42092144</v>
      </c>
      <c r="Q2" s="91">
        <f t="shared" si="0"/>
        <v>42092144</v>
      </c>
      <c r="R2" s="91">
        <f t="shared" si="0"/>
        <v>42092144</v>
      </c>
      <c r="S2" s="91">
        <f t="shared" si="0"/>
        <v>42092144</v>
      </c>
      <c r="T2" s="91">
        <f t="shared" si="0"/>
        <v>42092144</v>
      </c>
      <c r="U2" s="91">
        <f t="shared" si="0"/>
        <v>42092144</v>
      </c>
      <c r="V2" s="91">
        <f t="shared" si="0"/>
        <v>42092144</v>
      </c>
      <c r="W2" s="91">
        <f t="shared" si="0"/>
        <v>42092144</v>
      </c>
      <c r="X2" s="91">
        <f t="shared" si="0"/>
        <v>42092144</v>
      </c>
      <c r="Y2" s="91">
        <f t="shared" si="0"/>
        <v>42092144</v>
      </c>
      <c r="Z2" s="91">
        <f t="shared" si="0"/>
        <v>42092144</v>
      </c>
      <c r="AA2" s="91">
        <f t="shared" si="0"/>
        <v>42092144</v>
      </c>
      <c r="AB2" s="91">
        <f t="shared" si="0"/>
        <v>42092144</v>
      </c>
      <c r="AC2" s="91">
        <f t="shared" si="0"/>
        <v>42092144</v>
      </c>
      <c r="AD2" s="91">
        <f t="shared" si="0"/>
        <v>42092144</v>
      </c>
      <c r="AE2" s="91">
        <f t="shared" si="0"/>
        <v>42092144</v>
      </c>
      <c r="AF2" s="91">
        <f t="shared" si="0"/>
        <v>42092144</v>
      </c>
      <c r="AG2" s="91">
        <f t="shared" si="0"/>
        <v>42092144</v>
      </c>
      <c r="AH2" s="91">
        <f t="shared" si="0"/>
        <v>42092144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10537482.157960977</v>
      </c>
      <c r="C2" s="5">
        <f>SUMIFS(Imports_new!C$10:C$33,Imports_new!$A$10:$A$33,$A2)</f>
        <v>10537482.157960977</v>
      </c>
      <c r="D2" s="5">
        <f>SUMIFS(Imports_new!D$10:D$33,Imports_new!$A$10:$A$33,$A2)</f>
        <v>10537482.157960977</v>
      </c>
      <c r="E2" s="5">
        <f>SUMIFS(Imports_new!E$10:E$33,Imports_new!$A$10:$A$33,$A2)</f>
        <v>8926045.8134016059</v>
      </c>
      <c r="F2" s="5">
        <f>SUMIFS(Imports_new!F$10:F$33,Imports_new!$A$10:$A$33,$A2)</f>
        <v>7409807.7312058732</v>
      </c>
      <c r="G2" s="5">
        <f>SUMIFS(Imports_new!G$10:G$33,Imports_new!$A$10:$A$33,$A2)</f>
        <v>7248548.9190884279</v>
      </c>
      <c r="H2" s="5">
        <f>SUMIFS(Imports_new!H$10:H$33,Imports_new!$A$10:$A$33,$A2)</f>
        <v>7142474.2550888909</v>
      </c>
      <c r="I2" s="5">
        <f>SUMIFS(Imports_new!I$10:I$33,Imports_new!$A$10:$A$33,$A2)</f>
        <v>6342185.6521354141</v>
      </c>
      <c r="J2" s="5">
        <f>SUMIFS(Imports_new!J$10:J$33,Imports_new!$A$10:$A$33,$A2)</f>
        <v>3678882.7894474645</v>
      </c>
      <c r="K2" s="5">
        <f>SUMIFS(Imports_new!K$10:K$33,Imports_new!$A$10:$A$33,$A2)</f>
        <v>3300176.1374598611</v>
      </c>
      <c r="L2" s="5">
        <f>SUMIFS(Imports_new!L$10:L$33,Imports_new!$A$10:$A$33,$A2)</f>
        <v>2738077.1478742147</v>
      </c>
      <c r="M2" s="5">
        <f>SUMIFS(Imports_new!M$10:M$33,Imports_new!$A$10:$A$33,$A2)</f>
        <v>2738077.1478742147</v>
      </c>
      <c r="N2" s="5">
        <f>SUMIFS(Imports_new!N$10:N$33,Imports_new!$A$10:$A$33,$A2)</f>
        <v>2738077.1478742147</v>
      </c>
      <c r="O2" s="5">
        <f>SUMIFS(Imports_new!O$10:O$33,Imports_new!$A$10:$A$33,$A2)</f>
        <v>2738077.1478742147</v>
      </c>
      <c r="P2" s="5">
        <f>SUMIFS(Imports_new!P$10:P$33,Imports_new!$A$10:$A$33,$A2)</f>
        <v>2738077.1478742147</v>
      </c>
      <c r="Q2" s="5">
        <f>SUMIFS(Imports_new!Q$10:Q$33,Imports_new!$A$10:$A$33,$A2)</f>
        <v>2738077.1478742147</v>
      </c>
      <c r="R2" s="5">
        <f>SUMIFS(Imports_new!R$10:R$33,Imports_new!$A$10:$A$33,$A2)</f>
        <v>2738077.1478742147</v>
      </c>
      <c r="S2" s="5">
        <f>SUMIFS(Imports_new!S$10:S$33,Imports_new!$A$10:$A$33,$A2)</f>
        <v>2738077.1478742147</v>
      </c>
      <c r="T2" s="5">
        <f>SUMIFS(Imports_new!T$10:T$33,Imports_new!$A$10:$A$33,$A2)</f>
        <v>2738077.1478742147</v>
      </c>
      <c r="U2" s="5">
        <f>SUMIFS(Imports_new!U$10:U$33,Imports_new!$A$10:$A$33,$A2)</f>
        <v>2738077.1478742147</v>
      </c>
      <c r="V2" s="5">
        <f>SUMIFS(Imports_new!V$10:V$33,Imports_new!$A$10:$A$33,$A2)</f>
        <v>2738077.1478742147</v>
      </c>
      <c r="W2" s="5">
        <f>SUMIFS(Imports_new!W$10:W$33,Imports_new!$A$10:$A$33,$A2)</f>
        <v>2738077.1478742147</v>
      </c>
      <c r="X2" s="5">
        <f>SUMIFS(Imports_new!X$10:X$33,Imports_new!$A$10:$A$33,$A2)</f>
        <v>2738077.1478742147</v>
      </c>
      <c r="Y2" s="5">
        <f>SUMIFS(Imports_new!Y$10:Y$33,Imports_new!$A$10:$A$33,$A2)</f>
        <v>2738077.1478742147</v>
      </c>
      <c r="Z2" s="5">
        <f>SUMIFS(Imports_new!Z$10:Z$33,Imports_new!$A$10:$A$33,$A2)</f>
        <v>2738077.1478742147</v>
      </c>
      <c r="AA2" s="5">
        <f>SUMIFS(Imports_new!AA$10:AA$33,Imports_new!$A$10:$A$33,$A2)</f>
        <v>2738077.1478742147</v>
      </c>
      <c r="AB2" s="5">
        <f>SUMIFS(Imports_new!AB$10:AB$33,Imports_new!$A$10:$A$33,$A2)</f>
        <v>2738077.1478742147</v>
      </c>
      <c r="AC2" s="5">
        <f>SUMIFS(Imports_new!AC$10:AC$33,Imports_new!$A$10:$A$33,$A2)</f>
        <v>2738077.1478742147</v>
      </c>
      <c r="AD2" s="5">
        <f>SUMIFS(Imports_new!AD$10:AD$33,Imports_new!$A$10:$A$33,$A2)</f>
        <v>2738077.1478742147</v>
      </c>
      <c r="AE2" s="5">
        <f>SUMIFS(Imports_new!AE$10:AE$33,Imports_new!$A$10:$A$33,$A2)</f>
        <v>2738077.1478742147</v>
      </c>
      <c r="AF2" s="5">
        <f>SUMIFS(Imports_new!AF$10:AF$33,Imports_new!$A$10:$A$33,$A2)</f>
        <v>2738077.1478742147</v>
      </c>
    </row>
    <row r="3" spans="1:32">
      <c r="A3" s="2" t="s">
        <v>347</v>
      </c>
      <c r="B3" s="5">
        <f>SUMIFS(Imports_new!B$10:B$33,Imports_new!$A$10:$A$33,$A3)</f>
        <v>23412219.824673314</v>
      </c>
      <c r="C3" s="5">
        <f>SUMIFS(Imports_new!C$10:C$33,Imports_new!$A$10:$A$33,$A3)</f>
        <v>23412219.824673314</v>
      </c>
      <c r="D3" s="5">
        <f>SUMIFS(Imports_new!D$10:D$33,Imports_new!$A$10:$A$33,$A3)</f>
        <v>23412219.824673314</v>
      </c>
      <c r="E3" s="5">
        <f>SUMIFS(Imports_new!E$10:E$33,Imports_new!$A$10:$A$33,$A3)</f>
        <v>24099416.776671242</v>
      </c>
      <c r="F3" s="5">
        <f>SUMIFS(Imports_new!F$10:F$33,Imports_new!$A$10:$A$33,$A3)</f>
        <v>24378742.58455335</v>
      </c>
      <c r="G3" s="5">
        <f>SUMIFS(Imports_new!G$10:G$33,Imports_new!$A$10:$A$33,$A3)</f>
        <v>23786982.923043046</v>
      </c>
      <c r="H3" s="5">
        <f>SUMIFS(Imports_new!H$10:H$33,Imports_new!$A$10:$A$33,$A3)</f>
        <v>23483286.648694467</v>
      </c>
      <c r="I3" s="5">
        <f>SUMIFS(Imports_new!I$10:I$33,Imports_new!$A$10:$A$33,$A3)</f>
        <v>23553803.522980057</v>
      </c>
      <c r="J3" s="5">
        <f>SUMIFS(Imports_new!J$10:J$33,Imports_new!$A$10:$A$33,$A3)</f>
        <v>21975594.659724418</v>
      </c>
      <c r="K3" s="5">
        <f>SUMIFS(Imports_new!K$10:K$33,Imports_new!$A$10:$A$33,$A3)</f>
        <v>21717879.799231991</v>
      </c>
      <c r="L3" s="5">
        <f>SUMIFS(Imports_new!L$10:L$33,Imports_new!$A$10:$A$33,$A3)</f>
        <v>20280228.46575037</v>
      </c>
      <c r="M3" s="5">
        <f>SUMIFS(Imports_new!M$10:M$33,Imports_new!$A$10:$A$33,$A3)</f>
        <v>20280228.46575037</v>
      </c>
      <c r="N3" s="5">
        <f>SUMIFS(Imports_new!N$10:N$33,Imports_new!$A$10:$A$33,$A3)</f>
        <v>20280228.46575037</v>
      </c>
      <c r="O3" s="5">
        <f>SUMIFS(Imports_new!O$10:O$33,Imports_new!$A$10:$A$33,$A3)</f>
        <v>20280228.46575037</v>
      </c>
      <c r="P3" s="5">
        <f>SUMIFS(Imports_new!P$10:P$33,Imports_new!$A$10:$A$33,$A3)</f>
        <v>20280228.46575037</v>
      </c>
      <c r="Q3" s="5">
        <f>SUMIFS(Imports_new!Q$10:Q$33,Imports_new!$A$10:$A$33,$A3)</f>
        <v>20280228.46575037</v>
      </c>
      <c r="R3" s="5">
        <f>SUMIFS(Imports_new!R$10:R$33,Imports_new!$A$10:$A$33,$A3)</f>
        <v>20280228.46575037</v>
      </c>
      <c r="S3" s="5">
        <f>SUMIFS(Imports_new!S$10:S$33,Imports_new!$A$10:$A$33,$A3)</f>
        <v>20280228.46575037</v>
      </c>
      <c r="T3" s="5">
        <f>SUMIFS(Imports_new!T$10:T$33,Imports_new!$A$10:$A$33,$A3)</f>
        <v>20280228.46575037</v>
      </c>
      <c r="U3" s="5">
        <f>SUMIFS(Imports_new!U$10:U$33,Imports_new!$A$10:$A$33,$A3)</f>
        <v>20280228.46575037</v>
      </c>
      <c r="V3" s="5">
        <f>SUMIFS(Imports_new!V$10:V$33,Imports_new!$A$10:$A$33,$A3)</f>
        <v>20280228.46575037</v>
      </c>
      <c r="W3" s="5">
        <f>SUMIFS(Imports_new!W$10:W$33,Imports_new!$A$10:$A$33,$A3)</f>
        <v>20280228.46575037</v>
      </c>
      <c r="X3" s="5">
        <f>SUMIFS(Imports_new!X$10:X$33,Imports_new!$A$10:$A$33,$A3)</f>
        <v>20280228.46575037</v>
      </c>
      <c r="Y3" s="5">
        <f>SUMIFS(Imports_new!Y$10:Y$33,Imports_new!$A$10:$A$33,$A3)</f>
        <v>20280228.46575037</v>
      </c>
      <c r="Z3" s="5">
        <f>SUMIFS(Imports_new!Z$10:Z$33,Imports_new!$A$10:$A$33,$A3)</f>
        <v>20280228.46575037</v>
      </c>
      <c r="AA3" s="5">
        <f>SUMIFS(Imports_new!AA$10:AA$33,Imports_new!$A$10:$A$33,$A3)</f>
        <v>20280228.46575037</v>
      </c>
      <c r="AB3" s="5">
        <f>SUMIFS(Imports_new!AB$10:AB$33,Imports_new!$A$10:$A$33,$A3)</f>
        <v>20280228.46575037</v>
      </c>
      <c r="AC3" s="5">
        <f>SUMIFS(Imports_new!AC$10:AC$33,Imports_new!$A$10:$A$33,$A3)</f>
        <v>20280228.46575037</v>
      </c>
      <c r="AD3" s="5">
        <f>SUMIFS(Imports_new!AD$10:AD$33,Imports_new!$A$10:$A$33,$A3)</f>
        <v>20280228.46575037</v>
      </c>
      <c r="AE3" s="5">
        <f>SUMIFS(Imports_new!AE$10:AE$33,Imports_new!$A$10:$A$33,$A3)</f>
        <v>20280228.46575037</v>
      </c>
      <c r="AF3" s="5">
        <f>SUMIFS(Imports_new!AF$10:AF$33,Imports_new!$A$10:$A$33,$A3)</f>
        <v>20280228.46575037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11406122.527419405</v>
      </c>
      <c r="C5" s="5">
        <f>SUMIFS(Imports_new!C$10:C$33,Imports_new!$A$10:$A$33,$A5)</f>
        <v>11406122.527419405</v>
      </c>
      <c r="D5" s="5">
        <f>SUMIFS(Imports_new!D$10:D$33,Imports_new!$A$10:$A$33,$A5)</f>
        <v>11406122.527419405</v>
      </c>
      <c r="E5" s="5">
        <f>SUMIFS(Imports_new!E$10:E$33,Imports_new!$A$10:$A$33,$A5)</f>
        <v>10942719.356264312</v>
      </c>
      <c r="F5" s="5">
        <f>SUMIFS(Imports_new!F$10:F$33,Imports_new!$A$10:$A$33,$A5)</f>
        <v>10948495.008755749</v>
      </c>
      <c r="G5" s="5">
        <f>SUMIFS(Imports_new!G$10:G$33,Imports_new!$A$10:$A$33,$A5)</f>
        <v>10935124.122441761</v>
      </c>
      <c r="H5" s="5">
        <f>SUMIFS(Imports_new!H$10:H$33,Imports_new!$A$10:$A$33,$A5)</f>
        <v>10976252.413843773</v>
      </c>
      <c r="I5" s="5">
        <f>SUMIFS(Imports_new!I$10:I$33,Imports_new!$A$10:$A$33,$A5)</f>
        <v>11235208.813565923</v>
      </c>
      <c r="J5" s="5">
        <f>SUMIFS(Imports_new!J$10:J$33,Imports_new!$A$10:$A$33,$A5)</f>
        <v>12118294.058990764</v>
      </c>
      <c r="K5" s="5">
        <f>SUMIFS(Imports_new!K$10:K$33,Imports_new!$A$10:$A$33,$A5)</f>
        <v>12405911.078787526</v>
      </c>
      <c r="L5" s="5">
        <f>SUMIFS(Imports_new!L$10:L$33,Imports_new!$A$10:$A$33,$A5)</f>
        <v>13155990.490023179</v>
      </c>
      <c r="M5" s="5">
        <f>SUMIFS(Imports_new!M$10:M$33,Imports_new!$A$10:$A$33,$A5)</f>
        <v>13155990.490023179</v>
      </c>
      <c r="N5" s="5">
        <f>SUMIFS(Imports_new!N$10:N$33,Imports_new!$A$10:$A$33,$A5)</f>
        <v>13155990.490023179</v>
      </c>
      <c r="O5" s="5">
        <f>SUMIFS(Imports_new!O$10:O$33,Imports_new!$A$10:$A$33,$A5)</f>
        <v>13155990.490023179</v>
      </c>
      <c r="P5" s="5">
        <f>SUMIFS(Imports_new!P$10:P$33,Imports_new!$A$10:$A$33,$A5)</f>
        <v>13155990.490023179</v>
      </c>
      <c r="Q5" s="5">
        <f>SUMIFS(Imports_new!Q$10:Q$33,Imports_new!$A$10:$A$33,$A5)</f>
        <v>13155990.490023179</v>
      </c>
      <c r="R5" s="5">
        <f>SUMIFS(Imports_new!R$10:R$33,Imports_new!$A$10:$A$33,$A5)</f>
        <v>13155990.490023179</v>
      </c>
      <c r="S5" s="5">
        <f>SUMIFS(Imports_new!S$10:S$33,Imports_new!$A$10:$A$33,$A5)</f>
        <v>13155990.490023179</v>
      </c>
      <c r="T5" s="5">
        <f>SUMIFS(Imports_new!T$10:T$33,Imports_new!$A$10:$A$33,$A5)</f>
        <v>13155990.490023179</v>
      </c>
      <c r="U5" s="5">
        <f>SUMIFS(Imports_new!U$10:U$33,Imports_new!$A$10:$A$33,$A5)</f>
        <v>13155990.490023179</v>
      </c>
      <c r="V5" s="5">
        <f>SUMIFS(Imports_new!V$10:V$33,Imports_new!$A$10:$A$33,$A5)</f>
        <v>13155990.490023179</v>
      </c>
      <c r="W5" s="5">
        <f>SUMIFS(Imports_new!W$10:W$33,Imports_new!$A$10:$A$33,$A5)</f>
        <v>13155990.490023179</v>
      </c>
      <c r="X5" s="5">
        <f>SUMIFS(Imports_new!X$10:X$33,Imports_new!$A$10:$A$33,$A5)</f>
        <v>13155990.490023179</v>
      </c>
      <c r="Y5" s="5">
        <f>SUMIFS(Imports_new!Y$10:Y$33,Imports_new!$A$10:$A$33,$A5)</f>
        <v>13155990.490023179</v>
      </c>
      <c r="Z5" s="5">
        <f>SUMIFS(Imports_new!Z$10:Z$33,Imports_new!$A$10:$A$33,$A5)</f>
        <v>13155990.490023179</v>
      </c>
      <c r="AA5" s="5">
        <f>SUMIFS(Imports_new!AA$10:AA$33,Imports_new!$A$10:$A$33,$A5)</f>
        <v>13155990.490023179</v>
      </c>
      <c r="AB5" s="5">
        <f>SUMIFS(Imports_new!AB$10:AB$33,Imports_new!$A$10:$A$33,$A5)</f>
        <v>13155990.490023179</v>
      </c>
      <c r="AC5" s="5">
        <f>SUMIFS(Imports_new!AC$10:AC$33,Imports_new!$A$10:$A$33,$A5)</f>
        <v>13155990.490023179</v>
      </c>
      <c r="AD5" s="5">
        <f>SUMIFS(Imports_new!AD$10:AD$33,Imports_new!$A$10:$A$33,$A5)</f>
        <v>13155990.490023179</v>
      </c>
      <c r="AE5" s="5">
        <f>SUMIFS(Imports_new!AE$10:AE$33,Imports_new!$A$10:$A$33,$A5)</f>
        <v>13155990.490023179</v>
      </c>
      <c r="AF5" s="5">
        <f>SUMIFS(Imports_new!AF$10:AF$33,Imports_new!$A$10:$A$33,$A5)</f>
        <v>13155990.490023179</v>
      </c>
    </row>
    <row r="6" spans="1:32">
      <c r="A6" s="2" t="s">
        <v>101</v>
      </c>
      <c r="B6" s="5">
        <f>SUMIFS(Imports_new!B$10:B$33,Imports_new!$A$10:$A$33,$A6)</f>
        <v>1122264.972243072</v>
      </c>
      <c r="C6" s="5">
        <f>SUMIFS(Imports_new!C$10:C$33,Imports_new!$A$10:$A$33,$A6)</f>
        <v>1122264.972243072</v>
      </c>
      <c r="D6" s="5">
        <f>SUMIFS(Imports_new!D$10:D$33,Imports_new!$A$10:$A$33,$A6)</f>
        <v>1122264.972243072</v>
      </c>
      <c r="E6" s="5">
        <f>SUMIFS(Imports_new!E$10:E$33,Imports_new!$A$10:$A$33,$A6)</f>
        <v>1076376.1728431946</v>
      </c>
      <c r="F6" s="5">
        <f>SUMIFS(Imports_new!F$10:F$33,Imports_new!$A$10:$A$33,$A6)</f>
        <v>1092424.9559441777</v>
      </c>
      <c r="G6" s="5">
        <f>SUMIFS(Imports_new!G$10:G$33,Imports_new!$A$10:$A$33,$A6)</f>
        <v>1128215.8138356975</v>
      </c>
      <c r="H6" s="5">
        <f>SUMIFS(Imports_new!H$10:H$33,Imports_new!$A$10:$A$33,$A6)</f>
        <v>1127946.7985224503</v>
      </c>
      <c r="I6" s="5">
        <f>SUMIFS(Imports_new!I$10:I$33,Imports_new!$A$10:$A$33,$A6)</f>
        <v>1169163.3022540505</v>
      </c>
      <c r="J6" s="5">
        <f>SUMIFS(Imports_new!J$10:J$33,Imports_new!$A$10:$A$33,$A6)</f>
        <v>1064406.0514913194</v>
      </c>
      <c r="K6" s="5">
        <f>SUMIFS(Imports_new!K$10:K$33,Imports_new!$A$10:$A$33,$A6)</f>
        <v>1068060.7331718004</v>
      </c>
      <c r="L6" s="5">
        <f>SUMIFS(Imports_new!L$10:L$33,Imports_new!$A$10:$A$33,$A6)</f>
        <v>1106904.0826118349</v>
      </c>
      <c r="M6" s="5">
        <f>SUMIFS(Imports_new!M$10:M$33,Imports_new!$A$10:$A$33,$A6)</f>
        <v>1106904.0826118349</v>
      </c>
      <c r="N6" s="5">
        <f>SUMIFS(Imports_new!N$10:N$33,Imports_new!$A$10:$A$33,$A6)</f>
        <v>1106904.0826118349</v>
      </c>
      <c r="O6" s="5">
        <f>SUMIFS(Imports_new!O$10:O$33,Imports_new!$A$10:$A$33,$A6)</f>
        <v>1106904.0826118349</v>
      </c>
      <c r="P6" s="5">
        <f>SUMIFS(Imports_new!P$10:P$33,Imports_new!$A$10:$A$33,$A6)</f>
        <v>1106904.0826118349</v>
      </c>
      <c r="Q6" s="5">
        <f>SUMIFS(Imports_new!Q$10:Q$33,Imports_new!$A$10:$A$33,$A6)</f>
        <v>1106904.0826118349</v>
      </c>
      <c r="R6" s="5">
        <f>SUMIFS(Imports_new!R$10:R$33,Imports_new!$A$10:$A$33,$A6)</f>
        <v>1106904.0826118349</v>
      </c>
      <c r="S6" s="5">
        <f>SUMIFS(Imports_new!S$10:S$33,Imports_new!$A$10:$A$33,$A6)</f>
        <v>1106904.0826118349</v>
      </c>
      <c r="T6" s="5">
        <f>SUMIFS(Imports_new!T$10:T$33,Imports_new!$A$10:$A$33,$A6)</f>
        <v>1106904.0826118349</v>
      </c>
      <c r="U6" s="5">
        <f>SUMIFS(Imports_new!U$10:U$33,Imports_new!$A$10:$A$33,$A6)</f>
        <v>1106904.0826118349</v>
      </c>
      <c r="V6" s="5">
        <f>SUMIFS(Imports_new!V$10:V$33,Imports_new!$A$10:$A$33,$A6)</f>
        <v>1106904.0826118349</v>
      </c>
      <c r="W6" s="5">
        <f>SUMIFS(Imports_new!W$10:W$33,Imports_new!$A$10:$A$33,$A6)</f>
        <v>1106904.0826118349</v>
      </c>
      <c r="X6" s="5">
        <f>SUMIFS(Imports_new!X$10:X$33,Imports_new!$A$10:$A$33,$A6)</f>
        <v>1106904.0826118349</v>
      </c>
      <c r="Y6" s="5">
        <f>SUMIFS(Imports_new!Y$10:Y$33,Imports_new!$A$10:$A$33,$A6)</f>
        <v>1106904.0826118349</v>
      </c>
      <c r="Z6" s="5">
        <f>SUMIFS(Imports_new!Z$10:Z$33,Imports_new!$A$10:$A$33,$A6)</f>
        <v>1106904.0826118349</v>
      </c>
      <c r="AA6" s="5">
        <f>SUMIFS(Imports_new!AA$10:AA$33,Imports_new!$A$10:$A$33,$A6)</f>
        <v>1106904.0826118349</v>
      </c>
      <c r="AB6" s="5">
        <f>SUMIFS(Imports_new!AB$10:AB$33,Imports_new!$A$10:$A$33,$A6)</f>
        <v>1106904.0826118349</v>
      </c>
      <c r="AC6" s="5">
        <f>SUMIFS(Imports_new!AC$10:AC$33,Imports_new!$A$10:$A$33,$A6)</f>
        <v>1106904.0826118349</v>
      </c>
      <c r="AD6" s="5">
        <f>SUMIFS(Imports_new!AD$10:AD$33,Imports_new!$A$10:$A$33,$A6)</f>
        <v>1106904.0826118349</v>
      </c>
      <c r="AE6" s="5">
        <f>SUMIFS(Imports_new!AE$10:AE$33,Imports_new!$A$10:$A$33,$A6)</f>
        <v>1106904.0826118349</v>
      </c>
      <c r="AF6" s="5">
        <f>SUMIFS(Imports_new!AF$10:AF$33,Imports_new!$A$10:$A$33,$A6)</f>
        <v>1106904.0826118349</v>
      </c>
    </row>
    <row r="7" spans="1:32">
      <c r="A7" s="2" t="s">
        <v>100</v>
      </c>
      <c r="B7" s="5">
        <f>SUMIFS(Imports_new!B$10:B$33,Imports_new!$A$10:$A$33,$A7)</f>
        <v>481932.41194752214</v>
      </c>
      <c r="C7" s="5">
        <f>SUMIFS(Imports_new!C$10:C$33,Imports_new!$A$10:$A$33,$A7)</f>
        <v>481932.41194752214</v>
      </c>
      <c r="D7" s="5">
        <f>SUMIFS(Imports_new!D$10:D$33,Imports_new!$A$10:$A$33,$A7)</f>
        <v>481932.41194752214</v>
      </c>
      <c r="E7" s="5">
        <f>SUMIFS(Imports_new!E$10:E$33,Imports_new!$A$10:$A$33,$A7)</f>
        <v>541657.34621665324</v>
      </c>
      <c r="F7" s="5">
        <f>SUMIFS(Imports_new!F$10:F$33,Imports_new!$A$10:$A$33,$A7)</f>
        <v>566584.39265166514</v>
      </c>
      <c r="G7" s="5">
        <f>SUMIFS(Imports_new!G$10:G$33,Imports_new!$A$10:$A$33,$A7)</f>
        <v>614101.82392780378</v>
      </c>
      <c r="H7" s="5">
        <f>SUMIFS(Imports_new!H$10:H$33,Imports_new!$A$10:$A$33,$A7)</f>
        <v>612308.9802212381</v>
      </c>
      <c r="I7" s="5">
        <f>SUMIFS(Imports_new!I$10:I$33,Imports_new!$A$10:$A$33,$A7)</f>
        <v>629285.03062191943</v>
      </c>
      <c r="J7" s="5">
        <f>SUMIFS(Imports_new!J$10:J$33,Imports_new!$A$10:$A$33,$A7)</f>
        <v>678624.81751249579</v>
      </c>
      <c r="K7" s="5">
        <f>SUMIFS(Imports_new!K$10:K$33,Imports_new!$A$10:$A$33,$A7)</f>
        <v>746208.33523006353</v>
      </c>
      <c r="L7" s="5">
        <f>SUMIFS(Imports_new!L$10:L$33,Imports_new!$A$10:$A$33,$A7)</f>
        <v>933220.99927690637</v>
      </c>
      <c r="M7" s="5">
        <f>SUMIFS(Imports_new!M$10:M$33,Imports_new!$A$10:$A$33,$A7)</f>
        <v>933220.99927690637</v>
      </c>
      <c r="N7" s="5">
        <f>SUMIFS(Imports_new!N$10:N$33,Imports_new!$A$10:$A$33,$A7)</f>
        <v>933220.99927690637</v>
      </c>
      <c r="O7" s="5">
        <f>SUMIFS(Imports_new!O$10:O$33,Imports_new!$A$10:$A$33,$A7)</f>
        <v>933220.99927690637</v>
      </c>
      <c r="P7" s="5">
        <f>SUMIFS(Imports_new!P$10:P$33,Imports_new!$A$10:$A$33,$A7)</f>
        <v>933220.99927690637</v>
      </c>
      <c r="Q7" s="5">
        <f>SUMIFS(Imports_new!Q$10:Q$33,Imports_new!$A$10:$A$33,$A7)</f>
        <v>933220.99927690637</v>
      </c>
      <c r="R7" s="5">
        <f>SUMIFS(Imports_new!R$10:R$33,Imports_new!$A$10:$A$33,$A7)</f>
        <v>933220.99927690637</v>
      </c>
      <c r="S7" s="5">
        <f>SUMIFS(Imports_new!S$10:S$33,Imports_new!$A$10:$A$33,$A7)</f>
        <v>933220.99927690637</v>
      </c>
      <c r="T7" s="5">
        <f>SUMIFS(Imports_new!T$10:T$33,Imports_new!$A$10:$A$33,$A7)</f>
        <v>933220.99927690637</v>
      </c>
      <c r="U7" s="5">
        <f>SUMIFS(Imports_new!U$10:U$33,Imports_new!$A$10:$A$33,$A7)</f>
        <v>933220.99927690637</v>
      </c>
      <c r="V7" s="5">
        <f>SUMIFS(Imports_new!V$10:V$33,Imports_new!$A$10:$A$33,$A7)</f>
        <v>933220.99927690637</v>
      </c>
      <c r="W7" s="5">
        <f>SUMIFS(Imports_new!W$10:W$33,Imports_new!$A$10:$A$33,$A7)</f>
        <v>933220.99927690637</v>
      </c>
      <c r="X7" s="5">
        <f>SUMIFS(Imports_new!X$10:X$33,Imports_new!$A$10:$A$33,$A7)</f>
        <v>933220.99927690637</v>
      </c>
      <c r="Y7" s="5">
        <f>SUMIFS(Imports_new!Y$10:Y$33,Imports_new!$A$10:$A$33,$A7)</f>
        <v>933220.99927690637</v>
      </c>
      <c r="Z7" s="5">
        <f>SUMIFS(Imports_new!Z$10:Z$33,Imports_new!$A$10:$A$33,$A7)</f>
        <v>933220.99927690637</v>
      </c>
      <c r="AA7" s="5">
        <f>SUMIFS(Imports_new!AA$10:AA$33,Imports_new!$A$10:$A$33,$A7)</f>
        <v>933220.99927690637</v>
      </c>
      <c r="AB7" s="5">
        <f>SUMIFS(Imports_new!AB$10:AB$33,Imports_new!$A$10:$A$33,$A7)</f>
        <v>933220.99927690637</v>
      </c>
      <c r="AC7" s="5">
        <f>SUMIFS(Imports_new!AC$10:AC$33,Imports_new!$A$10:$A$33,$A7)</f>
        <v>933220.99927690637</v>
      </c>
      <c r="AD7" s="5">
        <f>SUMIFS(Imports_new!AD$10:AD$33,Imports_new!$A$10:$A$33,$A7)</f>
        <v>933220.99927690637</v>
      </c>
      <c r="AE7" s="5">
        <f>SUMIFS(Imports_new!AE$10:AE$33,Imports_new!$A$10:$A$33,$A7)</f>
        <v>933220.99927690637</v>
      </c>
      <c r="AF7" s="5">
        <f>SUMIFS(Imports_new!AF$10:AF$33,Imports_new!$A$10:$A$33,$A7)</f>
        <v>933220.99927690637</v>
      </c>
    </row>
    <row r="8" spans="1:32">
      <c r="A8" s="2" t="s">
        <v>102</v>
      </c>
      <c r="B8" s="5">
        <f>SUMIFS(Imports_new!B$10:B$33,Imports_new!$A$10:$A$33,$A8)</f>
        <v>3217378.3490900151</v>
      </c>
      <c r="C8" s="5">
        <f>SUMIFS(Imports_new!C$10:C$33,Imports_new!$A$10:$A$33,$A8)</f>
        <v>3217378.3490900151</v>
      </c>
      <c r="D8" s="5">
        <f>SUMIFS(Imports_new!D$10:D$33,Imports_new!$A$10:$A$33,$A8)</f>
        <v>3217378.3490900151</v>
      </c>
      <c r="E8" s="5">
        <f>SUMIFS(Imports_new!E$10:E$33,Imports_new!$A$10:$A$33,$A8)</f>
        <v>4751846.7712588115</v>
      </c>
      <c r="F8" s="5">
        <f>SUMIFS(Imports_new!F$10:F$33,Imports_new!$A$10:$A$33,$A8)</f>
        <v>4776882.3227663543</v>
      </c>
      <c r="G8" s="5">
        <f>SUMIFS(Imports_new!G$10:G$33,Imports_new!$A$10:$A$33,$A8)</f>
        <v>4734121.8527433556</v>
      </c>
      <c r="H8" s="5">
        <f>SUMIFS(Imports_new!H$10:H$33,Imports_new!$A$10:$A$33,$A8)</f>
        <v>4673386.8415169287</v>
      </c>
      <c r="I8" s="5">
        <f>SUMIFS(Imports_new!I$10:I$33,Imports_new!$A$10:$A$33,$A8)</f>
        <v>4848699.2002147324</v>
      </c>
      <c r="J8" s="5">
        <f>SUMIFS(Imports_new!J$10:J$33,Imports_new!$A$10:$A$33,$A8)</f>
        <v>7972448.9746549753</v>
      </c>
      <c r="K8" s="5">
        <f>SUMIFS(Imports_new!K$10:K$33,Imports_new!$A$10:$A$33,$A8)</f>
        <v>8206269.1751504</v>
      </c>
      <c r="L8" s="5">
        <f>SUMIFS(Imports_new!L$10:L$33,Imports_new!$A$10:$A$33,$A8)</f>
        <v>9051215.9691544902</v>
      </c>
      <c r="M8" s="5">
        <f>SUMIFS(Imports_new!M$10:M$33,Imports_new!$A$10:$A$33,$A8)</f>
        <v>9051215.9691544902</v>
      </c>
      <c r="N8" s="5">
        <f>SUMIFS(Imports_new!N$10:N$33,Imports_new!$A$10:$A$33,$A8)</f>
        <v>9051215.9691544902</v>
      </c>
      <c r="O8" s="5">
        <f>SUMIFS(Imports_new!O$10:O$33,Imports_new!$A$10:$A$33,$A8)</f>
        <v>9051215.9691544902</v>
      </c>
      <c r="P8" s="5">
        <f>SUMIFS(Imports_new!P$10:P$33,Imports_new!$A$10:$A$33,$A8)</f>
        <v>9051215.9691544902</v>
      </c>
      <c r="Q8" s="5">
        <f>SUMIFS(Imports_new!Q$10:Q$33,Imports_new!$A$10:$A$33,$A8)</f>
        <v>9051215.9691544902</v>
      </c>
      <c r="R8" s="5">
        <f>SUMIFS(Imports_new!R$10:R$33,Imports_new!$A$10:$A$33,$A8)</f>
        <v>9051215.9691544902</v>
      </c>
      <c r="S8" s="5">
        <f>SUMIFS(Imports_new!S$10:S$33,Imports_new!$A$10:$A$33,$A8)</f>
        <v>9051215.9691544902</v>
      </c>
      <c r="T8" s="5">
        <f>SUMIFS(Imports_new!T$10:T$33,Imports_new!$A$10:$A$33,$A8)</f>
        <v>9051215.9691544902</v>
      </c>
      <c r="U8" s="5">
        <f>SUMIFS(Imports_new!U$10:U$33,Imports_new!$A$10:$A$33,$A8)</f>
        <v>9051215.9691544902</v>
      </c>
      <c r="V8" s="5">
        <f>SUMIFS(Imports_new!V$10:V$33,Imports_new!$A$10:$A$33,$A8)</f>
        <v>9051215.9691544902</v>
      </c>
      <c r="W8" s="5">
        <f>SUMIFS(Imports_new!W$10:W$33,Imports_new!$A$10:$A$33,$A8)</f>
        <v>9051215.9691544902</v>
      </c>
      <c r="X8" s="5">
        <f>SUMIFS(Imports_new!X$10:X$33,Imports_new!$A$10:$A$33,$A8)</f>
        <v>9051215.9691544902</v>
      </c>
      <c r="Y8" s="5">
        <f>SUMIFS(Imports_new!Y$10:Y$33,Imports_new!$A$10:$A$33,$A8)</f>
        <v>9051215.9691544902</v>
      </c>
      <c r="Z8" s="5">
        <f>SUMIFS(Imports_new!Z$10:Z$33,Imports_new!$A$10:$A$33,$A8)</f>
        <v>9051215.9691544902</v>
      </c>
      <c r="AA8" s="5">
        <f>SUMIFS(Imports_new!AA$10:AA$33,Imports_new!$A$10:$A$33,$A8)</f>
        <v>9051215.9691544902</v>
      </c>
      <c r="AB8" s="5">
        <f>SUMIFS(Imports_new!AB$10:AB$33,Imports_new!$A$10:$A$33,$A8)</f>
        <v>9051215.9691544902</v>
      </c>
      <c r="AC8" s="5">
        <f>SUMIFS(Imports_new!AC$10:AC$33,Imports_new!$A$10:$A$33,$A8)</f>
        <v>9051215.9691544902</v>
      </c>
      <c r="AD8" s="5">
        <f>SUMIFS(Imports_new!AD$10:AD$33,Imports_new!$A$10:$A$33,$A8)</f>
        <v>9051215.9691544902</v>
      </c>
      <c r="AE8" s="5">
        <f>SUMIFS(Imports_new!AE$10:AE$33,Imports_new!$A$10:$A$33,$A8)</f>
        <v>9051215.9691544902</v>
      </c>
      <c r="AF8" s="5">
        <f>SUMIFS(Imports_new!AF$10:AF$33,Imports_new!$A$10:$A$33,$A8)</f>
        <v>9051215.9691544902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613399.02597836219</v>
      </c>
      <c r="C10" s="5">
        <f>SUMIFS(Imports_new!C$10:C$33,Imports_new!$A$10:$A$33,$A10)</f>
        <v>613399.02597836219</v>
      </c>
      <c r="D10" s="5">
        <f>SUMIFS(Imports_new!D$10:D$33,Imports_new!$A$10:$A$33,$A10)</f>
        <v>613399.02597836219</v>
      </c>
      <c r="E10" s="5">
        <f>SUMIFS(Imports_new!E$10:E$33,Imports_new!$A$10:$A$33,$A10)</f>
        <v>422197.88071616704</v>
      </c>
      <c r="F10" s="5">
        <f>SUMIFS(Imports_new!F$10:F$33,Imports_new!$A$10:$A$33,$A10)</f>
        <v>345182.34857279755</v>
      </c>
      <c r="G10" s="5">
        <f>SUMIFS(Imports_new!G$10:G$33,Imports_new!$A$10:$A$33,$A10)</f>
        <v>332757.15929290483</v>
      </c>
      <c r="H10" s="5">
        <f>SUMIFS(Imports_new!H$10:H$33,Imports_new!$A$10:$A$33,$A10)</f>
        <v>322108.69412684633</v>
      </c>
      <c r="I10" s="5">
        <f>SUMIFS(Imports_new!I$10:I$33,Imports_new!$A$10:$A$33,$A10)</f>
        <v>313146.2320504401</v>
      </c>
      <c r="J10" s="5">
        <f>SUMIFS(Imports_new!J$10:J$33,Imports_new!$A$10:$A$33,$A10)</f>
        <v>303680.48977276578</v>
      </c>
      <c r="K10" s="5">
        <f>SUMIFS(Imports_new!K$10:K$33,Imports_new!$A$10:$A$33,$A10)</f>
        <v>301771.32700707181</v>
      </c>
      <c r="L10" s="5">
        <f>SUMIFS(Imports_new!L$10:L$33,Imports_new!$A$10:$A$33,$A10)</f>
        <v>315701.78444365697</v>
      </c>
      <c r="M10" s="5">
        <f>SUMIFS(Imports_new!M$10:M$33,Imports_new!$A$10:$A$33,$A10)</f>
        <v>315701.78444365697</v>
      </c>
      <c r="N10" s="5">
        <f>SUMIFS(Imports_new!N$10:N$33,Imports_new!$A$10:$A$33,$A10)</f>
        <v>315701.78444365697</v>
      </c>
      <c r="O10" s="5">
        <f>SUMIFS(Imports_new!O$10:O$33,Imports_new!$A$10:$A$33,$A10)</f>
        <v>315701.78444365697</v>
      </c>
      <c r="P10" s="5">
        <f>SUMIFS(Imports_new!P$10:P$33,Imports_new!$A$10:$A$33,$A10)</f>
        <v>315701.78444365697</v>
      </c>
      <c r="Q10" s="5">
        <f>SUMIFS(Imports_new!Q$10:Q$33,Imports_new!$A$10:$A$33,$A10)</f>
        <v>315701.78444365697</v>
      </c>
      <c r="R10" s="5">
        <f>SUMIFS(Imports_new!R$10:R$33,Imports_new!$A$10:$A$33,$A10)</f>
        <v>315701.78444365697</v>
      </c>
      <c r="S10" s="5">
        <f>SUMIFS(Imports_new!S$10:S$33,Imports_new!$A$10:$A$33,$A10)</f>
        <v>315701.78444365697</v>
      </c>
      <c r="T10" s="5">
        <f>SUMIFS(Imports_new!T$10:T$33,Imports_new!$A$10:$A$33,$A10)</f>
        <v>315701.78444365697</v>
      </c>
      <c r="U10" s="5">
        <f>SUMIFS(Imports_new!U$10:U$33,Imports_new!$A$10:$A$33,$A10)</f>
        <v>315701.78444365697</v>
      </c>
      <c r="V10" s="5">
        <f>SUMIFS(Imports_new!V$10:V$33,Imports_new!$A$10:$A$33,$A10)</f>
        <v>315701.78444365697</v>
      </c>
      <c r="W10" s="5">
        <f>SUMIFS(Imports_new!W$10:W$33,Imports_new!$A$10:$A$33,$A10)</f>
        <v>315701.78444365697</v>
      </c>
      <c r="X10" s="5">
        <f>SUMIFS(Imports_new!X$10:X$33,Imports_new!$A$10:$A$33,$A10)</f>
        <v>315701.78444365697</v>
      </c>
      <c r="Y10" s="5">
        <f>SUMIFS(Imports_new!Y$10:Y$33,Imports_new!$A$10:$A$33,$A10)</f>
        <v>315701.78444365697</v>
      </c>
      <c r="Z10" s="5">
        <f>SUMIFS(Imports_new!Z$10:Z$33,Imports_new!$A$10:$A$33,$A10)</f>
        <v>315701.78444365697</v>
      </c>
      <c r="AA10" s="5">
        <f>SUMIFS(Imports_new!AA$10:AA$33,Imports_new!$A$10:$A$33,$A10)</f>
        <v>315701.78444365697</v>
      </c>
      <c r="AB10" s="5">
        <f>SUMIFS(Imports_new!AB$10:AB$33,Imports_new!$A$10:$A$33,$A10)</f>
        <v>315701.78444365697</v>
      </c>
      <c r="AC10" s="5">
        <f>SUMIFS(Imports_new!AC$10:AC$33,Imports_new!$A$10:$A$33,$A10)</f>
        <v>315701.78444365697</v>
      </c>
      <c r="AD10" s="5">
        <f>SUMIFS(Imports_new!AD$10:AD$33,Imports_new!$A$10:$A$33,$A10)</f>
        <v>315701.78444365697</v>
      </c>
      <c r="AE10" s="5">
        <f>SUMIFS(Imports_new!AE$10:AE$33,Imports_new!$A$10:$A$33,$A10)</f>
        <v>315701.78444365697</v>
      </c>
      <c r="AF10" s="5">
        <f>SUMIFS(Imports_new!AF$10:AF$33,Imports_new!$A$10:$A$33,$A10)</f>
        <v>315701.78444365697</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136098.15422954832</v>
      </c>
      <c r="C12" s="5">
        <f>SUMIFS(Imports_new!C$10:C$33,Imports_new!$A$10:$A$33,$A12)</f>
        <v>136098.15422954832</v>
      </c>
      <c r="D12" s="5">
        <f>SUMIFS(Imports_new!D$10:D$33,Imports_new!$A$10:$A$33,$A12)</f>
        <v>136098.15422954832</v>
      </c>
      <c r="E12" s="5">
        <f>SUMIFS(Imports_new!E$10:E$33,Imports_new!$A$10:$A$33,$A12)</f>
        <v>157020.96307381522</v>
      </c>
      <c r="F12" s="5">
        <f>SUMIFS(Imports_new!F$10:F$33,Imports_new!$A$10:$A$33,$A12)</f>
        <v>162500.77286746004</v>
      </c>
      <c r="G12" s="5">
        <f>SUMIFS(Imports_new!G$10:G$33,Imports_new!$A$10:$A$33,$A12)</f>
        <v>132846.26310525378</v>
      </c>
      <c r="H12" s="5">
        <f>SUMIFS(Imports_new!H$10:H$33,Imports_new!$A$10:$A$33,$A12)</f>
        <v>120854.58778481265</v>
      </c>
      <c r="I12" s="5">
        <f>SUMIFS(Imports_new!I$10:I$33,Imports_new!$A$10:$A$33,$A12)</f>
        <v>120132.95165006325</v>
      </c>
      <c r="J12" s="5">
        <f>SUMIFS(Imports_new!J$10:J$33,Imports_new!$A$10:$A$33,$A12)</f>
        <v>128798.95043397952</v>
      </c>
      <c r="K12" s="5">
        <f>SUMIFS(Imports_new!K$10:K$33,Imports_new!$A$10:$A$33,$A12)</f>
        <v>130722.56195238547</v>
      </c>
      <c r="L12" s="5">
        <f>SUMIFS(Imports_new!L$10:L$33,Imports_new!$A$10:$A$33,$A12)</f>
        <v>112140.03016670156</v>
      </c>
      <c r="M12" s="5">
        <f>SUMIFS(Imports_new!M$10:M$33,Imports_new!$A$10:$A$33,$A12)</f>
        <v>112140.03016670156</v>
      </c>
      <c r="N12" s="5">
        <f>SUMIFS(Imports_new!N$10:N$33,Imports_new!$A$10:$A$33,$A12)</f>
        <v>112140.03016670156</v>
      </c>
      <c r="O12" s="5">
        <f>SUMIFS(Imports_new!O$10:O$33,Imports_new!$A$10:$A$33,$A12)</f>
        <v>112140.03016670156</v>
      </c>
      <c r="P12" s="5">
        <f>SUMIFS(Imports_new!P$10:P$33,Imports_new!$A$10:$A$33,$A12)</f>
        <v>112140.03016670156</v>
      </c>
      <c r="Q12" s="5">
        <f>SUMIFS(Imports_new!Q$10:Q$33,Imports_new!$A$10:$A$33,$A12)</f>
        <v>112140.03016670156</v>
      </c>
      <c r="R12" s="5">
        <f>SUMIFS(Imports_new!R$10:R$33,Imports_new!$A$10:$A$33,$A12)</f>
        <v>112140.03016670156</v>
      </c>
      <c r="S12" s="5">
        <f>SUMIFS(Imports_new!S$10:S$33,Imports_new!$A$10:$A$33,$A12)</f>
        <v>112140.03016670156</v>
      </c>
      <c r="T12" s="5">
        <f>SUMIFS(Imports_new!T$10:T$33,Imports_new!$A$10:$A$33,$A12)</f>
        <v>112140.03016670156</v>
      </c>
      <c r="U12" s="5">
        <f>SUMIFS(Imports_new!U$10:U$33,Imports_new!$A$10:$A$33,$A12)</f>
        <v>112140.03016670156</v>
      </c>
      <c r="V12" s="5">
        <f>SUMIFS(Imports_new!V$10:V$33,Imports_new!$A$10:$A$33,$A12)</f>
        <v>112140.03016670156</v>
      </c>
      <c r="W12" s="5">
        <f>SUMIFS(Imports_new!W$10:W$33,Imports_new!$A$10:$A$33,$A12)</f>
        <v>112140.03016670156</v>
      </c>
      <c r="X12" s="5">
        <f>SUMIFS(Imports_new!X$10:X$33,Imports_new!$A$10:$A$33,$A12)</f>
        <v>112140.03016670156</v>
      </c>
      <c r="Y12" s="5">
        <f>SUMIFS(Imports_new!Y$10:Y$33,Imports_new!$A$10:$A$33,$A12)</f>
        <v>112140.03016670156</v>
      </c>
      <c r="Z12" s="5">
        <f>SUMIFS(Imports_new!Z$10:Z$33,Imports_new!$A$10:$A$33,$A12)</f>
        <v>112140.03016670156</v>
      </c>
      <c r="AA12" s="5">
        <f>SUMIFS(Imports_new!AA$10:AA$33,Imports_new!$A$10:$A$33,$A12)</f>
        <v>112140.03016670156</v>
      </c>
      <c r="AB12" s="5">
        <f>SUMIFS(Imports_new!AB$10:AB$33,Imports_new!$A$10:$A$33,$A12)</f>
        <v>112140.03016670156</v>
      </c>
      <c r="AC12" s="5">
        <f>SUMIFS(Imports_new!AC$10:AC$33,Imports_new!$A$10:$A$33,$A12)</f>
        <v>112140.03016670156</v>
      </c>
      <c r="AD12" s="5">
        <f>SUMIFS(Imports_new!AD$10:AD$33,Imports_new!$A$10:$A$33,$A12)</f>
        <v>112140.03016670156</v>
      </c>
      <c r="AE12" s="5">
        <f>SUMIFS(Imports_new!AE$10:AE$33,Imports_new!$A$10:$A$33,$A12)</f>
        <v>112140.03016670156</v>
      </c>
      <c r="AF12" s="5">
        <f>SUMIFS(Imports_new!AF$10:AF$33,Imports_new!$A$10:$A$33,$A12)</f>
        <v>112140.03016670156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5152.5764577827858</v>
      </c>
      <c r="C15" s="5">
        <f>SUMIFS(Imports_new!C$10:C$33,Imports_new!$A$10:$A$33,$A15)</f>
        <v>5152.5764577827858</v>
      </c>
      <c r="D15" s="5">
        <f>SUMIFS(Imports_new!D$10:D$33,Imports_new!$A$10:$A$33,$A15)</f>
        <v>5152.5764577827858</v>
      </c>
      <c r="E15" s="5">
        <f>SUMIFS(Imports_new!E$10:E$33,Imports_new!$A$10:$A$33,$A15)</f>
        <v>14768.919554199085</v>
      </c>
      <c r="F15" s="5">
        <f>SUMIFS(Imports_new!F$10:F$33,Imports_new!$A$10:$A$33,$A15)</f>
        <v>1251429.8826825717</v>
      </c>
      <c r="G15" s="5">
        <f>SUMIFS(Imports_new!G$10:G$33,Imports_new!$A$10:$A$33,$A15)</f>
        <v>2019351.1225217499</v>
      </c>
      <c r="H15" s="5">
        <f>SUMIFS(Imports_new!H$10:H$33,Imports_new!$A$10:$A$33,$A15)</f>
        <v>2473430.7802005964</v>
      </c>
      <c r="I15" s="5">
        <f>SUMIFS(Imports_new!I$10:I$33,Imports_new!$A$10:$A$33,$A15)</f>
        <v>2720425.2945274003</v>
      </c>
      <c r="J15" s="5">
        <f>SUMIFS(Imports_new!J$10:J$33,Imports_new!$A$10:$A$33,$A15)</f>
        <v>3011319.2079718187</v>
      </c>
      <c r="K15" s="5">
        <f>SUMIFS(Imports_new!K$10:K$33,Imports_new!$A$10:$A$33,$A15)</f>
        <v>3055050.8520089048</v>
      </c>
      <c r="L15" s="5">
        <f>SUMIFS(Imports_new!L$10:L$33,Imports_new!$A$10:$A$33,$A15)</f>
        <v>3238571.0306986538</v>
      </c>
      <c r="M15" s="5">
        <f>SUMIFS(Imports_new!M$10:M$33,Imports_new!$A$10:$A$33,$A15)</f>
        <v>3238571.0306986538</v>
      </c>
      <c r="N15" s="5">
        <f>SUMIFS(Imports_new!N$10:N$33,Imports_new!$A$10:$A$33,$A15)</f>
        <v>3238571.0306986538</v>
      </c>
      <c r="O15" s="5">
        <f>SUMIFS(Imports_new!O$10:O$33,Imports_new!$A$10:$A$33,$A15)</f>
        <v>3238571.0306986538</v>
      </c>
      <c r="P15" s="5">
        <f>SUMIFS(Imports_new!P$10:P$33,Imports_new!$A$10:$A$33,$A15)</f>
        <v>3238571.0306986538</v>
      </c>
      <c r="Q15" s="5">
        <f>SUMIFS(Imports_new!Q$10:Q$33,Imports_new!$A$10:$A$33,$A15)</f>
        <v>3238571.0306986538</v>
      </c>
      <c r="R15" s="5">
        <f>SUMIFS(Imports_new!R$10:R$33,Imports_new!$A$10:$A$33,$A15)</f>
        <v>3238571.0306986538</v>
      </c>
      <c r="S15" s="5">
        <f>SUMIFS(Imports_new!S$10:S$33,Imports_new!$A$10:$A$33,$A15)</f>
        <v>3238571.0306986538</v>
      </c>
      <c r="T15" s="5">
        <f>SUMIFS(Imports_new!T$10:T$33,Imports_new!$A$10:$A$33,$A15)</f>
        <v>3238571.0306986538</v>
      </c>
      <c r="U15" s="5">
        <f>SUMIFS(Imports_new!U$10:U$33,Imports_new!$A$10:$A$33,$A15)</f>
        <v>3238571.0306986538</v>
      </c>
      <c r="V15" s="5">
        <f>SUMIFS(Imports_new!V$10:V$33,Imports_new!$A$10:$A$33,$A15)</f>
        <v>3238571.0306986538</v>
      </c>
      <c r="W15" s="5">
        <f>SUMIFS(Imports_new!W$10:W$33,Imports_new!$A$10:$A$33,$A15)</f>
        <v>3238571.0306986538</v>
      </c>
      <c r="X15" s="5">
        <f>SUMIFS(Imports_new!X$10:X$33,Imports_new!$A$10:$A$33,$A15)</f>
        <v>3238571.0306986538</v>
      </c>
      <c r="Y15" s="5">
        <f>SUMIFS(Imports_new!Y$10:Y$33,Imports_new!$A$10:$A$33,$A15)</f>
        <v>3238571.0306986538</v>
      </c>
      <c r="Z15" s="5">
        <f>SUMIFS(Imports_new!Z$10:Z$33,Imports_new!$A$10:$A$33,$A15)</f>
        <v>3238571.0306986538</v>
      </c>
      <c r="AA15" s="5">
        <f>SUMIFS(Imports_new!AA$10:AA$33,Imports_new!$A$10:$A$33,$A15)</f>
        <v>3238571.0306986538</v>
      </c>
      <c r="AB15" s="5">
        <f>SUMIFS(Imports_new!AB$10:AB$33,Imports_new!$A$10:$A$33,$A15)</f>
        <v>3238571.0306986538</v>
      </c>
      <c r="AC15" s="5">
        <f>SUMIFS(Imports_new!AC$10:AC$33,Imports_new!$A$10:$A$33,$A15)</f>
        <v>3238571.0306986538</v>
      </c>
      <c r="AD15" s="5">
        <f>SUMIFS(Imports_new!AD$10:AD$33,Imports_new!$A$10:$A$33,$A15)</f>
        <v>3238571.0306986538</v>
      </c>
      <c r="AE15" s="5">
        <f>SUMIFS(Imports_new!AE$10:AE$33,Imports_new!$A$10:$A$33,$A15)</f>
        <v>3238571.0306986538</v>
      </c>
      <c r="AF15" s="5">
        <f>SUMIFS(Imports_new!AF$10:AF$33,Imports_new!$A$10:$A$33,$A15)</f>
        <v>3238571.0306986538</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42092144</v>
      </c>
      <c r="C2">
        <f>exports!E2</f>
        <v>42092144</v>
      </c>
      <c r="D2">
        <f>exports!F2</f>
        <v>42092144</v>
      </c>
      <c r="E2">
        <f>exports!G2</f>
        <v>42092144</v>
      </c>
      <c r="F2">
        <f>exports!H2</f>
        <v>42092144</v>
      </c>
      <c r="G2">
        <f>exports!I2</f>
        <v>42092144</v>
      </c>
      <c r="H2">
        <f>exports!J2</f>
        <v>42092144</v>
      </c>
      <c r="I2">
        <f>exports!K2</f>
        <v>42092144</v>
      </c>
      <c r="J2">
        <f>exports!L2</f>
        <v>42092144</v>
      </c>
      <c r="K2">
        <f>exports!M2</f>
        <v>42092144</v>
      </c>
      <c r="L2">
        <f>exports!N2</f>
        <v>42092144</v>
      </c>
      <c r="M2">
        <f>exports!O2</f>
        <v>42092144</v>
      </c>
      <c r="N2">
        <f>exports!P2</f>
        <v>42092144</v>
      </c>
      <c r="O2">
        <f>exports!Q2</f>
        <v>42092144</v>
      </c>
      <c r="P2">
        <f>exports!R2</f>
        <v>42092144</v>
      </c>
      <c r="Q2">
        <f>exports!S2</f>
        <v>42092144</v>
      </c>
      <c r="R2">
        <f>exports!T2</f>
        <v>42092144</v>
      </c>
      <c r="S2">
        <f>exports!U2</f>
        <v>42092144</v>
      </c>
      <c r="T2">
        <f>exports!V2</f>
        <v>42092144</v>
      </c>
      <c r="U2">
        <f>exports!W2</f>
        <v>42092144</v>
      </c>
      <c r="V2">
        <f>exports!X2</f>
        <v>42092144</v>
      </c>
      <c r="W2">
        <f>exports!Y2</f>
        <v>42092144</v>
      </c>
      <c r="X2">
        <f>exports!Z2</f>
        <v>42092144</v>
      </c>
      <c r="Y2">
        <f>exports!AA2</f>
        <v>42092144</v>
      </c>
      <c r="Z2">
        <f>exports!AB2</f>
        <v>42092144</v>
      </c>
      <c r="AA2">
        <f>exports!AC2</f>
        <v>42092144</v>
      </c>
      <c r="AB2">
        <f>exports!AD2</f>
        <v>42092144</v>
      </c>
      <c r="AC2">
        <f>exports!AE2</f>
        <v>42092144</v>
      </c>
      <c r="AD2">
        <f>exports!AF2</f>
        <v>42092144</v>
      </c>
      <c r="AE2">
        <f>exports!AG2</f>
        <v>42092144</v>
      </c>
      <c r="AF2">
        <f>exports!AH2</f>
        <v>42092144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43.795309598616619</v>
      </c>
      <c r="C2" s="12">
        <f>SUMIFS('State Generation Costs Calcs'!C105:C155,'State Generation Costs Calcs'!$A$105:$A$155,About!$B$2)*About!$A$67</f>
        <v>42.941263809232709</v>
      </c>
      <c r="D2" s="12">
        <f>SUMIFS('State Generation Costs Calcs'!D105:D155,'State Generation Costs Calcs'!$A$105:$A$155,About!$B$2)*About!$A$67</f>
        <v>42.143591773124953</v>
      </c>
      <c r="E2" s="12">
        <f>SUMIFS('State Generation Costs Calcs'!E105:E155,'State Generation Costs Calcs'!$A$105:$A$155,About!$B$2)*About!$A$67</f>
        <v>41.487612831658936</v>
      </c>
      <c r="F2" s="12">
        <f>SUMIFS('State Generation Costs Calcs'!F105:F155,'State Generation Costs Calcs'!$A$105:$A$155,About!$B$2)*About!$A$67</f>
        <v>41.307575519272355</v>
      </c>
      <c r="G2" s="12">
        <f>SUMIFS('State Generation Costs Calcs'!G105:G155,'State Generation Costs Calcs'!$A$105:$A$155,About!$B$2)*About!$A$67</f>
        <v>41.364369238052852</v>
      </c>
      <c r="H2" s="12">
        <f>SUMIFS('State Generation Costs Calcs'!H105:H155,'State Generation Costs Calcs'!$A$105:$A$155,About!$B$2)*About!$A$67</f>
        <v>41.757073554721231</v>
      </c>
      <c r="I2" s="12">
        <f>SUMIFS('State Generation Costs Calcs'!I105:I155,'State Generation Costs Calcs'!$A$105:$A$155,About!$B$2)*About!$A$67</f>
        <v>42.11264799894289</v>
      </c>
      <c r="J2" s="12">
        <f>SUMIFS('State Generation Costs Calcs'!J105:J155,'State Generation Costs Calcs'!$A$105:$A$155,About!$B$2)*About!$A$67</f>
        <v>41.923792815717746</v>
      </c>
      <c r="K2" s="12">
        <f>SUMIFS('State Generation Costs Calcs'!K105:K155,'State Generation Costs Calcs'!$A$105:$A$155,About!$B$2)*About!$A$67</f>
        <v>41.372880260044873</v>
      </c>
      <c r="L2" s="12">
        <f>SUMIFS('State Generation Costs Calcs'!L105:L155,'State Generation Costs Calcs'!$A$105:$A$155,About!$B$2)*About!$A$67</f>
        <v>40.740503817472202</v>
      </c>
      <c r="M2" s="12">
        <f>SUMIFS('State Generation Costs Calcs'!M105:M155,'State Generation Costs Calcs'!$A$105:$A$155,About!$B$2)*About!$A$67</f>
        <v>40.185358641237492</v>
      </c>
      <c r="N2" s="12">
        <f>SUMIFS('State Generation Costs Calcs'!N105:N155,'State Generation Costs Calcs'!$A$105:$A$155,About!$B$2)*About!$A$67</f>
        <v>39.597587393460202</v>
      </c>
      <c r="O2" s="12">
        <f>SUMIFS('State Generation Costs Calcs'!O105:O155,'State Generation Costs Calcs'!$A$105:$A$155,About!$B$2)*About!$A$67</f>
        <v>39.287777049397889</v>
      </c>
      <c r="P2" s="12">
        <f>SUMIFS('State Generation Costs Calcs'!P105:P155,'State Generation Costs Calcs'!$A$105:$A$155,About!$B$2)*About!$A$67</f>
        <v>39.210697694452008</v>
      </c>
      <c r="Q2" s="12">
        <f>SUMIFS('State Generation Costs Calcs'!Q105:Q155,'State Generation Costs Calcs'!$A$105:$A$155,About!$B$2)*About!$A$67</f>
        <v>38.856382342050303</v>
      </c>
      <c r="R2" s="12">
        <f>SUMIFS('State Generation Costs Calcs'!R105:R155,'State Generation Costs Calcs'!$A$105:$A$155,About!$B$2)*About!$A$67</f>
        <v>38.426762328801949</v>
      </c>
      <c r="S2" s="12">
        <f>SUMIFS('State Generation Costs Calcs'!S105:S155,'State Generation Costs Calcs'!$A$105:$A$155,About!$B$2)*About!$A$67</f>
        <v>38.121338407233793</v>
      </c>
      <c r="T2" s="12">
        <f>SUMIFS('State Generation Costs Calcs'!T105:T155,'State Generation Costs Calcs'!$A$105:$A$155,About!$B$2)*About!$A$67</f>
        <v>37.994978258938012</v>
      </c>
      <c r="U2" s="12">
        <f>SUMIFS('State Generation Costs Calcs'!U105:U155,'State Generation Costs Calcs'!$A$105:$A$155,About!$B$2)*About!$A$67</f>
        <v>37.890251043659994</v>
      </c>
      <c r="V2" s="12">
        <f>SUMIFS('State Generation Costs Calcs'!V105:V155,'State Generation Costs Calcs'!$A$105:$A$155,About!$B$2)*About!$A$67</f>
        <v>37.490768296952474</v>
      </c>
      <c r="W2" s="12">
        <f>SUMIFS('State Generation Costs Calcs'!W105:W155,'State Generation Costs Calcs'!$A$105:$A$155,About!$B$2)*About!$A$67</f>
        <v>37.1245616078103</v>
      </c>
      <c r="X2" s="12">
        <f>SUMIFS('State Generation Costs Calcs'!X105:X155,'State Generation Costs Calcs'!$A$105:$A$155,About!$B$2)*About!$A$67</f>
        <v>36.917003849742777</v>
      </c>
      <c r="Y2" s="12">
        <f>SUMIFS('State Generation Costs Calcs'!Y105:Y155,'State Generation Costs Calcs'!$A$105:$A$155,About!$B$2)*About!$A$67</f>
        <v>36.683957870117375</v>
      </c>
      <c r="Z2" s="12">
        <f>SUMIFS('State Generation Costs Calcs'!Z105:Z155,'State Generation Costs Calcs'!$A$105:$A$155,About!$B$2)*About!$A$67</f>
        <v>36.547936209256434</v>
      </c>
      <c r="AA2" s="12">
        <f>SUMIFS('State Generation Costs Calcs'!AA105:AA155,'State Generation Costs Calcs'!$A$105:$A$155,About!$B$2)*About!$A$67</f>
        <v>36.450271143908047</v>
      </c>
      <c r="AB2" s="12">
        <f>SUMIFS('State Generation Costs Calcs'!AB105:AB155,'State Generation Costs Calcs'!$A$105:$A$155,About!$B$2)*About!$A$67</f>
        <v>36.302952028295529</v>
      </c>
      <c r="AC2" s="12">
        <f>SUMIFS('State Generation Costs Calcs'!AC105:AC155,'State Generation Costs Calcs'!$A$105:$A$155,About!$B$2)*About!$A$67</f>
        <v>36.306694181194196</v>
      </c>
      <c r="AD2" s="12">
        <f>SUMIFS('State Generation Costs Calcs'!AD105:AD155,'State Generation Costs Calcs'!$A$105:$A$155,About!$B$2)*About!$A$67</f>
        <v>36.342830728816459</v>
      </c>
      <c r="AE2" s="12">
        <f>SUMIFS('State Generation Costs Calcs'!AE105:AE155,'State Generation Costs Calcs'!$A$105:$A$155,About!$B$2)*About!$A$67</f>
        <v>36.299865489521615</v>
      </c>
      <c r="AF2" s="12">
        <f>SUMIFS('State Generation Costs Calcs'!AF105:AF155,'State Generation Costs Calcs'!$A$105:$A$155,About!$B$2)*About!$A$67</f>
        <v>36.27961698859464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43.795309598616619</v>
      </c>
      <c r="C2" s="12">
        <f>SUMIFS('State Generation Costs Calcs'!C105:C155,'State Generation Costs Calcs'!$A$105:$A$155,About!$B$2)*About!$A$67</f>
        <v>42.941263809232709</v>
      </c>
      <c r="D2" s="12">
        <f>SUMIFS('State Generation Costs Calcs'!D105:D155,'State Generation Costs Calcs'!$A$105:$A$155,About!$B$2)*About!$A$67</f>
        <v>42.143591773124953</v>
      </c>
      <c r="E2" s="12">
        <f>SUMIFS('State Generation Costs Calcs'!E105:E155,'State Generation Costs Calcs'!$A$105:$A$155,About!$B$2)*About!$A$67</f>
        <v>41.487612831658936</v>
      </c>
      <c r="F2" s="12">
        <f>SUMIFS('State Generation Costs Calcs'!F105:F155,'State Generation Costs Calcs'!$A$105:$A$155,About!$B$2)*About!$A$67</f>
        <v>41.307575519272355</v>
      </c>
      <c r="G2" s="12">
        <f>SUMIFS('State Generation Costs Calcs'!G105:G155,'State Generation Costs Calcs'!$A$105:$A$155,About!$B$2)*About!$A$67</f>
        <v>41.364369238052852</v>
      </c>
      <c r="H2" s="12">
        <f>SUMIFS('State Generation Costs Calcs'!H105:H155,'State Generation Costs Calcs'!$A$105:$A$155,About!$B$2)*About!$A$67</f>
        <v>41.757073554721231</v>
      </c>
      <c r="I2" s="12">
        <f>SUMIFS('State Generation Costs Calcs'!I105:I155,'State Generation Costs Calcs'!$A$105:$A$155,About!$B$2)*About!$A$67</f>
        <v>42.11264799894289</v>
      </c>
      <c r="J2" s="12">
        <f>SUMIFS('State Generation Costs Calcs'!J105:J155,'State Generation Costs Calcs'!$A$105:$A$155,About!$B$2)*About!$A$67</f>
        <v>41.923792815717746</v>
      </c>
      <c r="K2" s="12">
        <f>SUMIFS('State Generation Costs Calcs'!K105:K155,'State Generation Costs Calcs'!$A$105:$A$155,About!$B$2)*About!$A$67</f>
        <v>41.372880260044873</v>
      </c>
      <c r="L2" s="12">
        <f>SUMIFS('State Generation Costs Calcs'!L105:L155,'State Generation Costs Calcs'!$A$105:$A$155,About!$B$2)*About!$A$67</f>
        <v>40.740503817472202</v>
      </c>
      <c r="M2" s="12">
        <f>SUMIFS('State Generation Costs Calcs'!M105:M155,'State Generation Costs Calcs'!$A$105:$A$155,About!$B$2)*About!$A$67</f>
        <v>40.185358641237492</v>
      </c>
      <c r="N2" s="12">
        <f>SUMIFS('State Generation Costs Calcs'!N105:N155,'State Generation Costs Calcs'!$A$105:$A$155,About!$B$2)*About!$A$67</f>
        <v>39.597587393460202</v>
      </c>
      <c r="O2" s="12">
        <f>SUMIFS('State Generation Costs Calcs'!O105:O155,'State Generation Costs Calcs'!$A$105:$A$155,About!$B$2)*About!$A$67</f>
        <v>39.287777049397889</v>
      </c>
      <c r="P2" s="12">
        <f>SUMIFS('State Generation Costs Calcs'!P105:P155,'State Generation Costs Calcs'!$A$105:$A$155,About!$B$2)*About!$A$67</f>
        <v>39.210697694452008</v>
      </c>
      <c r="Q2" s="12">
        <f>SUMIFS('State Generation Costs Calcs'!Q105:Q155,'State Generation Costs Calcs'!$A$105:$A$155,About!$B$2)*About!$A$67</f>
        <v>38.856382342050303</v>
      </c>
      <c r="R2" s="12">
        <f>SUMIFS('State Generation Costs Calcs'!R105:R155,'State Generation Costs Calcs'!$A$105:$A$155,About!$B$2)*About!$A$67</f>
        <v>38.426762328801949</v>
      </c>
      <c r="S2" s="12">
        <f>SUMIFS('State Generation Costs Calcs'!S105:S155,'State Generation Costs Calcs'!$A$105:$A$155,About!$B$2)*About!$A$67</f>
        <v>38.121338407233793</v>
      </c>
      <c r="T2" s="12">
        <f>SUMIFS('State Generation Costs Calcs'!T105:T155,'State Generation Costs Calcs'!$A$105:$A$155,About!$B$2)*About!$A$67</f>
        <v>37.994978258938012</v>
      </c>
      <c r="U2" s="12">
        <f>SUMIFS('State Generation Costs Calcs'!U105:U155,'State Generation Costs Calcs'!$A$105:$A$155,About!$B$2)*About!$A$67</f>
        <v>37.890251043659994</v>
      </c>
      <c r="V2" s="12">
        <f>SUMIFS('State Generation Costs Calcs'!V105:V155,'State Generation Costs Calcs'!$A$105:$A$155,About!$B$2)*About!$A$67</f>
        <v>37.490768296952474</v>
      </c>
      <c r="W2" s="12">
        <f>SUMIFS('State Generation Costs Calcs'!W105:W155,'State Generation Costs Calcs'!$A$105:$A$155,About!$B$2)*About!$A$67</f>
        <v>37.1245616078103</v>
      </c>
      <c r="X2" s="12">
        <f>SUMIFS('State Generation Costs Calcs'!X105:X155,'State Generation Costs Calcs'!$A$105:$A$155,About!$B$2)*About!$A$67</f>
        <v>36.917003849742777</v>
      </c>
      <c r="Y2" s="12">
        <f>SUMIFS('State Generation Costs Calcs'!Y105:Y155,'State Generation Costs Calcs'!$A$105:$A$155,About!$B$2)*About!$A$67</f>
        <v>36.683957870117375</v>
      </c>
      <c r="Z2" s="12">
        <f>SUMIFS('State Generation Costs Calcs'!Z105:Z155,'State Generation Costs Calcs'!$A$105:$A$155,About!$B$2)*About!$A$67</f>
        <v>36.547936209256434</v>
      </c>
      <c r="AA2" s="12">
        <f>SUMIFS('State Generation Costs Calcs'!AA105:AA155,'State Generation Costs Calcs'!$A$105:$A$155,About!$B$2)*About!$A$67</f>
        <v>36.450271143908047</v>
      </c>
      <c r="AB2" s="12">
        <f>SUMIFS('State Generation Costs Calcs'!AB105:AB155,'State Generation Costs Calcs'!$A$105:$A$155,About!$B$2)*About!$A$67</f>
        <v>36.302952028295529</v>
      </c>
      <c r="AC2" s="12">
        <f>SUMIFS('State Generation Costs Calcs'!AC105:AC155,'State Generation Costs Calcs'!$A$105:$A$155,About!$B$2)*About!$A$67</f>
        <v>36.306694181194196</v>
      </c>
      <c r="AD2" s="12">
        <f>SUMIFS('State Generation Costs Calcs'!AD105:AD155,'State Generation Costs Calcs'!$A$105:$A$155,About!$B$2)*About!$A$67</f>
        <v>36.342830728816459</v>
      </c>
      <c r="AE2" s="12">
        <f>SUMIFS('State Generation Costs Calcs'!AE105:AE155,'State Generation Costs Calcs'!$A$105:$A$155,About!$B$2)*About!$A$67</f>
        <v>36.299865489521615</v>
      </c>
      <c r="AF2" s="12">
        <f>SUMIFS('State Generation Costs Calcs'!AF105:AF155,'State Generation Costs Calcs'!$A$105:$A$155,About!$B$2)*About!$A$67</f>
        <v>36.27961698859464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2024-01-10T18:50:26Z</dcterms:modified>
</cp:coreProperties>
</file>