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V\webappdata\"/>
    </mc:Choice>
  </mc:AlternateContent>
  <xr:revisionPtr revIDLastSave="0" documentId="8_{41351834-B792-467A-8F64-C5CDF63B9B83}"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<sst xmlns="http://schemas.openxmlformats.org/spreadsheetml/2006/main" count="39514" uniqueCount="4472">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</sst>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4096</v>
      </c>
      <c r="C1" s="391">
        <v>46273</v>
      </c>
      <c r="G1" s="392" t="s">
        <v>3999</v>
      </c>
      <c r="H1" s="392" t="s">
        <v>4000</v>
      </c>
    </row>
    <row r="2" spans="1:8" x14ac:dyDescent="0.25">
      <c r="B2" t="str">
        <f>_xlfn.XLOOKUP(B1,H:H,G:G,0,0,1)</f>
        <v>WV</v>
      </c>
      <c r="C2" t="str">
        <f>_xlfn.XLOOKUP(B2,G:G, H:H, 0,0,1)</f>
        <v>West 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31">
        <f>SUM(C4:C87)</f>
        <v>103.16958733096612</v>
      </c>
      <c r="D1" s="431">
        <f t="shared" ref="D1:AG1" si="0">SUM(D4:D87)</f>
        <v>95.328436509652803</v>
      </c>
      <c r="E1" s="431">
        <f t="shared" si="0"/>
        <v>98.319090762025397</v>
      </c>
      <c r="F1" s="431">
        <f t="shared" si="0"/>
        <v>98.56566958630151</v>
      </c>
      <c r="G1" s="431">
        <f t="shared" si="0"/>
        <v>106.77264065616049</v>
      </c>
      <c r="H1" s="431">
        <f t="shared" si="0"/>
        <v>105.37994140121309</v>
      </c>
      <c r="I1" s="431">
        <f t="shared" si="0"/>
        <v>108.70413644478613</v>
      </c>
      <c r="J1" s="431">
        <f t="shared" si="0"/>
        <v>114.0939791916839</v>
      </c>
      <c r="K1" s="431">
        <f t="shared" si="0"/>
        <v>115.88222321778593</v>
      </c>
      <c r="L1" s="431">
        <f t="shared" si="0"/>
        <v>119.3856043653372</v>
      </c>
      <c r="M1" s="431">
        <f t="shared" si="0"/>
        <v>116.37413041228469</v>
      </c>
      <c r="N1" s="431">
        <f t="shared" si="0"/>
        <v>106.28387776226238</v>
      </c>
      <c r="O1" s="431">
        <f t="shared" si="0"/>
        <v>118.41194303511463</v>
      </c>
      <c r="P1" s="431">
        <f t="shared" si="0"/>
        <v>115.189062820112</v>
      </c>
      <c r="Q1" s="431">
        <f t="shared" si="0"/>
        <v>113.01713824423751</v>
      </c>
      <c r="R1" s="431">
        <f t="shared" si="0"/>
        <v>114.63723220957161</v>
      </c>
      <c r="S1" s="431">
        <f t="shared" si="0"/>
        <v>115.43000421918356</v>
      </c>
      <c r="T1" s="431">
        <f t="shared" si="0"/>
        <v>116.33929274812228</v>
      </c>
      <c r="U1" s="431">
        <f t="shared" si="0"/>
        <v>112.436526565866</v>
      </c>
      <c r="V1" s="431">
        <f t="shared" si="0"/>
        <v>91.237948885081096</v>
      </c>
      <c r="W1" s="431">
        <f t="shared" si="0"/>
        <v>100.63338519299774</v>
      </c>
      <c r="X1" s="431">
        <f t="shared" si="0"/>
        <v>98.083573817177069</v>
      </c>
      <c r="Y1" s="431">
        <f t="shared" si="0"/>
        <v>93.752692906798018</v>
      </c>
      <c r="Z1" s="431">
        <f t="shared" si="0"/>
        <v>96.632650978848986</v>
      </c>
      <c r="AA1" s="431">
        <f t="shared" si="0"/>
        <v>102.60177411508471</v>
      </c>
      <c r="AB1" s="431">
        <f t="shared" si="0"/>
        <v>95.481803030488422</v>
      </c>
      <c r="AC1" s="431">
        <f t="shared" si="0"/>
        <v>96.008388660658682</v>
      </c>
      <c r="AD1" s="431">
        <f t="shared" si="0"/>
        <v>94.022176797003794</v>
      </c>
      <c r="AE1" s="431">
        <f t="shared" si="0"/>
        <v>92.662873982419512</v>
      </c>
      <c r="AF1" s="431">
        <f t="shared" si="0"/>
        <v>90.25612036385391</v>
      </c>
      <c r="AG1" s="431">
        <f t="shared" si="0"/>
        <v>80.793055017281702</v>
      </c>
      <c r="AH1" s="431">
        <f>SUM(AH4:AH87)</f>
        <v>92.513902678304703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35" t="s">
        <v>2216</v>
      </c>
      <c r="B5" s="436" t="s">
        <v>4213</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35" t="s">
        <v>2216</v>
      </c>
      <c r="B6" s="436" t="s">
        <v>4217</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35" t="s">
        <v>2216</v>
      </c>
      <c r="B7" s="436" t="s">
        <v>4219</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35" t="s">
        <v>2216</v>
      </c>
      <c r="B8" s="436" t="s">
        <v>4221</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35" t="s">
        <v>2216</v>
      </c>
      <c r="B9" s="436" t="s">
        <v>4231</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35" t="s">
        <v>2216</v>
      </c>
      <c r="B10" s="436" t="s">
        <v>4240</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35" t="s">
        <v>2216</v>
      </c>
      <c r="B11" s="436" t="s">
        <v>4235</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35" t="s">
        <v>2216</v>
      </c>
      <c r="B12" s="436"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35" t="s">
        <v>2216</v>
      </c>
      <c r="B13" s="436" t="s">
        <v>4250</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0.17948438428890001</v>
      </c>
      <c r="D19" s="437">
        <f>SUMIFS('EPA Export Aggregation'!G:G,'EPA Export Aggregation'!$A:$A,$B19,'EPA Export Aggregation'!$D:$D,$A$1)*IF($A19="CH4",About!$D$58,IF($A19="N2O",About!$D$59,1))</f>
        <v>0.23874222063059999</v>
      </c>
      <c r="E19" s="437">
        <f>SUMIFS('EPA Export Aggregation'!H:H,'EPA Export Aggregation'!$A:$A,$B19,'EPA Export Aggregation'!$D:$D,$A$1)*IF($A19="CH4",About!$D$58,IF($A19="N2O",About!$D$59,1))</f>
        <v>0.26887926681239999</v>
      </c>
      <c r="F19" s="437">
        <f>SUMIFS('EPA Export Aggregation'!I:I,'EPA Export Aggregation'!$A:$A,$B19,'EPA Export Aggregation'!$D:$D,$A$1)*IF($A19="CH4",About!$D$58,IF($A19="N2O",About!$D$59,1))</f>
        <v>0.29353220361159998</v>
      </c>
      <c r="G19" s="437">
        <f>SUMIFS('EPA Export Aggregation'!J:J,'EPA Export Aggregation'!$A:$A,$B19,'EPA Export Aggregation'!$D:$D,$A$1)*IF($A19="CH4",About!$D$58,IF($A19="N2O",About!$D$59,1))</f>
        <v>0.29214655502300002</v>
      </c>
      <c r="H19" s="437">
        <f>SUMIFS('EPA Export Aggregation'!K:K,'EPA Export Aggregation'!$A:$A,$B19,'EPA Export Aggregation'!$D:$D,$A$1)*IF($A19="CH4",About!$D$58,IF($A19="N2O",About!$D$59,1))</f>
        <v>0.29074289164700001</v>
      </c>
      <c r="I19" s="437">
        <f>SUMIFS('EPA Export Aggregation'!L:L,'EPA Export Aggregation'!$A:$A,$B19,'EPA Export Aggregation'!$D:$D,$A$1)*IF($A19="CH4",About!$D$58,IF($A19="N2O",About!$D$59,1))</f>
        <v>0.28761932040650001</v>
      </c>
      <c r="J19" s="437">
        <f>SUMIFS('EPA Export Aggregation'!M:M,'EPA Export Aggregation'!$A:$A,$B19,'EPA Export Aggregation'!$D:$D,$A$1)*IF($A19="CH4",About!$D$58,IF($A19="N2O",About!$D$59,1))</f>
        <v>0.28449466485559999</v>
      </c>
      <c r="K19" s="437">
        <f>SUMIFS('EPA Export Aggregation'!N:N,'EPA Export Aggregation'!$A:$A,$B19,'EPA Export Aggregation'!$D:$D,$A$1)*IF($A19="CH4",About!$D$58,IF($A19="N2O",About!$D$59,1))</f>
        <v>0.28642377672239999</v>
      </c>
      <c r="L19" s="437">
        <f>SUMIFS('EPA Export Aggregation'!O:O,'EPA Export Aggregation'!$A:$A,$B19,'EPA Export Aggregation'!$D:$D,$A$1)*IF($A19="CH4",About!$D$58,IF($A19="N2O",About!$D$59,1))</f>
        <v>0.2614817107497</v>
      </c>
      <c r="M19" s="437">
        <f>SUMIFS('EPA Export Aggregation'!P:P,'EPA Export Aggregation'!$A:$A,$B19,'EPA Export Aggregation'!$D:$D,$A$1)*IF($A19="CH4",About!$D$58,IF($A19="N2O",About!$D$59,1))</f>
        <v>0.27880319303540002</v>
      </c>
      <c r="N19" s="437">
        <f>SUMIFS('EPA Export Aggregation'!Q:Q,'EPA Export Aggregation'!$A:$A,$B19,'EPA Export Aggregation'!$D:$D,$A$1)*IF($A19="CH4",About!$D$58,IF($A19="N2O",About!$D$59,1))</f>
        <v>0.28168670117130001</v>
      </c>
      <c r="O19" s="437">
        <f>SUMIFS('EPA Export Aggregation'!R:R,'EPA Export Aggregation'!$A:$A,$B19,'EPA Export Aggregation'!$D:$D,$A$1)*IF($A19="CH4",About!$D$58,IF($A19="N2O",About!$D$59,1))</f>
        <v>0.28873568000909999</v>
      </c>
      <c r="P19" s="437">
        <f>SUMIFS('EPA Export Aggregation'!S:S,'EPA Export Aggregation'!$A:$A,$B19,'EPA Export Aggregation'!$D:$D,$A$1)*IF($A19="CH4",About!$D$58,IF($A19="N2O",About!$D$59,1))</f>
        <v>0.29508187115250001</v>
      </c>
      <c r="Q19" s="437">
        <f>SUMIFS('EPA Export Aggregation'!T:T,'EPA Export Aggregation'!$A:$A,$B19,'EPA Export Aggregation'!$D:$D,$A$1)*IF($A19="CH4",About!$D$58,IF($A19="N2O",About!$D$59,1))</f>
        <v>0.26961564060249998</v>
      </c>
      <c r="R19" s="437">
        <f>SUMIFS('EPA Export Aggregation'!U:U,'EPA Export Aggregation'!$A:$A,$B19,'EPA Export Aggregation'!$D:$D,$A$1)*IF($A19="CH4",About!$D$58,IF($A19="N2O",About!$D$59,1))</f>
        <v>0.27712143766109998</v>
      </c>
      <c r="S19" s="437">
        <f>SUMIFS('EPA Export Aggregation'!V:V,'EPA Export Aggregation'!$A:$A,$B19,'EPA Export Aggregation'!$D:$D,$A$1)*IF($A19="CH4",About!$D$58,IF($A19="N2O",About!$D$59,1))</f>
        <v>0.26047535533589999</v>
      </c>
      <c r="T19" s="437">
        <f>SUMIFS('EPA Export Aggregation'!W:W,'EPA Export Aggregation'!$A:$A,$B19,'EPA Export Aggregation'!$D:$D,$A$1)*IF($A19="CH4",About!$D$58,IF($A19="N2O",About!$D$59,1))</f>
        <v>0.2753003967405</v>
      </c>
      <c r="U19" s="437">
        <f>SUMIFS('EPA Export Aggregation'!X:X,'EPA Export Aggregation'!$A:$A,$B19,'EPA Export Aggregation'!$D:$D,$A$1)*IF($A19="CH4",About!$D$58,IF($A19="N2O",About!$D$59,1))</f>
        <v>0.27551391807440001</v>
      </c>
      <c r="V19" s="437">
        <f>SUMIFS('EPA Export Aggregation'!Y:Y,'EPA Export Aggregation'!$A:$A,$B19,'EPA Export Aggregation'!$D:$D,$A$1)*IF($A19="CH4",About!$D$58,IF($A19="N2O",About!$D$59,1))</f>
        <v>0.1758498361021</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35" t="s">
        <v>2216</v>
      </c>
      <c r="B22" s="436" t="s">
        <v>4244</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35" t="s">
        <v>2216</v>
      </c>
      <c r="B30" s="436" t="s">
        <v>4281</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35" t="s">
        <v>2216</v>
      </c>
      <c r="B33" s="436" t="s">
        <v>4258</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0.14329706216140001</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0.16365302387399999</v>
      </c>
      <c r="D79" s="437">
        <f>SUMIFS('EPA Export Aggregation'!G:G,'EPA Export Aggregation'!$A:$A,$B79,'EPA Export Aggregation'!$D:$D,$A$1)*IF($A79="CH4",About!$D$58,IF($A79="N2O",About!$D$59,1))</f>
        <v>0.19341489024</v>
      </c>
      <c r="E79" s="437">
        <f>SUMIFS('EPA Export Aggregation'!H:H,'EPA Export Aggregation'!$A:$A,$B79,'EPA Export Aggregation'!$D:$D,$A$1)*IF($A79="CH4",About!$D$58,IF($A79="N2O",About!$D$59,1))</f>
        <v>0.18037930320000001</v>
      </c>
      <c r="F79" s="437">
        <f>SUMIFS('EPA Export Aggregation'!I:I,'EPA Export Aggregation'!$A:$A,$B79,'EPA Export Aggregation'!$D:$D,$A$1)*IF($A79="CH4",About!$D$58,IF($A79="N2O",About!$D$59,1))</f>
        <v>0.1935695616</v>
      </c>
      <c r="G79" s="437">
        <f>SUMIFS('EPA Export Aggregation'!J:J,'EPA Export Aggregation'!$A:$A,$B79,'EPA Export Aggregation'!$D:$D,$A$1)*IF($A79="CH4",About!$D$58,IF($A79="N2O",About!$D$59,1))</f>
        <v>0.2058774528</v>
      </c>
      <c r="H79" s="437">
        <f>SUMIFS('EPA Export Aggregation'!K:K,'EPA Export Aggregation'!$A:$A,$B79,'EPA Export Aggregation'!$D:$D,$A$1)*IF($A79="CH4",About!$D$58,IF($A79="N2O",About!$D$59,1))</f>
        <v>0.18923382720000001</v>
      </c>
      <c r="I79" s="437">
        <f>SUMIFS('EPA Export Aggregation'!L:L,'EPA Export Aggregation'!$A:$A,$B79,'EPA Export Aggregation'!$D:$D,$A$1)*IF($A79="CH4",About!$D$58,IF($A79="N2O",About!$D$59,1))</f>
        <v>0.19931338128000001</v>
      </c>
      <c r="J79" s="437">
        <f>SUMIFS('EPA Export Aggregation'!M:M,'EPA Export Aggregation'!$A:$A,$B79,'EPA Export Aggregation'!$D:$D,$A$1)*IF($A79="CH4",About!$D$58,IF($A79="N2O",About!$D$59,1))</f>
        <v>0.23496883199999999</v>
      </c>
      <c r="K79" s="437">
        <f>SUMIFS('EPA Export Aggregation'!N:N,'EPA Export Aggregation'!$A:$A,$B79,'EPA Export Aggregation'!$D:$D,$A$1)*IF($A79="CH4",About!$D$58,IF($A79="N2O",About!$D$59,1))</f>
        <v>0.264339936</v>
      </c>
      <c r="L79" s="437">
        <f>SUMIFS('EPA Export Aggregation'!O:O,'EPA Export Aggregation'!$A:$A,$B79,'EPA Export Aggregation'!$D:$D,$A$1)*IF($A79="CH4",About!$D$58,IF($A79="N2O",About!$D$59,1))</f>
        <v>0.32039555184000001</v>
      </c>
      <c r="M79" s="437">
        <f>SUMIFS('EPA Export Aggregation'!P:P,'EPA Export Aggregation'!$A:$A,$B79,'EPA Export Aggregation'!$D:$D,$A$1)*IF($A79="CH4",About!$D$58,IF($A79="N2O",About!$D$59,1))</f>
        <v>0.26198007028199999</v>
      </c>
      <c r="N79" s="437">
        <f>SUMIFS('EPA Export Aggregation'!Q:Q,'EPA Export Aggregation'!$A:$A,$B79,'EPA Export Aggregation'!$D:$D,$A$1)*IF($A79="CH4",About!$D$58,IF($A79="N2O",About!$D$59,1))</f>
        <v>0.27835760899200002</v>
      </c>
      <c r="O79" s="437">
        <f>SUMIFS('EPA Export Aggregation'!R:R,'EPA Export Aggregation'!$A:$A,$B79,'EPA Export Aggregation'!$D:$D,$A$1)*IF($A79="CH4",About!$D$58,IF($A79="N2O",About!$D$59,1))</f>
        <v>0.19184265816599999</v>
      </c>
      <c r="P79" s="437">
        <f>SUMIFS('EPA Export Aggregation'!S:S,'EPA Export Aggregation'!$A:$A,$B79,'EPA Export Aggregation'!$D:$D,$A$1)*IF($A79="CH4",About!$D$58,IF($A79="N2O",About!$D$59,1))</f>
        <v>0.13137549936599999</v>
      </c>
      <c r="Q79" s="437">
        <f>SUMIFS('EPA Export Aggregation'!T:T,'EPA Export Aggregation'!$A:$A,$B79,'EPA Export Aggregation'!$D:$D,$A$1)*IF($A79="CH4",About!$D$58,IF($A79="N2O",About!$D$59,1))</f>
        <v>0.191416219833</v>
      </c>
      <c r="R79" s="437">
        <f>SUMIFS('EPA Export Aggregation'!U:U,'EPA Export Aggregation'!$A:$A,$B79,'EPA Export Aggregation'!$D:$D,$A$1)*IF($A79="CH4",About!$D$58,IF($A79="N2O",About!$D$59,1))</f>
        <v>0.16402669356899999</v>
      </c>
      <c r="S79" s="437">
        <f>SUMIFS('EPA Export Aggregation'!V:V,'EPA Export Aggregation'!$A:$A,$B79,'EPA Export Aggregation'!$D:$D,$A$1)*IF($A79="CH4",About!$D$58,IF($A79="N2O",About!$D$59,1))</f>
        <v>0.14672218701299999</v>
      </c>
      <c r="T79" s="437">
        <f>SUMIFS('EPA Export Aggregation'!W:W,'EPA Export Aggregation'!$A:$A,$B79,'EPA Export Aggregation'!$D:$D,$A$1)*IF($A79="CH4",About!$D$58,IF($A79="N2O",About!$D$59,1))</f>
        <v>0.13872648455700001</v>
      </c>
      <c r="U79" s="437">
        <f>SUMIFS('EPA Export Aggregation'!X:X,'EPA Export Aggregation'!$A:$A,$B79,'EPA Export Aggregation'!$D:$D,$A$1)*IF($A79="CH4",About!$D$58,IF($A79="N2O",About!$D$59,1))</f>
        <v>7.7145095109E-2</v>
      </c>
      <c r="V79" s="437">
        <f>SUMIFS('EPA Export Aggregation'!Y:Y,'EPA Export Aggregation'!$A:$A,$B79,'EPA Export Aggregation'!$D:$D,$A$1)*IF($A79="CH4",About!$D$58,IF($A79="N2O",About!$D$59,1))</f>
        <v>4.9219632252000003E-2</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2026-09-08T17:41:56Z</dcterms:modified>
</cp:coreProperties>
</file>