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WI\webappdata\"/>
    </mc:Choice>
  </mc:AlternateContent>
  <xr:revisionPtr revIDLastSave="0" documentId="8_{67A7B019-B0C9-4444-8C27-2886E8D17D6A}"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<sst xmlns="http://schemas.openxmlformats.org/spreadsheetml/2006/main" count="42870" uniqueCount="4487">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</sst>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4080</v>
      </c>
      <c r="C1" s="380">
        <v>46293</v>
      </c>
      <c r="G1" s="381" t="s">
        <v>3985</v>
      </c>
      <c r="H1" s="381" t="s">
        <v>3986</v>
      </c>
    </row>
    <row r="2" spans="1:8" x14ac:dyDescent="0.45">
      <c r="B2" t="str">
        <f>_xlfn.XLOOKUP(B1,H:H,G:G,0,0,1)</f>
        <v>WI</v>
      </c>
      <c r="C2" t="str">
        <f>_xlfn.XLOOKUP(B2,G:G, H:H, 0,0,1)</f>
        <v>Wisconsin</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113.60320696999999</v>
      </c>
      <c r="E2" s="436">
        <f>SUMIFS('frozen policy trendline'!E:E,'frozen policy trendline'!$A:$A,About!$B$2)-SUMIFS('frozen policy trendline'!E:E,'frozen policy trendline'!$A:$A,About!$B$2,'frozen policy trendline'!$B:$B,"Output Total CO2e Emissions by Sector[LULUCF sector]")</f>
        <v>114.02347</v>
      </c>
      <c r="F2" s="436">
        <f>SUMIFS('frozen policy trendline'!F:F,'frozen policy trendline'!$A:$A,About!$B$2)-SUMIFS('frozen policy trendline'!F:F,'frozen policy trendline'!$A:$A,About!$B$2,'frozen policy trendline'!$B:$B,"Output Total CO2e Emissions by Sector[LULUCF sector]")</f>
        <v>113.50176999999999</v>
      </c>
      <c r="G2" s="436">
        <f>SUMIFS('frozen policy trendline'!G:G,'frozen policy trendline'!$A:$A,About!$B$2)-SUMIFS('frozen policy trendline'!G:G,'frozen policy trendline'!$A:$A,About!$B$2,'frozen policy trendline'!$B:$B,"Output Total CO2e Emissions by Sector[LULUCF sector]")</f>
        <v>113.09450000000001</v>
      </c>
      <c r="H2" s="436">
        <f>SUMIFS('frozen policy trendline'!H:H,'frozen policy trendline'!$A:$A,About!$B$2)-SUMIFS('frozen policy trendline'!H:H,'frozen policy trendline'!$A:$A,About!$B$2,'frozen policy trendline'!$B:$B,"Output Total CO2e Emissions by Sector[LULUCF sector]")</f>
        <v>109.65423481000001</v>
      </c>
      <c r="I2" s="436">
        <f>SUMIFS('frozen policy trendline'!I:I,'frozen policy trendline'!$A:$A,About!$B$2)-SUMIFS('frozen policy trendline'!I:I,'frozen policy trendline'!$A:$A,About!$B$2,'frozen policy trendline'!$B:$B,"Output Total CO2e Emissions by Sector[LULUCF sector]")</f>
        <v>108.56432668000001</v>
      </c>
      <c r="J2" s="436">
        <f>SUMIFS('frozen policy trendline'!J:J,'frozen policy trendline'!$A:$A,About!$B$2)-SUMIFS('frozen policy trendline'!J:J,'frozen policy trendline'!$A:$A,About!$B$2,'frozen policy trendline'!$B:$B,"Output Total CO2e Emissions by Sector[LULUCF sector]")</f>
        <v>106.10730753999999</v>
      </c>
      <c r="K2" s="436">
        <f>SUMIFS('frozen policy trendline'!K:K,'frozen policy trendline'!$A:$A,About!$B$2)-SUMIFS('frozen policy trendline'!K:K,'frozen policy trendline'!$A:$A,About!$B$2,'frozen policy trendline'!$B:$B,"Output Total CO2e Emissions by Sector[LULUCF sector]")</f>
        <v>102.38695669000001</v>
      </c>
      <c r="L2" s="436">
        <f>SUMIFS('frozen policy trendline'!L:L,'frozen policy trendline'!$A:$A,About!$B$2)-SUMIFS('frozen policy trendline'!L:L,'frozen policy trendline'!$A:$A,About!$B$2,'frozen policy trendline'!$B:$B,"Output Total CO2e Emissions by Sector[LULUCF sector]")</f>
        <v>97.796474379999992</v>
      </c>
      <c r="M2" s="436">
        <f>SUMIFS('frozen policy trendline'!M:M,'frozen policy trendline'!$A:$A,About!$B$2)-SUMIFS('frozen policy trendline'!M:M,'frozen policy trendline'!$A:$A,About!$B$2,'frozen policy trendline'!$B:$B,"Output Total CO2e Emissions by Sector[LULUCF sector]")</f>
        <v>93.035340000000005</v>
      </c>
      <c r="N2" s="436">
        <f>SUMIFS('frozen policy trendline'!N:N,'frozen policy trendline'!$A:$A,About!$B$2)-SUMIFS('frozen policy trendline'!N:N,'frozen policy trendline'!$A:$A,About!$B$2,'frozen policy trendline'!$B:$B,"Output Total CO2e Emissions by Sector[LULUCF sector]")</f>
        <v>87.995104210000008</v>
      </c>
      <c r="O2" s="436">
        <f>SUMIFS('frozen policy trendline'!O:O,'frozen policy trendline'!$A:$A,About!$B$2)-SUMIFS('frozen policy trendline'!O:O,'frozen policy trendline'!$A:$A,About!$B$2,'frozen policy trendline'!$B:$B,"Output Total CO2e Emissions by Sector[LULUCF sector]")</f>
        <v>85.022264019999994</v>
      </c>
      <c r="P2" s="436">
        <f>SUMIFS('frozen policy trendline'!P:P,'frozen policy trendline'!$A:$A,About!$B$2)-SUMIFS('frozen policy trendline'!P:P,'frozen policy trendline'!$A:$A,About!$B$2,'frozen policy trendline'!$B:$B,"Output Total CO2e Emissions by Sector[LULUCF sector]")</f>
        <v>82.685723749999994</v>
      </c>
      <c r="Q2" s="436">
        <f>SUMIFS('frozen policy trendline'!Q:Q,'frozen policy trendline'!$A:$A,About!$B$2)-SUMIFS('frozen policy trendline'!Q:Q,'frozen policy trendline'!$A:$A,About!$B$2,'frozen policy trendline'!$B:$B,"Output Total CO2e Emissions by Sector[LULUCF sector]")</f>
        <v>80.781453729999996</v>
      </c>
      <c r="R2" s="436">
        <f>SUMIFS('frozen policy trendline'!R:R,'frozen policy trendline'!$A:$A,About!$B$2)-SUMIFS('frozen policy trendline'!R:R,'frozen policy trendline'!$A:$A,About!$B$2,'frozen policy trendline'!$B:$B,"Output Total CO2e Emissions by Sector[LULUCF sector]")</f>
        <v>79.25352359</v>
      </c>
      <c r="S2" s="436">
        <f>SUMIFS('frozen policy trendline'!S:S,'frozen policy trendline'!$A:$A,About!$B$2)-SUMIFS('frozen policy trendline'!S:S,'frozen policy trendline'!$A:$A,About!$B$2,'frozen policy trendline'!$B:$B,"Output Total CO2e Emissions by Sector[LULUCF sector]")</f>
        <v>79.087613379999993</v>
      </c>
      <c r="T2" s="436">
        <f>SUMIFS('frozen policy trendline'!T:T,'frozen policy trendline'!$A:$A,About!$B$2)-SUMIFS('frozen policy trendline'!T:T,'frozen policy trendline'!$A:$A,About!$B$2,'frozen policy trendline'!$B:$B,"Output Total CO2e Emissions by Sector[LULUCF sector]")</f>
        <v>78.609824180000004</v>
      </c>
      <c r="U2" s="436">
        <f>SUMIFS('frozen policy trendline'!U:U,'frozen policy trendline'!$A:$A,About!$B$2)-SUMIFS('frozen policy trendline'!U:U,'frozen policy trendline'!$A:$A,About!$B$2,'frozen policy trendline'!$B:$B,"Output Total CO2e Emissions by Sector[LULUCF sector]")</f>
        <v>77.93449502</v>
      </c>
      <c r="V2" s="436">
        <f>SUMIFS('frozen policy trendline'!V:V,'frozen policy trendline'!$A:$A,About!$B$2)-SUMIFS('frozen policy trendline'!V:V,'frozen policy trendline'!$A:$A,About!$B$2,'frozen policy trendline'!$B:$B,"Output Total CO2e Emissions by Sector[LULUCF sector]")</f>
        <v>77.201685909999995</v>
      </c>
      <c r="W2" s="436">
        <f>SUMIFS('frozen policy trendline'!W:W,'frozen policy trendline'!$A:$A,About!$B$2)-SUMIFS('frozen policy trendline'!W:W,'frozen policy trendline'!$A:$A,About!$B$2,'frozen policy trendline'!$B:$B,"Output Total CO2e Emissions by Sector[LULUCF sector]")</f>
        <v>76.267576860000005</v>
      </c>
      <c r="X2" s="436">
        <f>SUMIFS('frozen policy trendline'!X:X,'frozen policy trendline'!$A:$A,About!$B$2)-SUMIFS('frozen policy trendline'!X:X,'frozen policy trendline'!$A:$A,About!$B$2,'frozen policy trendline'!$B:$B,"Output Total CO2e Emissions by Sector[LULUCF sector]")</f>
        <v>75.799547860000004</v>
      </c>
      <c r="Y2" s="436">
        <f>SUMIFS('frozen policy trendline'!Y:Y,'frozen policy trendline'!$A:$A,About!$B$2)-SUMIFS('frozen policy trendline'!Y:Y,'frozen policy trendline'!$A:$A,About!$B$2,'frozen policy trendline'!$B:$B,"Output Total CO2e Emissions by Sector[LULUCF sector]")</f>
        <v>75.56726891000001</v>
      </c>
      <c r="Z2" s="436">
        <f>SUMIFS('frozen policy trendline'!Z:Z,'frozen policy trendline'!$A:$A,About!$B$2)-SUMIFS('frozen policy trendline'!Z:Z,'frozen policy trendline'!$A:$A,About!$B$2,'frozen policy trendline'!$B:$B,"Output Total CO2e Emissions by Sector[LULUCF sector]")</f>
        <v>74.926749999999998</v>
      </c>
      <c r="AA2" s="436">
        <f>SUMIFS('frozen policy trendline'!AA:AA,'frozen policy trendline'!$A:$A,About!$B$2)-SUMIFS('frozen policy trendline'!AA:AA,'frozen policy trendline'!$A:$A,About!$B$2,'frozen policy trendline'!$B:$B,"Output Total CO2e Emissions by Sector[LULUCF sector]")</f>
        <v>74.734890000000007</v>
      </c>
      <c r="AB2" s="436">
        <f>SUMIFS('frozen policy trendline'!AB:AB,'frozen policy trendline'!$A:$A,About!$B$2)-SUMIFS('frozen policy trendline'!AB:AB,'frozen policy trendline'!$A:$A,About!$B$2,'frozen policy trendline'!$B:$B,"Output Total CO2e Emissions by Sector[LULUCF sector]")</f>
        <v>74.650099999999995</v>
      </c>
      <c r="AC2" s="436">
        <f>SUMIFS('frozen policy trendline'!AC:AC,'frozen policy trendline'!$A:$A,About!$B$2)-SUMIFS('frozen policy trendline'!AC:AC,'frozen policy trendline'!$A:$A,About!$B$2,'frozen policy trendline'!$B:$B,"Output Total CO2e Emissions by Sector[LULUCF sector]")</f>
        <v>74.549810000000008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WI</v>
      </c>
      <c r="C1" s="409">
        <f>SUM(C4:C87)</f>
        <v>88.828621199093178</v>
      </c>
      <c r="D1" s="409">
        <f t="shared" ref="D1:AG1" si="0">SUM(D4:D87)</f>
        <v>91.45175971514</v>
      </c>
      <c r="E1" s="409">
        <f t="shared" si="0"/>
        <v>90.71783811773183</v>
      </c>
      <c r="F1" s="409">
        <f t="shared" si="0"/>
        <v>93.74726816017909</v>
      </c>
      <c r="G1" s="409">
        <f t="shared" si="0"/>
        <v>97.143895872512701</v>
      </c>
      <c r="H1" s="409">
        <f t="shared" si="0"/>
        <v>100.7266817372391</v>
      </c>
      <c r="I1" s="409">
        <f t="shared" si="0"/>
        <v>105.07271102940058</v>
      </c>
      <c r="J1" s="409">
        <f t="shared" si="0"/>
        <v>107.8098395686181</v>
      </c>
      <c r="K1" s="409">
        <f t="shared" si="0"/>
        <v>106.31404867130249</v>
      </c>
      <c r="L1" s="409">
        <f t="shared" si="0"/>
        <v>110.09043333831688</v>
      </c>
      <c r="M1" s="409">
        <f t="shared" si="0"/>
        <v>112.48570940699992</v>
      </c>
      <c r="N1" s="409">
        <f t="shared" si="0"/>
        <v>110.9468742071757</v>
      </c>
      <c r="O1" s="409">
        <f t="shared" si="0"/>
        <v>112.46586650854258</v>
      </c>
      <c r="P1" s="409">
        <f t="shared" si="0"/>
        <v>111.4481200616804</v>
      </c>
      <c r="Q1" s="409">
        <f t="shared" si="0"/>
        <v>113.28896304991831</v>
      </c>
      <c r="R1" s="409">
        <f t="shared" si="0"/>
        <v>116.38508540072571</v>
      </c>
      <c r="S1" s="409">
        <f t="shared" si="0"/>
        <v>108.91165973825409</v>
      </c>
      <c r="T1" s="409">
        <f t="shared" si="0"/>
        <v>111.07606860750877</v>
      </c>
      <c r="U1" s="409">
        <f t="shared" si="0"/>
        <v>110.91445913490429</v>
      </c>
      <c r="V1" s="409">
        <f t="shared" si="0"/>
        <v>101.67563414353928</v>
      </c>
      <c r="W1" s="409">
        <f t="shared" si="0"/>
        <v>104.04496186896451</v>
      </c>
      <c r="X1" s="409">
        <f t="shared" si="0"/>
        <v>103.12059310299662</v>
      </c>
      <c r="Y1" s="409">
        <f t="shared" si="0"/>
        <v>95.888787791394691</v>
      </c>
      <c r="Z1" s="409">
        <f t="shared" si="0"/>
        <v>105.9992816764745</v>
      </c>
      <c r="AA1" s="409">
        <f t="shared" si="0"/>
        <v>105.64803684499981</v>
      </c>
      <c r="AB1" s="409">
        <f t="shared" si="0"/>
        <v>103.88337794808771</v>
      </c>
      <c r="AC1" s="409">
        <f t="shared" si="0"/>
        <v>99.522256675048084</v>
      </c>
      <c r="AD1" s="409">
        <f t="shared" si="0"/>
        <v>102.61115355000682</v>
      </c>
      <c r="AE1" s="409">
        <f t="shared" si="0"/>
        <v>104.98774714867972</v>
      </c>
      <c r="AF1" s="409">
        <f t="shared" si="0"/>
        <v>98.158405385465528</v>
      </c>
      <c r="AG1" s="409">
        <f t="shared" si="0"/>
        <v>90.381113926632693</v>
      </c>
      <c r="AH1" s="409">
        <f>SUM(AH4:AH87)</f>
        <v>95.814470474159194</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33.1997361626849</v>
      </c>
      <c r="D4">
        <f>SUMIFS('EPA Export Aggregation'!G:G,'EPA Export Aggregation'!$A:$A,$B4,'EPA Export Aggregation'!$D:$D,$A$1)*IF($A4="CH4",About!$D$58,IF($A4="N2O",About!$D$59,1))</f>
        <v>34.460906986273301</v>
      </c>
      <c r="E4">
        <f>SUMIFS('EPA Export Aggregation'!H:H,'EPA Export Aggregation'!$A:$A,$B4,'EPA Export Aggregation'!$D:$D,$A$1)*IF($A4="CH4",About!$D$58,IF($A4="N2O",About!$D$59,1))</f>
        <v>33.598593841143803</v>
      </c>
      <c r="F4">
        <f>SUMIFS('EPA Export Aggregation'!I:I,'EPA Export Aggregation'!$A:$A,$B4,'EPA Export Aggregation'!$D:$D,$A$1)*IF($A4="CH4",About!$D$58,IF($A4="N2O",About!$D$59,1))</f>
        <v>34.377341793368998</v>
      </c>
      <c r="G4">
        <f>SUMIFS('EPA Export Aggregation'!J:J,'EPA Export Aggregation'!$A:$A,$B4,'EPA Export Aggregation'!$D:$D,$A$1)*IF($A4="CH4",About!$D$58,IF($A4="N2O",About!$D$59,1))</f>
        <v>36.077939332611599</v>
      </c>
      <c r="H4">
        <f>SUMIFS('EPA Export Aggregation'!K:K,'EPA Export Aggregation'!$A:$A,$B4,'EPA Export Aggregation'!$D:$D,$A$1)*IF($A4="CH4",About!$D$58,IF($A4="N2O",About!$D$59,1))</f>
        <v>37.8804350213844</v>
      </c>
      <c r="I4">
        <f>SUMIFS('EPA Export Aggregation'!L:L,'EPA Export Aggregation'!$A:$A,$B4,'EPA Export Aggregation'!$D:$D,$A$1)*IF($A4="CH4",About!$D$58,IF($A4="N2O",About!$D$59,1))</f>
        <v>39.694125659531203</v>
      </c>
      <c r="J4">
        <f>SUMIFS('EPA Export Aggregation'!M:M,'EPA Export Aggregation'!$A:$A,$B4,'EPA Export Aggregation'!$D:$D,$A$1)*IF($A4="CH4",About!$D$58,IF($A4="N2O",About!$D$59,1))</f>
        <v>42.891724871218202</v>
      </c>
      <c r="K4">
        <f>SUMIFS('EPA Export Aggregation'!N:N,'EPA Export Aggregation'!$A:$A,$B4,'EPA Export Aggregation'!$D:$D,$A$1)*IF($A4="CH4",About!$D$58,IF($A4="N2O",About!$D$59,1))</f>
        <v>42.212799718245698</v>
      </c>
      <c r="L4">
        <f>SUMIFS('EPA Export Aggregation'!O:O,'EPA Export Aggregation'!$A:$A,$B4,'EPA Export Aggregation'!$D:$D,$A$1)*IF($A4="CH4",About!$D$58,IF($A4="N2O",About!$D$59,1))</f>
        <v>42.967169592847704</v>
      </c>
      <c r="M4">
        <f>SUMIFS('EPA Export Aggregation'!P:P,'EPA Export Aggregation'!$A:$A,$B4,'EPA Export Aggregation'!$D:$D,$A$1)*IF($A4="CH4",About!$D$58,IF($A4="N2O",About!$D$59,1))</f>
        <v>44.690849192019101</v>
      </c>
      <c r="N4">
        <f>SUMIFS('EPA Export Aggregation'!Q:Q,'EPA Export Aggregation'!$A:$A,$B4,'EPA Export Aggregation'!$D:$D,$A$1)*IF($A4="CH4",About!$D$58,IF($A4="N2O",About!$D$59,1))</f>
        <v>44.337745709448697</v>
      </c>
      <c r="O4">
        <f>SUMIFS('EPA Export Aggregation'!R:R,'EPA Export Aggregation'!$A:$A,$B4,'EPA Export Aggregation'!$D:$D,$A$1)*IF($A4="CH4",About!$D$58,IF($A4="N2O",About!$D$59,1))</f>
        <v>44.099622498359302</v>
      </c>
      <c r="P4">
        <f>SUMIFS('EPA Export Aggregation'!S:S,'EPA Export Aggregation'!$A:$A,$B4,'EPA Export Aggregation'!$D:$D,$A$1)*IF($A4="CH4",About!$D$58,IF($A4="N2O",About!$D$59,1))</f>
        <v>44.028129993297902</v>
      </c>
      <c r="Q4">
        <f>SUMIFS('EPA Export Aggregation'!T:T,'EPA Export Aggregation'!$A:$A,$B4,'EPA Export Aggregation'!$D:$D,$A$1)*IF($A4="CH4",About!$D$58,IF($A4="N2O",About!$D$59,1))</f>
        <v>45.225412050483598</v>
      </c>
      <c r="R4">
        <f>SUMIFS('EPA Export Aggregation'!U:U,'EPA Export Aggregation'!$A:$A,$B4,'EPA Export Aggregation'!$D:$D,$A$1)*IF($A4="CH4",About!$D$58,IF($A4="N2O",About!$D$59,1))</f>
        <v>49.214510046088897</v>
      </c>
      <c r="S4">
        <f>SUMIFS('EPA Export Aggregation'!V:V,'EPA Export Aggregation'!$A:$A,$B4,'EPA Export Aggregation'!$D:$D,$A$1)*IF($A4="CH4",About!$D$58,IF($A4="N2O",About!$D$59,1))</f>
        <v>43.488885203259102</v>
      </c>
      <c r="T4">
        <f>SUMIFS('EPA Export Aggregation'!W:W,'EPA Export Aggregation'!$A:$A,$B4,'EPA Export Aggregation'!$D:$D,$A$1)*IF($A4="CH4",About!$D$58,IF($A4="N2O",About!$D$59,1))</f>
        <v>44.277047865450697</v>
      </c>
      <c r="U4">
        <f>SUMIFS('EPA Export Aggregation'!X:X,'EPA Export Aggregation'!$A:$A,$B4,'EPA Export Aggregation'!$D:$D,$A$1)*IF($A4="CH4",About!$D$58,IF($A4="N2O",About!$D$59,1))</f>
        <v>44.8141745563886</v>
      </c>
      <c r="V4">
        <f>SUMIFS('EPA Export Aggregation'!Y:Y,'EPA Export Aggregation'!$A:$A,$B4,'EPA Export Aggregation'!$D:$D,$A$1)*IF($A4="CH4",About!$D$58,IF($A4="N2O",About!$D$59,1))</f>
        <v>39.939434676641703</v>
      </c>
      <c r="W4">
        <f>SUMIFS('EPA Export Aggregation'!Z:Z,'EPA Export Aggregation'!$A:$A,$B4,'EPA Export Aggregation'!$D:$D,$A$1)*IF($A4="CH4",About!$D$58,IF($A4="N2O",About!$D$59,1))</f>
        <v>43.042299749642098</v>
      </c>
      <c r="X4">
        <f>SUMIFS('EPA Export Aggregation'!AA:AA,'EPA Export Aggregation'!$A:$A,$B4,'EPA Export Aggregation'!$D:$D,$A$1)*IF($A4="CH4",About!$D$58,IF($A4="N2O",About!$D$59,1))</f>
        <v>42.242006316365497</v>
      </c>
      <c r="Y4">
        <f>SUMIFS('EPA Export Aggregation'!AB:AB,'EPA Export Aggregation'!$A:$A,$B4,'EPA Export Aggregation'!$D:$D,$A$1)*IF($A4="CH4",About!$D$58,IF($A4="N2O",About!$D$59,1))</f>
        <v>37.420657189802803</v>
      </c>
      <c r="Z4">
        <f>SUMIFS('EPA Export Aggregation'!AC:AC,'EPA Export Aggregation'!$A:$A,$B4,'EPA Export Aggregation'!$D:$D,$A$1)*IF($A4="CH4",About!$D$58,IF($A4="N2O",About!$D$59,1))</f>
        <v>43.750041756741503</v>
      </c>
      <c r="AA4">
        <f>SUMIFS('EPA Export Aggregation'!AD:AD,'EPA Export Aggregation'!$A:$A,$B4,'EPA Export Aggregation'!$D:$D,$A$1)*IF($A4="CH4",About!$D$58,IF($A4="N2O",About!$D$59,1))</f>
        <v>40.114538198523697</v>
      </c>
      <c r="AB4">
        <f>SUMIFS('EPA Export Aggregation'!AE:AE,'EPA Export Aggregation'!$A:$A,$B4,'EPA Export Aggregation'!$D:$D,$A$1)*IF($A4="CH4",About!$D$58,IF($A4="N2O",About!$D$59,1))</f>
        <v>41.957156457624002</v>
      </c>
      <c r="AC4">
        <f>SUMIFS('EPA Export Aggregation'!AF:AF,'EPA Export Aggregation'!$A:$A,$B4,'EPA Export Aggregation'!$D:$D,$A$1)*IF($A4="CH4",About!$D$58,IF($A4="N2O",About!$D$59,1))</f>
        <v>38.8887478037459</v>
      </c>
      <c r="AD4">
        <f>SUMIFS('EPA Export Aggregation'!AG:AG,'EPA Export Aggregation'!$A:$A,$B4,'EPA Export Aggregation'!$D:$D,$A$1)*IF($A4="CH4",About!$D$58,IF($A4="N2O",About!$D$59,1))</f>
        <v>41.195466250040496</v>
      </c>
      <c r="AE4">
        <f>SUMIFS('EPA Export Aggregation'!AH:AH,'EPA Export Aggregation'!$A:$A,$B4,'EPA Export Aggregation'!$D:$D,$A$1)*IF($A4="CH4",About!$D$58,IF($A4="N2O",About!$D$59,1))</f>
        <v>39.868974161055199</v>
      </c>
      <c r="AF4">
        <f>SUMIFS('EPA Export Aggregation'!AI:AI,'EPA Export Aggregation'!$A:$A,$B4,'EPA Export Aggregation'!$D:$D,$A$1)*IF($A4="CH4",About!$D$58,IF($A4="N2O",About!$D$59,1))</f>
        <v>33.259809733677898</v>
      </c>
      <c r="AG4">
        <f>SUMIFS('EPA Export Aggregation'!AJ:AJ,'EPA Export Aggregation'!$A:$A,$B4,'EPA Export Aggregation'!$D:$D,$A$1)*IF($A4="CH4",About!$D$58,IF($A4="N2O",About!$D$59,1))</f>
        <v>31.502860470880801</v>
      </c>
      <c r="AH4">
        <f>SUMIFS('EPA Export Aggregation'!AK:AK,'EPA Export Aggregation'!$A:$A,$B4,'EPA Export Aggregation'!$D:$D,$A$1)*IF($A4="CH4",About!$D$58,IF($A4="N2O",About!$D$59,1))</f>
        <v>34.992847099906001</v>
      </c>
    </row>
    <row r="5" spans="1:34" x14ac:dyDescent="0.45">
      <c r="A5" s="413" t="s">
        <v>2215</v>
      </c>
      <c r="B5" s="414" t="s">
        <v>4198</v>
      </c>
      <c r="C5">
        <f>SUMIFS('EPA Export Aggregation'!F:F,'EPA Export Aggregation'!$A:$A,$B5,'EPA Export Aggregation'!$D:$D,$A$1)*IF($A5="CH4",About!$D$58,IF($A5="N2O",About!$D$59,1))</f>
        <v>24.170929777431098</v>
      </c>
      <c r="D5">
        <f>SUMIFS('EPA Export Aggregation'!G:G,'EPA Export Aggregation'!$A:$A,$B5,'EPA Export Aggregation'!$D:$D,$A$1)*IF($A5="CH4",About!$D$58,IF($A5="N2O",About!$D$59,1))</f>
        <v>24.305020079920901</v>
      </c>
      <c r="E5">
        <f>SUMIFS('EPA Export Aggregation'!H:H,'EPA Export Aggregation'!$A:$A,$B5,'EPA Export Aggregation'!$D:$D,$A$1)*IF($A5="CH4",About!$D$58,IF($A5="N2O",About!$D$59,1))</f>
        <v>25.3945862554387</v>
      </c>
      <c r="F5">
        <f>SUMIFS('EPA Export Aggregation'!I:I,'EPA Export Aggregation'!$A:$A,$B5,'EPA Export Aggregation'!$D:$D,$A$1)*IF($A5="CH4",About!$D$58,IF($A5="N2O",About!$D$59,1))</f>
        <v>26.057744706259399</v>
      </c>
      <c r="G5">
        <f>SUMIFS('EPA Export Aggregation'!J:J,'EPA Export Aggregation'!$A:$A,$B5,'EPA Export Aggregation'!$D:$D,$A$1)*IF($A5="CH4",About!$D$58,IF($A5="N2O",About!$D$59,1))</f>
        <v>27.458364264799101</v>
      </c>
      <c r="H5">
        <f>SUMIFS('EPA Export Aggregation'!K:K,'EPA Export Aggregation'!$A:$A,$B5,'EPA Export Aggregation'!$D:$D,$A$1)*IF($A5="CH4",About!$D$58,IF($A5="N2O",About!$D$59,1))</f>
        <v>28.020339752587098</v>
      </c>
      <c r="I5">
        <f>SUMIFS('EPA Export Aggregation'!L:L,'EPA Export Aggregation'!$A:$A,$B5,'EPA Export Aggregation'!$D:$D,$A$1)*IF($A5="CH4",About!$D$58,IF($A5="N2O",About!$D$59,1))</f>
        <v>28.704020103642598</v>
      </c>
      <c r="J5">
        <f>SUMIFS('EPA Export Aggregation'!M:M,'EPA Export Aggregation'!$A:$A,$B5,'EPA Export Aggregation'!$D:$D,$A$1)*IF($A5="CH4",About!$D$58,IF($A5="N2O",About!$D$59,1))</f>
        <v>28.819115660449</v>
      </c>
      <c r="K5">
        <f>SUMIFS('EPA Export Aggregation'!N:N,'EPA Export Aggregation'!$A:$A,$B5,'EPA Export Aggregation'!$D:$D,$A$1)*IF($A5="CH4",About!$D$58,IF($A5="N2O",About!$D$59,1))</f>
        <v>30.479791405300599</v>
      </c>
      <c r="L5">
        <f>SUMIFS('EPA Export Aggregation'!O:O,'EPA Export Aggregation'!$A:$A,$B5,'EPA Export Aggregation'!$D:$D,$A$1)*IF($A5="CH4",About!$D$58,IF($A5="N2O",About!$D$59,1))</f>
        <v>30.998428755071298</v>
      </c>
      <c r="M5">
        <f>SUMIFS('EPA Export Aggregation'!P:P,'EPA Export Aggregation'!$A:$A,$B5,'EPA Export Aggregation'!$D:$D,$A$1)*IF($A5="CH4",About!$D$58,IF($A5="N2O",About!$D$59,1))</f>
        <v>30.219806110858102</v>
      </c>
      <c r="N5">
        <f>SUMIFS('EPA Export Aggregation'!Q:Q,'EPA Export Aggregation'!$A:$A,$B5,'EPA Export Aggregation'!$D:$D,$A$1)*IF($A5="CH4",About!$D$58,IF($A5="N2O",About!$D$59,1))</f>
        <v>30.1569586336615</v>
      </c>
      <c r="O5">
        <f>SUMIFS('EPA Export Aggregation'!R:R,'EPA Export Aggregation'!$A:$A,$B5,'EPA Export Aggregation'!$D:$D,$A$1)*IF($A5="CH4",About!$D$58,IF($A5="N2O",About!$D$59,1))</f>
        <v>30.569992318195201</v>
      </c>
      <c r="P5">
        <f>SUMIFS('EPA Export Aggregation'!S:S,'EPA Export Aggregation'!$A:$A,$B5,'EPA Export Aggregation'!$D:$D,$A$1)*IF($A5="CH4",About!$D$58,IF($A5="N2O",About!$D$59,1))</f>
        <v>30.622700277213401</v>
      </c>
      <c r="Q5">
        <f>SUMIFS('EPA Export Aggregation'!T:T,'EPA Export Aggregation'!$A:$A,$B5,'EPA Export Aggregation'!$D:$D,$A$1)*IF($A5="CH4",About!$D$58,IF($A5="N2O",About!$D$59,1))</f>
        <v>31.1428591062758</v>
      </c>
      <c r="R5">
        <f>SUMIFS('EPA Export Aggregation'!U:U,'EPA Export Aggregation'!$A:$A,$B5,'EPA Export Aggregation'!$D:$D,$A$1)*IF($A5="CH4",About!$D$58,IF($A5="N2O",About!$D$59,1))</f>
        <v>30.566026471599798</v>
      </c>
      <c r="S5">
        <f>SUMIFS('EPA Export Aggregation'!V:V,'EPA Export Aggregation'!$A:$A,$B5,'EPA Export Aggregation'!$D:$D,$A$1)*IF($A5="CH4",About!$D$58,IF($A5="N2O",About!$D$59,1))</f>
        <v>30.4516836525071</v>
      </c>
      <c r="T5">
        <f>SUMIFS('EPA Export Aggregation'!W:W,'EPA Export Aggregation'!$A:$A,$B5,'EPA Export Aggregation'!$D:$D,$A$1)*IF($A5="CH4",About!$D$58,IF($A5="N2O",About!$D$59,1))</f>
        <v>30.6079419347151</v>
      </c>
      <c r="U5">
        <f>SUMIFS('EPA Export Aggregation'!X:X,'EPA Export Aggregation'!$A:$A,$B5,'EPA Export Aggregation'!$D:$D,$A$1)*IF($A5="CH4",About!$D$58,IF($A5="N2O",About!$D$59,1))</f>
        <v>29.7019895582103</v>
      </c>
      <c r="V5">
        <f>SUMIFS('EPA Export Aggregation'!Y:Y,'EPA Export Aggregation'!$A:$A,$B5,'EPA Export Aggregation'!$D:$D,$A$1)*IF($A5="CH4",About!$D$58,IF($A5="N2O",About!$D$59,1))</f>
        <v>28.449408836690601</v>
      </c>
      <c r="W5">
        <f>SUMIFS('EPA Export Aggregation'!Z:Z,'EPA Export Aggregation'!$A:$A,$B5,'EPA Export Aggregation'!$D:$D,$A$1)*IF($A5="CH4",About!$D$58,IF($A5="N2O",About!$D$59,1))</f>
        <v>29.320905872656699</v>
      </c>
      <c r="X5">
        <f>SUMIFS('EPA Export Aggregation'!AA:AA,'EPA Export Aggregation'!$A:$A,$B5,'EPA Export Aggregation'!$D:$D,$A$1)*IF($A5="CH4",About!$D$58,IF($A5="N2O",About!$D$59,1))</f>
        <v>28.273557343009699</v>
      </c>
      <c r="Y5">
        <f>SUMIFS('EPA Export Aggregation'!AB:AB,'EPA Export Aggregation'!$A:$A,$B5,'EPA Export Aggregation'!$D:$D,$A$1)*IF($A5="CH4",About!$D$58,IF($A5="N2O",About!$D$59,1))</f>
        <v>28.405483783730599</v>
      </c>
      <c r="Z5">
        <f>SUMIFS('EPA Export Aggregation'!AC:AC,'EPA Export Aggregation'!$A:$A,$B5,'EPA Export Aggregation'!$D:$D,$A$1)*IF($A5="CH4",About!$D$58,IF($A5="N2O",About!$D$59,1))</f>
        <v>27.619902245440301</v>
      </c>
      <c r="AA5">
        <f>SUMIFS('EPA Export Aggregation'!AD:AD,'EPA Export Aggregation'!$A:$A,$B5,'EPA Export Aggregation'!$D:$D,$A$1)*IF($A5="CH4",About!$D$58,IF($A5="N2O",About!$D$59,1))</f>
        <v>30.220930489879901</v>
      </c>
      <c r="AB5">
        <f>SUMIFS('EPA Export Aggregation'!AE:AE,'EPA Export Aggregation'!$A:$A,$B5,'EPA Export Aggregation'!$D:$D,$A$1)*IF($A5="CH4",About!$D$58,IF($A5="N2O",About!$D$59,1))</f>
        <v>29.0477539142471</v>
      </c>
      <c r="AC5">
        <f>SUMIFS('EPA Export Aggregation'!AF:AF,'EPA Export Aggregation'!$A:$A,$B5,'EPA Export Aggregation'!$D:$D,$A$1)*IF($A5="CH4",About!$D$58,IF($A5="N2O",About!$D$59,1))</f>
        <v>29.247267245836898</v>
      </c>
      <c r="AD5">
        <f>SUMIFS('EPA Export Aggregation'!AG:AG,'EPA Export Aggregation'!$A:$A,$B5,'EPA Export Aggregation'!$D:$D,$A$1)*IF($A5="CH4",About!$D$58,IF($A5="N2O",About!$D$59,1))</f>
        <v>28.999272029363802</v>
      </c>
      <c r="AE5">
        <f>SUMIFS('EPA Export Aggregation'!AH:AH,'EPA Export Aggregation'!$A:$A,$B5,'EPA Export Aggregation'!$D:$D,$A$1)*IF($A5="CH4",About!$D$58,IF($A5="N2O",About!$D$59,1))</f>
        <v>31.060010726541002</v>
      </c>
      <c r="AF5">
        <f>SUMIFS('EPA Export Aggregation'!AI:AI,'EPA Export Aggregation'!$A:$A,$B5,'EPA Export Aggregation'!$D:$D,$A$1)*IF($A5="CH4",About!$D$58,IF($A5="N2O",About!$D$59,1))</f>
        <v>30.264728063235601</v>
      </c>
      <c r="AG5">
        <f>SUMIFS('EPA Export Aggregation'!AJ:AJ,'EPA Export Aggregation'!$A:$A,$B5,'EPA Export Aggregation'!$D:$D,$A$1)*IF($A5="CH4",About!$D$58,IF($A5="N2O",About!$D$59,1))</f>
        <v>27.349596885386699</v>
      </c>
      <c r="AH5">
        <f>SUMIFS('EPA Export Aggregation'!AK:AK,'EPA Export Aggregation'!$A:$A,$B5,'EPA Export Aggregation'!$D:$D,$A$1)*IF($A5="CH4",About!$D$58,IF($A5="N2O",About!$D$59,1))</f>
        <v>29.5642522374607</v>
      </c>
    </row>
    <row r="6" spans="1:34" x14ac:dyDescent="0.45">
      <c r="A6" s="413" t="s">
        <v>2215</v>
      </c>
      <c r="B6" s="414" t="s">
        <v>4202</v>
      </c>
      <c r="C6">
        <f>SUMIFS('EPA Export Aggregation'!F:F,'EPA Export Aggregation'!$A:$A,$B6,'EPA Export Aggregation'!$D:$D,$A$1)*IF($A6="CH4",About!$D$58,IF($A6="N2O",About!$D$59,1))</f>
        <v>13.770522295281401</v>
      </c>
      <c r="D6">
        <f>SUMIFS('EPA Export Aggregation'!G:G,'EPA Export Aggregation'!$A:$A,$B6,'EPA Export Aggregation'!$D:$D,$A$1)*IF($A6="CH4",About!$D$58,IF($A6="N2O",About!$D$59,1))</f>
        <v>14.2029640202478</v>
      </c>
      <c r="E6">
        <f>SUMIFS('EPA Export Aggregation'!H:H,'EPA Export Aggregation'!$A:$A,$B6,'EPA Export Aggregation'!$D:$D,$A$1)*IF($A6="CH4",About!$D$58,IF($A6="N2O",About!$D$59,1))</f>
        <v>13.774822064111101</v>
      </c>
      <c r="F6">
        <f>SUMIFS('EPA Export Aggregation'!I:I,'EPA Export Aggregation'!$A:$A,$B6,'EPA Export Aggregation'!$D:$D,$A$1)*IF($A6="CH4",About!$D$58,IF($A6="N2O",About!$D$59,1))</f>
        <v>14.4718426962267</v>
      </c>
      <c r="G6">
        <f>SUMIFS('EPA Export Aggregation'!J:J,'EPA Export Aggregation'!$A:$A,$B6,'EPA Export Aggregation'!$D:$D,$A$1)*IF($A6="CH4",About!$D$58,IF($A6="N2O",About!$D$59,1))</f>
        <v>14.940724885255401</v>
      </c>
      <c r="H6">
        <f>SUMIFS('EPA Export Aggregation'!K:K,'EPA Export Aggregation'!$A:$A,$B6,'EPA Export Aggregation'!$D:$D,$A$1)*IF($A6="CH4",About!$D$58,IF($A6="N2O",About!$D$59,1))</f>
        <v>15.1657830256325</v>
      </c>
      <c r="I6">
        <f>SUMIFS('EPA Export Aggregation'!L:L,'EPA Export Aggregation'!$A:$A,$B6,'EPA Export Aggregation'!$D:$D,$A$1)*IF($A6="CH4",About!$D$58,IF($A6="N2O",About!$D$59,1))</f>
        <v>14.942596004990399</v>
      </c>
      <c r="J6">
        <f>SUMIFS('EPA Export Aggregation'!M:M,'EPA Export Aggregation'!$A:$A,$B6,'EPA Export Aggregation'!$D:$D,$A$1)*IF($A6="CH4",About!$D$58,IF($A6="N2O",About!$D$59,1))</f>
        <v>15.299813329917299</v>
      </c>
      <c r="K6">
        <f>SUMIFS('EPA Export Aggregation'!N:N,'EPA Export Aggregation'!$A:$A,$B6,'EPA Export Aggregation'!$D:$D,$A$1)*IF($A6="CH4",About!$D$58,IF($A6="N2O",About!$D$59,1))</f>
        <v>14.2803243887214</v>
      </c>
      <c r="L6">
        <f>SUMIFS('EPA Export Aggregation'!O:O,'EPA Export Aggregation'!$A:$A,$B6,'EPA Export Aggregation'!$D:$D,$A$1)*IF($A6="CH4",About!$D$58,IF($A6="N2O",About!$D$59,1))</f>
        <v>15.1167097816164</v>
      </c>
      <c r="M6">
        <f>SUMIFS('EPA Export Aggregation'!P:P,'EPA Export Aggregation'!$A:$A,$B6,'EPA Export Aggregation'!$D:$D,$A$1)*IF($A6="CH4",About!$D$58,IF($A6="N2O",About!$D$59,1))</f>
        <v>16.206297092931901</v>
      </c>
      <c r="N6">
        <f>SUMIFS('EPA Export Aggregation'!Q:Q,'EPA Export Aggregation'!$A:$A,$B6,'EPA Export Aggregation'!$D:$D,$A$1)*IF($A6="CH4",About!$D$58,IF($A6="N2O",About!$D$59,1))</f>
        <v>16.0000873064409</v>
      </c>
      <c r="O6">
        <f>SUMIFS('EPA Export Aggregation'!R:R,'EPA Export Aggregation'!$A:$A,$B6,'EPA Export Aggregation'!$D:$D,$A$1)*IF($A6="CH4",About!$D$58,IF($A6="N2O",About!$D$59,1))</f>
        <v>16.0479866586304</v>
      </c>
      <c r="P6">
        <f>SUMIFS('EPA Export Aggregation'!S:S,'EPA Export Aggregation'!$A:$A,$B6,'EPA Export Aggregation'!$D:$D,$A$1)*IF($A6="CH4",About!$D$58,IF($A6="N2O",About!$D$59,1))</f>
        <v>14.600707373112799</v>
      </c>
      <c r="Q6">
        <f>SUMIFS('EPA Export Aggregation'!T:T,'EPA Export Aggregation'!$A:$A,$B6,'EPA Export Aggregation'!$D:$D,$A$1)*IF($A6="CH4",About!$D$58,IF($A6="N2O",About!$D$59,1))</f>
        <v>15.4072236400291</v>
      </c>
      <c r="R6">
        <f>SUMIFS('EPA Export Aggregation'!U:U,'EPA Export Aggregation'!$A:$A,$B6,'EPA Export Aggregation'!$D:$D,$A$1)*IF($A6="CH4",About!$D$58,IF($A6="N2O",About!$D$59,1))</f>
        <v>15.135412346077199</v>
      </c>
      <c r="S6">
        <f>SUMIFS('EPA Export Aggregation'!V:V,'EPA Export Aggregation'!$A:$A,$B6,'EPA Export Aggregation'!$D:$D,$A$1)*IF($A6="CH4",About!$D$58,IF($A6="N2O",About!$D$59,1))</f>
        <v>15.014768747161099</v>
      </c>
      <c r="T6">
        <f>SUMIFS('EPA Export Aggregation'!W:W,'EPA Export Aggregation'!$A:$A,$B6,'EPA Export Aggregation'!$D:$D,$A$1)*IF($A6="CH4",About!$D$58,IF($A6="N2O",About!$D$59,1))</f>
        <v>15.0946967888858</v>
      </c>
      <c r="U6">
        <f>SUMIFS('EPA Export Aggregation'!X:X,'EPA Export Aggregation'!$A:$A,$B6,'EPA Export Aggregation'!$D:$D,$A$1)*IF($A6="CH4",About!$D$58,IF($A6="N2O",About!$D$59,1))</f>
        <v>14.127873400034501</v>
      </c>
      <c r="V6">
        <f>SUMIFS('EPA Export Aggregation'!Y:Y,'EPA Export Aggregation'!$A:$A,$B6,'EPA Export Aggregation'!$D:$D,$A$1)*IF($A6="CH4",About!$D$58,IF($A6="N2O",About!$D$59,1))</f>
        <v>12.7150487985426</v>
      </c>
      <c r="W6">
        <f>SUMIFS('EPA Export Aggregation'!Z:Z,'EPA Export Aggregation'!$A:$A,$B6,'EPA Export Aggregation'!$D:$D,$A$1)*IF($A6="CH4",About!$D$58,IF($A6="N2O",About!$D$59,1))</f>
        <v>12.9394205024011</v>
      </c>
      <c r="X6">
        <f>SUMIFS('EPA Export Aggregation'!AA:AA,'EPA Export Aggregation'!$A:$A,$B6,'EPA Export Aggregation'!$D:$D,$A$1)*IF($A6="CH4",About!$D$58,IF($A6="N2O",About!$D$59,1))</f>
        <v>13.173242501427399</v>
      </c>
      <c r="Y6">
        <f>SUMIFS('EPA Export Aggregation'!AB:AB,'EPA Export Aggregation'!$A:$A,$B6,'EPA Export Aggregation'!$D:$D,$A$1)*IF($A6="CH4",About!$D$58,IF($A6="N2O",About!$D$59,1))</f>
        <v>12.5924308056822</v>
      </c>
      <c r="Z6">
        <f>SUMIFS('EPA Export Aggregation'!AC:AC,'EPA Export Aggregation'!$A:$A,$B6,'EPA Export Aggregation'!$D:$D,$A$1)*IF($A6="CH4",About!$D$58,IF($A6="N2O",About!$D$59,1))</f>
        <v>13.707252454095</v>
      </c>
      <c r="AA6">
        <f>SUMIFS('EPA Export Aggregation'!AD:AD,'EPA Export Aggregation'!$A:$A,$B6,'EPA Export Aggregation'!$D:$D,$A$1)*IF($A6="CH4",About!$D$58,IF($A6="N2O",About!$D$59,1))</f>
        <v>13.6010841089394</v>
      </c>
      <c r="AB6">
        <f>SUMIFS('EPA Export Aggregation'!AE:AE,'EPA Export Aggregation'!$A:$A,$B6,'EPA Export Aggregation'!$D:$D,$A$1)*IF($A6="CH4",About!$D$58,IF($A6="N2O",About!$D$59,1))</f>
        <v>12.8349315734486</v>
      </c>
      <c r="AC6">
        <f>SUMIFS('EPA Export Aggregation'!AF:AF,'EPA Export Aggregation'!$A:$A,$B6,'EPA Export Aggregation'!$D:$D,$A$1)*IF($A6="CH4",About!$D$58,IF($A6="N2O",About!$D$59,1))</f>
        <v>12.0880657038661</v>
      </c>
      <c r="AD6">
        <f>SUMIFS('EPA Export Aggregation'!AG:AG,'EPA Export Aggregation'!$A:$A,$B6,'EPA Export Aggregation'!$D:$D,$A$1)*IF($A6="CH4",About!$D$58,IF($A6="N2O",About!$D$59,1))</f>
        <v>12.5752518824831</v>
      </c>
      <c r="AE6">
        <f>SUMIFS('EPA Export Aggregation'!AH:AH,'EPA Export Aggregation'!$A:$A,$B6,'EPA Export Aggregation'!$D:$D,$A$1)*IF($A6="CH4",About!$D$58,IF($A6="N2O",About!$D$59,1))</f>
        <v>13.0582646528767</v>
      </c>
      <c r="AF6">
        <f>SUMIFS('EPA Export Aggregation'!AI:AI,'EPA Export Aggregation'!$A:$A,$B6,'EPA Export Aggregation'!$D:$D,$A$1)*IF($A6="CH4",About!$D$58,IF($A6="N2O",About!$D$59,1))</f>
        <v>12.7458717690503</v>
      </c>
      <c r="AG6">
        <f>SUMIFS('EPA Export Aggregation'!AJ:AJ,'EPA Export Aggregation'!$A:$A,$B6,'EPA Export Aggregation'!$D:$D,$A$1)*IF($A6="CH4",About!$D$58,IF($A6="N2O",About!$D$59,1))</f>
        <v>11.607233609825199</v>
      </c>
      <c r="AH6">
        <f>SUMIFS('EPA Export Aggregation'!AK:AK,'EPA Export Aggregation'!$A:$A,$B6,'EPA Export Aggregation'!$D:$D,$A$1)*IF($A6="CH4",About!$D$58,IF($A6="N2O",About!$D$59,1))</f>
        <v>11.0032784909613</v>
      </c>
    </row>
    <row r="7" spans="1:34" x14ac:dyDescent="0.45">
      <c r="A7" s="413" t="s">
        <v>2215</v>
      </c>
      <c r="B7" s="414" t="s">
        <v>4204</v>
      </c>
      <c r="C7">
        <f>SUMIFS('EPA Export Aggregation'!F:F,'EPA Export Aggregation'!$A:$A,$B7,'EPA Export Aggregation'!$D:$D,$A$1)*IF($A7="CH4",About!$D$58,IF($A7="N2O",About!$D$59,1))</f>
        <v>9.4457362863424006</v>
      </c>
      <c r="D7">
        <f>SUMIFS('EPA Export Aggregation'!G:G,'EPA Export Aggregation'!$A:$A,$B7,'EPA Export Aggregation'!$D:$D,$A$1)*IF($A7="CH4",About!$D$58,IF($A7="N2O",About!$D$59,1))</f>
        <v>10.2024926718034</v>
      </c>
      <c r="E7">
        <f>SUMIFS('EPA Export Aggregation'!H:H,'EPA Export Aggregation'!$A:$A,$B7,'EPA Export Aggregation'!$D:$D,$A$1)*IF($A7="CH4",About!$D$58,IF($A7="N2O",About!$D$59,1))</f>
        <v>9.8318925298910003</v>
      </c>
      <c r="F7">
        <f>SUMIFS('EPA Export Aggregation'!I:I,'EPA Export Aggregation'!$A:$A,$B7,'EPA Export Aggregation'!$D:$D,$A$1)*IF($A7="CH4",About!$D$58,IF($A7="N2O",About!$D$59,1))</f>
        <v>10.4393613108384</v>
      </c>
      <c r="G7">
        <f>SUMIFS('EPA Export Aggregation'!J:J,'EPA Export Aggregation'!$A:$A,$B7,'EPA Export Aggregation'!$D:$D,$A$1)*IF($A7="CH4",About!$D$58,IF($A7="N2O",About!$D$59,1))</f>
        <v>9.9963666068855002</v>
      </c>
      <c r="H7">
        <f>SUMIFS('EPA Export Aggregation'!K:K,'EPA Export Aggregation'!$A:$A,$B7,'EPA Export Aggregation'!$D:$D,$A$1)*IF($A7="CH4",About!$D$58,IF($A7="N2O",About!$D$59,1))</f>
        <v>10.144196242017699</v>
      </c>
      <c r="I7">
        <f>SUMIFS('EPA Export Aggregation'!L:L,'EPA Export Aggregation'!$A:$A,$B7,'EPA Export Aggregation'!$D:$D,$A$1)*IF($A7="CH4",About!$D$58,IF($A7="N2O",About!$D$59,1))</f>
        <v>11.3922250021603</v>
      </c>
      <c r="J7">
        <f>SUMIFS('EPA Export Aggregation'!M:M,'EPA Export Aggregation'!$A:$A,$B7,'EPA Export Aggregation'!$D:$D,$A$1)*IF($A7="CH4",About!$D$58,IF($A7="N2O",About!$D$59,1))</f>
        <v>10.2672581083834</v>
      </c>
      <c r="K7">
        <f>SUMIFS('EPA Export Aggregation'!N:N,'EPA Export Aggregation'!$A:$A,$B7,'EPA Export Aggregation'!$D:$D,$A$1)*IF($A7="CH4",About!$D$58,IF($A7="N2O",About!$D$59,1))</f>
        <v>8.8216423327175004</v>
      </c>
      <c r="L7">
        <f>SUMIFS('EPA Export Aggregation'!O:O,'EPA Export Aggregation'!$A:$A,$B7,'EPA Export Aggregation'!$D:$D,$A$1)*IF($A7="CH4",About!$D$58,IF($A7="N2O",About!$D$59,1))</f>
        <v>9.8909842157358003</v>
      </c>
      <c r="M7">
        <f>SUMIFS('EPA Export Aggregation'!P:P,'EPA Export Aggregation'!$A:$A,$B7,'EPA Export Aggregation'!$D:$D,$A$1)*IF($A7="CH4",About!$D$58,IF($A7="N2O",About!$D$59,1))</f>
        <v>10.1495243775113</v>
      </c>
      <c r="N7">
        <f>SUMIFS('EPA Export Aggregation'!Q:Q,'EPA Export Aggregation'!$A:$A,$B7,'EPA Export Aggregation'!$D:$D,$A$1)*IF($A7="CH4",About!$D$58,IF($A7="N2O",About!$D$59,1))</f>
        <v>9.7105932402216997</v>
      </c>
      <c r="O7">
        <f>SUMIFS('EPA Export Aggregation'!R:R,'EPA Export Aggregation'!$A:$A,$B7,'EPA Export Aggregation'!$D:$D,$A$1)*IF($A7="CH4",About!$D$58,IF($A7="N2O",About!$D$59,1))</f>
        <v>10.3915163459288</v>
      </c>
      <c r="P7">
        <f>SUMIFS('EPA Export Aggregation'!S:S,'EPA Export Aggregation'!$A:$A,$B7,'EPA Export Aggregation'!$D:$D,$A$1)*IF($A7="CH4",About!$D$58,IF($A7="N2O",About!$D$59,1))</f>
        <v>10.5502975868304</v>
      </c>
      <c r="Q7">
        <f>SUMIFS('EPA Export Aggregation'!T:T,'EPA Export Aggregation'!$A:$A,$B7,'EPA Export Aggregation'!$D:$D,$A$1)*IF($A7="CH4",About!$D$58,IF($A7="N2O",About!$D$59,1))</f>
        <v>10.1416458813824</v>
      </c>
      <c r="R7">
        <f>SUMIFS('EPA Export Aggregation'!U:U,'EPA Export Aggregation'!$A:$A,$B7,'EPA Export Aggregation'!$D:$D,$A$1)*IF($A7="CH4",About!$D$58,IF($A7="N2O",About!$D$59,1))</f>
        <v>9.849458768601</v>
      </c>
      <c r="S7">
        <f>SUMIFS('EPA Export Aggregation'!V:V,'EPA Export Aggregation'!$A:$A,$B7,'EPA Export Aggregation'!$D:$D,$A$1)*IF($A7="CH4",About!$D$58,IF($A7="N2O",About!$D$59,1))</f>
        <v>8.9317478009411992</v>
      </c>
      <c r="T7">
        <f>SUMIFS('EPA Export Aggregation'!W:W,'EPA Export Aggregation'!$A:$A,$B7,'EPA Export Aggregation'!$D:$D,$A$1)*IF($A7="CH4",About!$D$58,IF($A7="N2O",About!$D$59,1))</f>
        <v>9.4005147712361001</v>
      </c>
      <c r="U7">
        <f>SUMIFS('EPA Export Aggregation'!X:X,'EPA Export Aggregation'!$A:$A,$B7,'EPA Export Aggregation'!$D:$D,$A$1)*IF($A7="CH4",About!$D$58,IF($A7="N2O",About!$D$59,1))</f>
        <v>10.0366339992253</v>
      </c>
      <c r="V7">
        <f>SUMIFS('EPA Export Aggregation'!Y:Y,'EPA Export Aggregation'!$A:$A,$B7,'EPA Export Aggregation'!$D:$D,$A$1)*IF($A7="CH4",About!$D$58,IF($A7="N2O",About!$D$59,1))</f>
        <v>9.2531842930410004</v>
      </c>
      <c r="W7">
        <f>SUMIFS('EPA Export Aggregation'!Z:Z,'EPA Export Aggregation'!$A:$A,$B7,'EPA Export Aggregation'!$D:$D,$A$1)*IF($A7="CH4",About!$D$58,IF($A7="N2O",About!$D$59,1))</f>
        <v>8.6107199908182999</v>
      </c>
      <c r="X7">
        <f>SUMIFS('EPA Export Aggregation'!AA:AA,'EPA Export Aggregation'!$A:$A,$B7,'EPA Export Aggregation'!$D:$D,$A$1)*IF($A7="CH4",About!$D$58,IF($A7="N2O",About!$D$59,1))</f>
        <v>8.8983951401451993</v>
      </c>
      <c r="Y7">
        <f>SUMIFS('EPA Export Aggregation'!AB:AB,'EPA Export Aggregation'!$A:$A,$B7,'EPA Export Aggregation'!$D:$D,$A$1)*IF($A7="CH4",About!$D$58,IF($A7="N2O",About!$D$59,1))</f>
        <v>7.5792172291846001</v>
      </c>
      <c r="Z7">
        <f>SUMIFS('EPA Export Aggregation'!AC:AC,'EPA Export Aggregation'!$A:$A,$B7,'EPA Export Aggregation'!$D:$D,$A$1)*IF($A7="CH4",About!$D$58,IF($A7="N2O",About!$D$59,1))</f>
        <v>9.7277938712198999</v>
      </c>
      <c r="AA7">
        <f>SUMIFS('EPA Export Aggregation'!AD:AD,'EPA Export Aggregation'!$A:$A,$B7,'EPA Export Aggregation'!$D:$D,$A$1)*IF($A7="CH4",About!$D$58,IF($A7="N2O",About!$D$59,1))</f>
        <v>10.3541853636198</v>
      </c>
      <c r="AB7">
        <f>SUMIFS('EPA Export Aggregation'!AE:AE,'EPA Export Aggregation'!$A:$A,$B7,'EPA Export Aggregation'!$D:$D,$A$1)*IF($A7="CH4",About!$D$58,IF($A7="N2O",About!$D$59,1))</f>
        <v>8.8149802654087992</v>
      </c>
      <c r="AC7">
        <f>SUMIFS('EPA Export Aggregation'!AF:AF,'EPA Export Aggregation'!$A:$A,$B7,'EPA Export Aggregation'!$D:$D,$A$1)*IF($A7="CH4",About!$D$58,IF($A7="N2O",About!$D$59,1))</f>
        <v>8.5975854204581008</v>
      </c>
      <c r="AD7">
        <f>SUMIFS('EPA Export Aggregation'!AG:AG,'EPA Export Aggregation'!$A:$A,$B7,'EPA Export Aggregation'!$D:$D,$A$1)*IF($A7="CH4",About!$D$58,IF($A7="N2O",About!$D$59,1))</f>
        <v>8.8205230468887006</v>
      </c>
      <c r="AE7">
        <f>SUMIFS('EPA Export Aggregation'!AH:AH,'EPA Export Aggregation'!$A:$A,$B7,'EPA Export Aggregation'!$D:$D,$A$1)*IF($A7="CH4",About!$D$58,IF($A7="N2O",About!$D$59,1))</f>
        <v>9.8532256144941996</v>
      </c>
      <c r="AF7">
        <f>SUMIFS('EPA Export Aggregation'!AI:AI,'EPA Export Aggregation'!$A:$A,$B7,'EPA Export Aggregation'!$D:$D,$A$1)*IF($A7="CH4",About!$D$58,IF($A7="N2O",About!$D$59,1))</f>
        <v>10.7619829719427</v>
      </c>
      <c r="AG7">
        <f>SUMIFS('EPA Export Aggregation'!AJ:AJ,'EPA Export Aggregation'!$A:$A,$B7,'EPA Export Aggregation'!$D:$D,$A$1)*IF($A7="CH4",About!$D$58,IF($A7="N2O",About!$D$59,1))</f>
        <v>9.6831994039284996</v>
      </c>
      <c r="AH7">
        <f>SUMIFS('EPA Export Aggregation'!AK:AK,'EPA Export Aggregation'!$A:$A,$B7,'EPA Export Aggregation'!$D:$D,$A$1)*IF($A7="CH4",About!$D$58,IF($A7="N2O",About!$D$59,1))</f>
        <v>9.4115635171744998</v>
      </c>
    </row>
    <row r="8" spans="1:34" x14ac:dyDescent="0.45">
      <c r="A8" s="413" t="s">
        <v>2215</v>
      </c>
      <c r="B8" s="414" t="s">
        <v>4206</v>
      </c>
      <c r="C8">
        <f>SUMIFS('EPA Export Aggregation'!F:F,'EPA Export Aggregation'!$A:$A,$B8,'EPA Export Aggregation'!$D:$D,$A$1)*IF($A8="CH4",About!$D$58,IF($A8="N2O",About!$D$59,1))</f>
        <v>4.8623909479577998</v>
      </c>
      <c r="D8">
        <f>SUMIFS('EPA Export Aggregation'!G:G,'EPA Export Aggregation'!$A:$A,$B8,'EPA Export Aggregation'!$D:$D,$A$1)*IF($A8="CH4",About!$D$58,IF($A8="N2O",About!$D$59,1))</f>
        <v>5.1267216035127001</v>
      </c>
      <c r="E8">
        <f>SUMIFS('EPA Export Aggregation'!H:H,'EPA Export Aggregation'!$A:$A,$B8,'EPA Export Aggregation'!$D:$D,$A$1)*IF($A8="CH4",About!$D$58,IF($A8="N2O",About!$D$59,1))</f>
        <v>4.8409232787873</v>
      </c>
      <c r="F8">
        <f>SUMIFS('EPA Export Aggregation'!I:I,'EPA Export Aggregation'!$A:$A,$B8,'EPA Export Aggregation'!$D:$D,$A$1)*IF($A8="CH4",About!$D$58,IF($A8="N2O",About!$D$59,1))</f>
        <v>5.1132131316829001</v>
      </c>
      <c r="G8">
        <f>SUMIFS('EPA Export Aggregation'!J:J,'EPA Export Aggregation'!$A:$A,$B8,'EPA Export Aggregation'!$D:$D,$A$1)*IF($A8="CH4",About!$D$58,IF($A8="N2O",About!$D$59,1))</f>
        <v>5.0872459628128004</v>
      </c>
      <c r="H8">
        <f>SUMIFS('EPA Export Aggregation'!K:K,'EPA Export Aggregation'!$A:$A,$B8,'EPA Export Aggregation'!$D:$D,$A$1)*IF($A8="CH4",About!$D$58,IF($A8="N2O",About!$D$59,1))</f>
        <v>5.4642498440815999</v>
      </c>
      <c r="I8">
        <f>SUMIFS('EPA Export Aggregation'!L:L,'EPA Export Aggregation'!$A:$A,$B8,'EPA Export Aggregation'!$D:$D,$A$1)*IF($A8="CH4",About!$D$58,IF($A8="N2O",About!$D$59,1))</f>
        <v>5.9936026246215999</v>
      </c>
      <c r="J8">
        <f>SUMIFS('EPA Export Aggregation'!M:M,'EPA Export Aggregation'!$A:$A,$B8,'EPA Export Aggregation'!$D:$D,$A$1)*IF($A8="CH4",About!$D$58,IF($A8="N2O",About!$D$59,1))</f>
        <v>5.8854011333659004</v>
      </c>
      <c r="K8">
        <f>SUMIFS('EPA Export Aggregation'!N:N,'EPA Export Aggregation'!$A:$A,$B8,'EPA Export Aggregation'!$D:$D,$A$1)*IF($A8="CH4",About!$D$58,IF($A8="N2O",About!$D$59,1))</f>
        <v>5.4904686726877996</v>
      </c>
      <c r="L8">
        <f>SUMIFS('EPA Export Aggregation'!O:O,'EPA Export Aggregation'!$A:$A,$B8,'EPA Export Aggregation'!$D:$D,$A$1)*IF($A8="CH4",About!$D$58,IF($A8="N2O",About!$D$59,1))</f>
        <v>5.6045879996277002</v>
      </c>
      <c r="M8">
        <f>SUMIFS('EPA Export Aggregation'!P:P,'EPA Export Aggregation'!$A:$A,$B8,'EPA Export Aggregation'!$D:$D,$A$1)*IF($A8="CH4",About!$D$58,IF($A8="N2O",About!$D$59,1))</f>
        <v>5.6146253842171996</v>
      </c>
      <c r="N8">
        <f>SUMIFS('EPA Export Aggregation'!Q:Q,'EPA Export Aggregation'!$A:$A,$B8,'EPA Export Aggregation'!$D:$D,$A$1)*IF($A8="CH4",About!$D$58,IF($A8="N2O",About!$D$59,1))</f>
        <v>5.4204313656194003</v>
      </c>
      <c r="O8">
        <f>SUMIFS('EPA Export Aggregation'!R:R,'EPA Export Aggregation'!$A:$A,$B8,'EPA Export Aggregation'!$D:$D,$A$1)*IF($A8="CH4",About!$D$58,IF($A8="N2O",About!$D$59,1))</f>
        <v>5.7834521829807999</v>
      </c>
      <c r="P8">
        <f>SUMIFS('EPA Export Aggregation'!S:S,'EPA Export Aggregation'!$A:$A,$B8,'EPA Export Aggregation'!$D:$D,$A$1)*IF($A8="CH4",About!$D$58,IF($A8="N2O",About!$D$59,1))</f>
        <v>6.0829179044087001</v>
      </c>
      <c r="Q8">
        <f>SUMIFS('EPA Export Aggregation'!T:T,'EPA Export Aggregation'!$A:$A,$B8,'EPA Export Aggregation'!$D:$D,$A$1)*IF($A8="CH4",About!$D$58,IF($A8="N2O",About!$D$59,1))</f>
        <v>5.6863862746951996</v>
      </c>
      <c r="R8">
        <f>SUMIFS('EPA Export Aggregation'!U:U,'EPA Export Aggregation'!$A:$A,$B8,'EPA Export Aggregation'!$D:$D,$A$1)*IF($A8="CH4",About!$D$58,IF($A8="N2O",About!$D$59,1))</f>
        <v>6.1929499089961997</v>
      </c>
      <c r="S8">
        <f>SUMIFS('EPA Export Aggregation'!V:V,'EPA Export Aggregation'!$A:$A,$B8,'EPA Export Aggregation'!$D:$D,$A$1)*IF($A8="CH4",About!$D$58,IF($A8="N2O",About!$D$59,1))</f>
        <v>5.3202075500617996</v>
      </c>
      <c r="T8">
        <f>SUMIFS('EPA Export Aggregation'!W:W,'EPA Export Aggregation'!$A:$A,$B8,'EPA Export Aggregation'!$D:$D,$A$1)*IF($A8="CH4",About!$D$58,IF($A8="N2O",About!$D$59,1))</f>
        <v>5.5425872529728997</v>
      </c>
      <c r="U8">
        <f>SUMIFS('EPA Export Aggregation'!X:X,'EPA Export Aggregation'!$A:$A,$B8,'EPA Export Aggregation'!$D:$D,$A$1)*IF($A8="CH4",About!$D$58,IF($A8="N2O",About!$D$59,1))</f>
        <v>6.4286761853877996</v>
      </c>
      <c r="V8">
        <f>SUMIFS('EPA Export Aggregation'!Y:Y,'EPA Export Aggregation'!$A:$A,$B8,'EPA Export Aggregation'!$D:$D,$A$1)*IF($A8="CH4",About!$D$58,IF($A8="N2O",About!$D$59,1))</f>
        <v>5.8358329529733997</v>
      </c>
      <c r="W8">
        <f>SUMIFS('EPA Export Aggregation'!Z:Z,'EPA Export Aggregation'!$A:$A,$B8,'EPA Export Aggregation'!$D:$D,$A$1)*IF($A8="CH4",About!$D$58,IF($A8="N2O",About!$D$59,1))</f>
        <v>5.2333786978788996</v>
      </c>
      <c r="X8">
        <f>SUMIFS('EPA Export Aggregation'!AA:AA,'EPA Export Aggregation'!$A:$A,$B8,'EPA Export Aggregation'!$D:$D,$A$1)*IF($A8="CH4",About!$D$58,IF($A8="N2O",About!$D$59,1))</f>
        <v>5.5337226325830997</v>
      </c>
      <c r="Y8">
        <f>SUMIFS('EPA Export Aggregation'!AB:AB,'EPA Export Aggregation'!$A:$A,$B8,'EPA Export Aggregation'!$D:$D,$A$1)*IF($A8="CH4",About!$D$58,IF($A8="N2O",About!$D$59,1))</f>
        <v>4.7351453788787996</v>
      </c>
      <c r="Z8">
        <f>SUMIFS('EPA Export Aggregation'!AC:AC,'EPA Export Aggregation'!$A:$A,$B8,'EPA Export Aggregation'!$D:$D,$A$1)*IF($A8="CH4",About!$D$58,IF($A8="N2O",About!$D$59,1))</f>
        <v>5.9915595253280003</v>
      </c>
      <c r="AA8">
        <f>SUMIFS('EPA Export Aggregation'!AD:AD,'EPA Export Aggregation'!$A:$A,$B8,'EPA Export Aggregation'!$D:$D,$A$1)*IF($A8="CH4",About!$D$58,IF($A8="N2O",About!$D$59,1))</f>
        <v>6.4701650305721996</v>
      </c>
      <c r="AB8">
        <f>SUMIFS('EPA Export Aggregation'!AE:AE,'EPA Export Aggregation'!$A:$A,$B8,'EPA Export Aggregation'!$D:$D,$A$1)*IF($A8="CH4",About!$D$58,IF($A8="N2O",About!$D$59,1))</f>
        <v>6.0398897166943</v>
      </c>
      <c r="AC8">
        <f>SUMIFS('EPA Export Aggregation'!AF:AF,'EPA Export Aggregation'!$A:$A,$B8,'EPA Export Aggregation'!$D:$D,$A$1)*IF($A8="CH4",About!$D$58,IF($A8="N2O",About!$D$59,1))</f>
        <v>5.8703345331971999</v>
      </c>
      <c r="AD8">
        <f>SUMIFS('EPA Export Aggregation'!AG:AG,'EPA Export Aggregation'!$A:$A,$B8,'EPA Export Aggregation'!$D:$D,$A$1)*IF($A8="CH4",About!$D$58,IF($A8="N2O",About!$D$59,1))</f>
        <v>5.9908869238011002</v>
      </c>
      <c r="AE8">
        <f>SUMIFS('EPA Export Aggregation'!AH:AH,'EPA Export Aggregation'!$A:$A,$B8,'EPA Export Aggregation'!$D:$D,$A$1)*IF($A8="CH4",About!$D$58,IF($A8="N2O",About!$D$59,1))</f>
        <v>6.4978431924792002</v>
      </c>
      <c r="AF8">
        <f>SUMIFS('EPA Export Aggregation'!AI:AI,'EPA Export Aggregation'!$A:$A,$B8,'EPA Export Aggregation'!$D:$D,$A$1)*IF($A8="CH4",About!$D$58,IF($A8="N2O",About!$D$59,1))</f>
        <v>6.6288921764318003</v>
      </c>
      <c r="AG8">
        <f>SUMIFS('EPA Export Aggregation'!AJ:AJ,'EPA Export Aggregation'!$A:$A,$B8,'EPA Export Aggregation'!$D:$D,$A$1)*IF($A8="CH4",About!$D$58,IF($A8="N2O",About!$D$59,1))</f>
        <v>6.0203682287062001</v>
      </c>
      <c r="AH8">
        <f>SUMIFS('EPA Export Aggregation'!AK:AK,'EPA Export Aggregation'!$A:$A,$B8,'EPA Export Aggregation'!$D:$D,$A$1)*IF($A8="CH4",About!$D$58,IF($A8="N2O",About!$D$59,1))</f>
        <v>6.4999659699647996</v>
      </c>
    </row>
    <row r="9" spans="1:34" x14ac:dyDescent="0.45">
      <c r="A9" s="413" t="s">
        <v>2215</v>
      </c>
      <c r="B9" s="414" t="s">
        <v>4216</v>
      </c>
      <c r="C9">
        <f>SUMIFS('EPA Export Aggregation'!F:F,'EPA Export Aggregation'!$A:$A,$B9,'EPA Export Aggregation'!$D:$D,$A$1)*IF($A9="CH4",About!$D$58,IF($A9="N2O",About!$D$59,1))</f>
        <v>0.67669206332349996</v>
      </c>
      <c r="D9">
        <f>SUMIFS('EPA Export Aggregation'!G:G,'EPA Export Aggregation'!$A:$A,$B9,'EPA Export Aggregation'!$D:$D,$A$1)*IF($A9="CH4",About!$D$58,IF($A9="N2O",About!$D$59,1))</f>
        <v>0.70657427437520004</v>
      </c>
      <c r="E9">
        <f>SUMIFS('EPA Export Aggregation'!H:H,'EPA Export Aggregation'!$A:$A,$B9,'EPA Export Aggregation'!$D:$D,$A$1)*IF($A9="CH4",About!$D$58,IF($A9="N2O",About!$D$59,1))</f>
        <v>0.71957462376189996</v>
      </c>
      <c r="F9">
        <f>SUMIFS('EPA Export Aggregation'!I:I,'EPA Export Aggregation'!$A:$A,$B9,'EPA Export Aggregation'!$D:$D,$A$1)*IF($A9="CH4",About!$D$58,IF($A9="N2O",About!$D$59,1))</f>
        <v>0.71137678618970002</v>
      </c>
      <c r="G9">
        <f>SUMIFS('EPA Export Aggregation'!J:J,'EPA Export Aggregation'!$A:$A,$B9,'EPA Export Aggregation'!$D:$D,$A$1)*IF($A9="CH4",About!$D$58,IF($A9="N2O",About!$D$59,1))</f>
        <v>0.7571975098257</v>
      </c>
      <c r="H9">
        <f>SUMIFS('EPA Export Aggregation'!K:K,'EPA Export Aggregation'!$A:$A,$B9,'EPA Export Aggregation'!$D:$D,$A$1)*IF($A9="CH4",About!$D$58,IF($A9="N2O",About!$D$59,1))</f>
        <v>0.71480283180579995</v>
      </c>
      <c r="I9">
        <f>SUMIFS('EPA Export Aggregation'!L:L,'EPA Export Aggregation'!$A:$A,$B9,'EPA Export Aggregation'!$D:$D,$A$1)*IF($A9="CH4",About!$D$58,IF($A9="N2O",About!$D$59,1))</f>
        <v>0.72708447868729997</v>
      </c>
      <c r="J9">
        <f>SUMIFS('EPA Export Aggregation'!M:M,'EPA Export Aggregation'!$A:$A,$B9,'EPA Export Aggregation'!$D:$D,$A$1)*IF($A9="CH4",About!$D$58,IF($A9="N2O",About!$D$59,1))</f>
        <v>0.73668286154090001</v>
      </c>
      <c r="K9">
        <f>SUMIFS('EPA Export Aggregation'!N:N,'EPA Export Aggregation'!$A:$A,$B9,'EPA Export Aggregation'!$D:$D,$A$1)*IF($A9="CH4",About!$D$58,IF($A9="N2O",About!$D$59,1))</f>
        <v>0.7613887368983</v>
      </c>
      <c r="L9">
        <f>SUMIFS('EPA Export Aggregation'!O:O,'EPA Export Aggregation'!$A:$A,$B9,'EPA Export Aggregation'!$D:$D,$A$1)*IF($A9="CH4",About!$D$58,IF($A9="N2O",About!$D$59,1))</f>
        <v>0.98167872368639997</v>
      </c>
      <c r="M9">
        <f>SUMIFS('EPA Export Aggregation'!P:P,'EPA Export Aggregation'!$A:$A,$B9,'EPA Export Aggregation'!$D:$D,$A$1)*IF($A9="CH4",About!$D$58,IF($A9="N2O",About!$D$59,1))</f>
        <v>0.82943057680239995</v>
      </c>
      <c r="N9">
        <f>SUMIFS('EPA Export Aggregation'!Q:Q,'EPA Export Aggregation'!$A:$A,$B9,'EPA Export Aggregation'!$D:$D,$A$1)*IF($A9="CH4",About!$D$58,IF($A9="N2O",About!$D$59,1))</f>
        <v>0.77750714754880002</v>
      </c>
      <c r="O9">
        <f>SUMIFS('EPA Export Aggregation'!R:R,'EPA Export Aggregation'!$A:$A,$B9,'EPA Export Aggregation'!$D:$D,$A$1)*IF($A9="CH4",About!$D$58,IF($A9="N2O",About!$D$59,1))</f>
        <v>0.82252990976249996</v>
      </c>
      <c r="P9">
        <f>SUMIFS('EPA Export Aggregation'!S:S,'EPA Export Aggregation'!$A:$A,$B9,'EPA Export Aggregation'!$D:$D,$A$1)*IF($A9="CH4",About!$D$58,IF($A9="N2O",About!$D$59,1))</f>
        <v>0.68409905600520005</v>
      </c>
      <c r="Q9">
        <f>SUMIFS('EPA Export Aggregation'!T:T,'EPA Export Aggregation'!$A:$A,$B9,'EPA Export Aggregation'!$D:$D,$A$1)*IF($A9="CH4",About!$D$58,IF($A9="N2O",About!$D$59,1))</f>
        <v>0.76166752931100001</v>
      </c>
      <c r="R9">
        <f>SUMIFS('EPA Export Aggregation'!U:U,'EPA Export Aggregation'!$A:$A,$B9,'EPA Export Aggregation'!$D:$D,$A$1)*IF($A9="CH4",About!$D$58,IF($A9="N2O",About!$D$59,1))</f>
        <v>0.78629970430639995</v>
      </c>
      <c r="S9">
        <f>SUMIFS('EPA Export Aggregation'!V:V,'EPA Export Aggregation'!$A:$A,$B9,'EPA Export Aggregation'!$D:$D,$A$1)*IF($A9="CH4",About!$D$58,IF($A9="N2O",About!$D$59,1))</f>
        <v>0.77620613599889998</v>
      </c>
      <c r="T9">
        <f>SUMIFS('EPA Export Aggregation'!W:W,'EPA Export Aggregation'!$A:$A,$B9,'EPA Export Aggregation'!$D:$D,$A$1)*IF($A9="CH4",About!$D$58,IF($A9="N2O",About!$D$59,1))</f>
        <v>0.73603350964850001</v>
      </c>
      <c r="U9">
        <f>SUMIFS('EPA Export Aggregation'!X:X,'EPA Export Aggregation'!$A:$A,$B9,'EPA Export Aggregation'!$D:$D,$A$1)*IF($A9="CH4",About!$D$58,IF($A9="N2O",About!$D$59,1))</f>
        <v>0.60432209507529999</v>
      </c>
      <c r="V9">
        <f>SUMIFS('EPA Export Aggregation'!Y:Y,'EPA Export Aggregation'!$A:$A,$B9,'EPA Export Aggregation'!$D:$D,$A$1)*IF($A9="CH4",About!$D$58,IF($A9="N2O",About!$D$59,1))</f>
        <v>0.52283501026849999</v>
      </c>
      <c r="W9">
        <f>SUMIFS('EPA Export Aggregation'!Z:Z,'EPA Export Aggregation'!$A:$A,$B9,'EPA Export Aggregation'!$D:$D,$A$1)*IF($A9="CH4",About!$D$58,IF($A9="N2O",About!$D$59,1))</f>
        <v>0.52606063618510002</v>
      </c>
      <c r="X9">
        <f>SUMIFS('EPA Export Aggregation'!AA:AA,'EPA Export Aggregation'!$A:$A,$B9,'EPA Export Aggregation'!$D:$D,$A$1)*IF($A9="CH4",About!$D$58,IF($A9="N2O",About!$D$59,1))</f>
        <v>0.50727137239950004</v>
      </c>
      <c r="Y9">
        <f>SUMIFS('EPA Export Aggregation'!AB:AB,'EPA Export Aggregation'!$A:$A,$B9,'EPA Export Aggregation'!$D:$D,$A$1)*IF($A9="CH4",About!$D$58,IF($A9="N2O",About!$D$59,1))</f>
        <v>0.47285875593190002</v>
      </c>
      <c r="Z9">
        <f>SUMIFS('EPA Export Aggregation'!AC:AC,'EPA Export Aggregation'!$A:$A,$B9,'EPA Export Aggregation'!$D:$D,$A$1)*IF($A9="CH4",About!$D$58,IF($A9="N2O",About!$D$59,1))</f>
        <v>0.59209066255639997</v>
      </c>
      <c r="AA9">
        <f>SUMIFS('EPA Export Aggregation'!AD:AD,'EPA Export Aggregation'!$A:$A,$B9,'EPA Export Aggregation'!$D:$D,$A$1)*IF($A9="CH4",About!$D$58,IF($A9="N2O",About!$D$59,1))</f>
        <v>0.64679365075609996</v>
      </c>
      <c r="AB9">
        <f>SUMIFS('EPA Export Aggregation'!AE:AE,'EPA Export Aggregation'!$A:$A,$B9,'EPA Export Aggregation'!$D:$D,$A$1)*IF($A9="CH4",About!$D$58,IF($A9="N2O",About!$D$59,1))</f>
        <v>0.66655893921609999</v>
      </c>
      <c r="AC9">
        <f>SUMIFS('EPA Export Aggregation'!AF:AF,'EPA Export Aggregation'!$A:$A,$B9,'EPA Export Aggregation'!$D:$D,$A$1)*IF($A9="CH4",About!$D$58,IF($A9="N2O",About!$D$59,1))</f>
        <v>0.58282647249249997</v>
      </c>
      <c r="AD9">
        <f>SUMIFS('EPA Export Aggregation'!AG:AG,'EPA Export Aggregation'!$A:$A,$B9,'EPA Export Aggregation'!$D:$D,$A$1)*IF($A9="CH4",About!$D$58,IF($A9="N2O",About!$D$59,1))</f>
        <v>0.5953778108137</v>
      </c>
      <c r="AE9">
        <f>SUMIFS('EPA Export Aggregation'!AH:AH,'EPA Export Aggregation'!$A:$A,$B9,'EPA Export Aggregation'!$D:$D,$A$1)*IF($A9="CH4",About!$D$58,IF($A9="N2O",About!$D$59,1))</f>
        <v>0.63653312945170004</v>
      </c>
      <c r="AF9">
        <f>SUMIFS('EPA Export Aggregation'!AI:AI,'EPA Export Aggregation'!$A:$A,$B9,'EPA Export Aggregation'!$D:$D,$A$1)*IF($A9="CH4",About!$D$58,IF($A9="N2O",About!$D$59,1))</f>
        <v>0.60368208227510001</v>
      </c>
      <c r="AG9">
        <f>SUMIFS('EPA Export Aggregation'!AJ:AJ,'EPA Export Aggregation'!$A:$A,$B9,'EPA Export Aggregation'!$D:$D,$A$1)*IF($A9="CH4",About!$D$58,IF($A9="N2O",About!$D$59,1))</f>
        <v>0.5251961410546</v>
      </c>
      <c r="AH9">
        <f>SUMIFS('EPA Export Aggregation'!AK:AK,'EPA Export Aggregation'!$A:$A,$B9,'EPA Export Aggregation'!$D:$D,$A$1)*IF($A9="CH4",About!$D$58,IF($A9="N2O",About!$D$59,1))</f>
        <v>0.58212092197910004</v>
      </c>
    </row>
    <row r="10" spans="1:34" x14ac:dyDescent="0.45">
      <c r="A10" s="413" t="s">
        <v>2215</v>
      </c>
      <c r="B10" s="414" t="s">
        <v>4225</v>
      </c>
      <c r="C10">
        <f>SUMIFS('EPA Export Aggregation'!F:F,'EPA Export Aggregation'!$A:$A,$B10,'EPA Export Aggregation'!$D:$D,$A$1)*IF($A10="CH4",About!$D$58,IF($A10="N2O",About!$D$59,1))</f>
        <v>3.0757815288E-3</v>
      </c>
      <c r="D10">
        <f>SUMIFS('EPA Export Aggregation'!G:G,'EPA Export Aggregation'!$A:$A,$B10,'EPA Export Aggregation'!$D:$D,$A$1)*IF($A10="CH4",About!$D$58,IF($A10="N2O",About!$D$59,1))</f>
        <v>3.1068608001000001E-3</v>
      </c>
      <c r="E10">
        <f>SUMIFS('EPA Export Aggregation'!H:H,'EPA Export Aggregation'!$A:$A,$B10,'EPA Export Aggregation'!$D:$D,$A$1)*IF($A10="CH4",About!$D$58,IF($A10="N2O",About!$D$59,1))</f>
        <v>3.1041406168E-3</v>
      </c>
      <c r="F10">
        <f>SUMIFS('EPA Export Aggregation'!I:I,'EPA Export Aggregation'!$A:$A,$B10,'EPA Export Aggregation'!$D:$D,$A$1)*IF($A10="CH4",About!$D$58,IF($A10="N2O",About!$D$59,1))</f>
        <v>3.0842571811E-3</v>
      </c>
      <c r="G10">
        <f>SUMIFS('EPA Export Aggregation'!J:J,'EPA Export Aggregation'!$A:$A,$B10,'EPA Export Aggregation'!$D:$D,$A$1)*IF($A10="CH4",About!$D$58,IF($A10="N2O",About!$D$59,1))</f>
        <v>3.0745744969999998E-3</v>
      </c>
      <c r="H10">
        <f>SUMIFS('EPA Export Aggregation'!K:K,'EPA Export Aggregation'!$A:$A,$B10,'EPA Export Aggregation'!$D:$D,$A$1)*IF($A10="CH4",About!$D$58,IF($A10="N2O",About!$D$59,1))</f>
        <v>3.0292506219000001E-3</v>
      </c>
      <c r="I10">
        <f>SUMIFS('EPA Export Aggregation'!L:L,'EPA Export Aggregation'!$A:$A,$B10,'EPA Export Aggregation'!$D:$D,$A$1)*IF($A10="CH4",About!$D$58,IF($A10="N2O",About!$D$59,1))</f>
        <v>2.9751941446999998E-3</v>
      </c>
      <c r="J10">
        <f>SUMIFS('EPA Export Aggregation'!M:M,'EPA Export Aggregation'!$A:$A,$B10,'EPA Export Aggregation'!$D:$D,$A$1)*IF($A10="CH4",About!$D$58,IF($A10="N2O",About!$D$59,1))</f>
        <v>2.9671003395E-3</v>
      </c>
      <c r="K10">
        <f>SUMIFS('EPA Export Aggregation'!N:N,'EPA Export Aggregation'!$A:$A,$B10,'EPA Export Aggregation'!$D:$D,$A$1)*IF($A10="CH4",About!$D$58,IF($A10="N2O",About!$D$59,1))</f>
        <v>2.9348810169999998E-3</v>
      </c>
      <c r="L10">
        <f>SUMIFS('EPA Export Aggregation'!O:O,'EPA Export Aggregation'!$A:$A,$B10,'EPA Export Aggregation'!$D:$D,$A$1)*IF($A10="CH4",About!$D$58,IF($A10="N2O",About!$D$59,1))</f>
        <v>2.8844655065999999E-3</v>
      </c>
      <c r="M10">
        <f>SUMIFS('EPA Export Aggregation'!P:P,'EPA Export Aggregation'!$A:$A,$B10,'EPA Export Aggregation'!$D:$D,$A$1)*IF($A10="CH4",About!$D$58,IF($A10="N2O",About!$D$59,1))</f>
        <v>2.8510914097000001E-3</v>
      </c>
      <c r="N10">
        <f>SUMIFS('EPA Export Aggregation'!Q:Q,'EPA Export Aggregation'!$A:$A,$B10,'EPA Export Aggregation'!$D:$D,$A$1)*IF($A10="CH4",About!$D$58,IF($A10="N2O",About!$D$59,1))</f>
        <v>2.9224520773E-3</v>
      </c>
      <c r="O10">
        <f>SUMIFS('EPA Export Aggregation'!R:R,'EPA Export Aggregation'!$A:$A,$B10,'EPA Export Aggregation'!$D:$D,$A$1)*IF($A10="CH4",About!$D$58,IF($A10="N2O",About!$D$59,1))</f>
        <v>2.9061661748E-3</v>
      </c>
      <c r="P10">
        <f>SUMIFS('EPA Export Aggregation'!S:S,'EPA Export Aggregation'!$A:$A,$B10,'EPA Export Aggregation'!$D:$D,$A$1)*IF($A10="CH4",About!$D$58,IF($A10="N2O",About!$D$59,1))</f>
        <v>2.9397669135999998E-3</v>
      </c>
      <c r="Q10">
        <f>SUMIFS('EPA Export Aggregation'!T:T,'EPA Export Aggregation'!$A:$A,$B10,'EPA Export Aggregation'!$D:$D,$A$1)*IF($A10="CH4",About!$D$58,IF($A10="N2O",About!$D$59,1))</f>
        <v>2.991974896E-3</v>
      </c>
      <c r="R10">
        <f>SUMIFS('EPA Export Aggregation'!U:U,'EPA Export Aggregation'!$A:$A,$B10,'EPA Export Aggregation'!$D:$D,$A$1)*IF($A10="CH4",About!$D$58,IF($A10="N2O",About!$D$59,1))</f>
        <v>3.0232501478E-3</v>
      </c>
      <c r="S10">
        <f>SUMIFS('EPA Export Aggregation'!V:V,'EPA Export Aggregation'!$A:$A,$B10,'EPA Export Aggregation'!$D:$D,$A$1)*IF($A10="CH4",About!$D$58,IF($A10="N2O",About!$D$59,1))</f>
        <v>3.0314094653E-3</v>
      </c>
      <c r="T10">
        <f>SUMIFS('EPA Export Aggregation'!W:W,'EPA Export Aggregation'!$A:$A,$B10,'EPA Export Aggregation'!$D:$D,$A$1)*IF($A10="CH4",About!$D$58,IF($A10="N2O",About!$D$59,1))</f>
        <v>2.9580404947E-3</v>
      </c>
      <c r="U10">
        <f>SUMIFS('EPA Export Aggregation'!X:X,'EPA Export Aggregation'!$A:$A,$B10,'EPA Export Aggregation'!$D:$D,$A$1)*IF($A10="CH4",About!$D$58,IF($A10="N2O",About!$D$59,1))</f>
        <v>3.2482074302000001E-3</v>
      </c>
      <c r="V10">
        <f>SUMIFS('EPA Export Aggregation'!Y:Y,'EPA Export Aggregation'!$A:$A,$B10,'EPA Export Aggregation'!$D:$D,$A$1)*IF($A10="CH4",About!$D$58,IF($A10="N2O",About!$D$59,1))</f>
        <v>3.4146937811000001E-3</v>
      </c>
      <c r="W10">
        <f>SUMIFS('EPA Export Aggregation'!Z:Z,'EPA Export Aggregation'!$A:$A,$B10,'EPA Export Aggregation'!$D:$D,$A$1)*IF($A10="CH4",About!$D$58,IF($A10="N2O",About!$D$59,1))</f>
        <v>3.6024281458000001E-3</v>
      </c>
      <c r="X10">
        <f>SUMIFS('EPA Export Aggregation'!AA:AA,'EPA Export Aggregation'!$A:$A,$B10,'EPA Export Aggregation'!$D:$D,$A$1)*IF($A10="CH4",About!$D$58,IF($A10="N2O",About!$D$59,1))</f>
        <v>3.6654132529000002E-3</v>
      </c>
      <c r="Y10">
        <f>SUMIFS('EPA Export Aggregation'!AB:AB,'EPA Export Aggregation'!$A:$A,$B10,'EPA Export Aggregation'!$D:$D,$A$1)*IF($A10="CH4",About!$D$58,IF($A10="N2O",About!$D$59,1))</f>
        <v>3.7837912846000001E-3</v>
      </c>
      <c r="Z10">
        <f>SUMIFS('EPA Export Aggregation'!AC:AC,'EPA Export Aggregation'!$A:$A,$B10,'EPA Export Aggregation'!$D:$D,$A$1)*IF($A10="CH4",About!$D$58,IF($A10="N2O",About!$D$59,1))</f>
        <v>3.7379614935000001E-3</v>
      </c>
      <c r="AA10">
        <f>SUMIFS('EPA Export Aggregation'!AD:AD,'EPA Export Aggregation'!$A:$A,$B10,'EPA Export Aggregation'!$D:$D,$A$1)*IF($A10="CH4",About!$D$58,IF($A10="N2O",About!$D$59,1))</f>
        <v>3.8197463464E-3</v>
      </c>
      <c r="AB10">
        <f>SUMIFS('EPA Export Aggregation'!AE:AE,'EPA Export Aggregation'!$A:$A,$B10,'EPA Export Aggregation'!$D:$D,$A$1)*IF($A10="CH4",About!$D$58,IF($A10="N2O",About!$D$59,1))</f>
        <v>3.9085622892999997E-3</v>
      </c>
      <c r="AC10">
        <f>SUMIFS('EPA Export Aggregation'!AF:AF,'EPA Export Aggregation'!$A:$A,$B10,'EPA Export Aggregation'!$D:$D,$A$1)*IF($A10="CH4",About!$D$58,IF($A10="N2O",About!$D$59,1))</f>
        <v>5.6353692013000004E-3</v>
      </c>
      <c r="AD10">
        <f>SUMIFS('EPA Export Aggregation'!AG:AG,'EPA Export Aggregation'!$A:$A,$B10,'EPA Export Aggregation'!$D:$D,$A$1)*IF($A10="CH4",About!$D$58,IF($A10="N2O",About!$D$59,1))</f>
        <v>8.0741410962999992E-3</v>
      </c>
      <c r="AE10">
        <f>SUMIFS('EPA Export Aggregation'!AH:AH,'EPA Export Aggregation'!$A:$A,$B10,'EPA Export Aggregation'!$D:$D,$A$1)*IF($A10="CH4",About!$D$58,IF($A10="N2O",About!$D$59,1))</f>
        <v>8.7985014119000005E-3</v>
      </c>
      <c r="AF10">
        <f>SUMIFS('EPA Export Aggregation'!AI:AI,'EPA Export Aggregation'!$A:$A,$B10,'EPA Export Aggregation'!$D:$D,$A$1)*IF($A10="CH4",About!$D$58,IF($A10="N2O",About!$D$59,1))</f>
        <v>1.9447560434100002E-2</v>
      </c>
      <c r="AG10">
        <f>SUMIFS('EPA Export Aggregation'!AJ:AJ,'EPA Export Aggregation'!$A:$A,$B10,'EPA Export Aggregation'!$D:$D,$A$1)*IF($A10="CH4",About!$D$58,IF($A10="N2O",About!$D$59,1))</f>
        <v>3.1881609415799997E-2</v>
      </c>
      <c r="AH10">
        <f>SUMIFS('EPA Export Aggregation'!AK:AK,'EPA Export Aggregation'!$A:$A,$B10,'EPA Export Aggregation'!$D:$D,$A$1)*IF($A10="CH4",About!$D$58,IF($A10="N2O",About!$D$59,1))</f>
        <v>1.42311621263E-2</v>
      </c>
    </row>
    <row r="11" spans="1:34" x14ac:dyDescent="0.4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45">
      <c r="A12" s="413" t="s">
        <v>2215</v>
      </c>
      <c r="B12" s="414" t="s">
        <v>4231</v>
      </c>
      <c r="C12">
        <f>SUMIFS('EPA Export Aggregation'!F:F,'EPA Export Aggregation'!$A:$A,$B12,'EPA Export Aggregation'!$D:$D,$A$1)*IF($A12="CH4",About!$D$58,IF($A12="N2O",About!$D$59,1))</f>
        <v>0.40479847029130001</v>
      </c>
      <c r="D12">
        <f>SUMIFS('EPA Export Aggregation'!G:G,'EPA Export Aggregation'!$A:$A,$B12,'EPA Export Aggregation'!$D:$D,$A$1)*IF($A12="CH4",About!$D$58,IF($A12="N2O",About!$D$59,1))</f>
        <v>0.40253142187079999</v>
      </c>
      <c r="E12">
        <f>SUMIFS('EPA Export Aggregation'!H:H,'EPA Export Aggregation'!$A:$A,$B12,'EPA Export Aggregation'!$D:$D,$A$1)*IF($A12="CH4",About!$D$58,IF($A12="N2O",About!$D$59,1))</f>
        <v>0.4155661259424</v>
      </c>
      <c r="F12">
        <f>SUMIFS('EPA Export Aggregation'!I:I,'EPA Export Aggregation'!$A:$A,$B12,'EPA Export Aggregation'!$D:$D,$A$1)*IF($A12="CH4",About!$D$58,IF($A12="N2O",About!$D$59,1))</f>
        <v>0.43067046283010002</v>
      </c>
      <c r="G12">
        <f>SUMIFS('EPA Export Aggregation'!J:J,'EPA Export Aggregation'!$A:$A,$B12,'EPA Export Aggregation'!$D:$D,$A$1)*IF($A12="CH4",About!$D$58,IF($A12="N2O",About!$D$59,1))</f>
        <v>0.4588064435884</v>
      </c>
      <c r="H12">
        <f>SUMIFS('EPA Export Aggregation'!K:K,'EPA Export Aggregation'!$A:$A,$B12,'EPA Export Aggregation'!$D:$D,$A$1)*IF($A12="CH4",About!$D$58,IF($A12="N2O",About!$D$59,1))</f>
        <v>0.49612292430310001</v>
      </c>
      <c r="I12">
        <f>SUMIFS('EPA Export Aggregation'!L:L,'EPA Export Aggregation'!$A:$A,$B12,'EPA Export Aggregation'!$D:$D,$A$1)*IF($A12="CH4",About!$D$58,IF($A12="N2O",About!$D$59,1))</f>
        <v>0.51834285275860004</v>
      </c>
      <c r="J12">
        <f>SUMIFS('EPA Export Aggregation'!M:M,'EPA Export Aggregation'!$A:$A,$B12,'EPA Export Aggregation'!$D:$D,$A$1)*IF($A12="CH4",About!$D$58,IF($A12="N2O",About!$D$59,1))</f>
        <v>0.53703414277350003</v>
      </c>
      <c r="K12">
        <f>SUMIFS('EPA Export Aggregation'!N:N,'EPA Export Aggregation'!$A:$A,$B12,'EPA Export Aggregation'!$D:$D,$A$1)*IF($A12="CH4",About!$D$58,IF($A12="N2O",About!$D$59,1))</f>
        <v>0.5419577079497</v>
      </c>
      <c r="L12">
        <f>SUMIFS('EPA Export Aggregation'!O:O,'EPA Export Aggregation'!$A:$A,$B12,'EPA Export Aggregation'!$D:$D,$A$1)*IF($A12="CH4",About!$D$58,IF($A12="N2O",About!$D$59,1))</f>
        <v>0.52198838374309997</v>
      </c>
      <c r="M12">
        <f>SUMIFS('EPA Export Aggregation'!P:P,'EPA Export Aggregation'!$A:$A,$B12,'EPA Export Aggregation'!$D:$D,$A$1)*IF($A12="CH4",About!$D$58,IF($A12="N2O",About!$D$59,1))</f>
        <v>0.52120841822139996</v>
      </c>
      <c r="N12">
        <f>SUMIFS('EPA Export Aggregation'!Q:Q,'EPA Export Aggregation'!$A:$A,$B12,'EPA Export Aggregation'!$D:$D,$A$1)*IF($A12="CH4",About!$D$58,IF($A12="N2O",About!$D$59,1))</f>
        <v>0.52139310332769995</v>
      </c>
      <c r="O12">
        <f>SUMIFS('EPA Export Aggregation'!R:R,'EPA Export Aggregation'!$A:$A,$B12,'EPA Export Aggregation'!$D:$D,$A$1)*IF($A12="CH4",About!$D$58,IF($A12="N2O",About!$D$59,1))</f>
        <v>0.52145776522679999</v>
      </c>
      <c r="P12">
        <f>SUMIFS('EPA Export Aggregation'!S:S,'EPA Export Aggregation'!$A:$A,$B12,'EPA Export Aggregation'!$D:$D,$A$1)*IF($A12="CH4",About!$D$58,IF($A12="N2O",About!$D$59,1))</f>
        <v>0.5670738756782</v>
      </c>
      <c r="Q12">
        <f>SUMIFS('EPA Export Aggregation'!T:T,'EPA Export Aggregation'!$A:$A,$B12,'EPA Export Aggregation'!$D:$D,$A$1)*IF($A12="CH4",About!$D$58,IF($A12="N2O",About!$D$59,1))</f>
        <v>0.64633929959479997</v>
      </c>
      <c r="R12">
        <f>SUMIFS('EPA Export Aggregation'!U:U,'EPA Export Aggregation'!$A:$A,$B12,'EPA Export Aggregation'!$D:$D,$A$1)*IF($A12="CH4",About!$D$58,IF($A12="N2O",About!$D$59,1))</f>
        <v>0.62344396493580001</v>
      </c>
      <c r="S12">
        <f>SUMIFS('EPA Export Aggregation'!V:V,'EPA Export Aggregation'!$A:$A,$B12,'EPA Export Aggregation'!$D:$D,$A$1)*IF($A12="CH4",About!$D$58,IF($A12="N2O",About!$D$59,1))</f>
        <v>0.67432700861259998</v>
      </c>
      <c r="T12">
        <f>SUMIFS('EPA Export Aggregation'!W:W,'EPA Export Aggregation'!$A:$A,$B12,'EPA Export Aggregation'!$D:$D,$A$1)*IF($A12="CH4",About!$D$58,IF($A12="N2O",About!$D$59,1))</f>
        <v>0.83724893214789997</v>
      </c>
      <c r="U12">
        <f>SUMIFS('EPA Export Aggregation'!X:X,'EPA Export Aggregation'!$A:$A,$B12,'EPA Export Aggregation'!$D:$D,$A$1)*IF($A12="CH4",About!$D$58,IF($A12="N2O",About!$D$59,1))</f>
        <v>0.64881081249890005</v>
      </c>
      <c r="V12">
        <f>SUMIFS('EPA Export Aggregation'!Y:Y,'EPA Export Aggregation'!$A:$A,$B12,'EPA Export Aggregation'!$D:$D,$A$1)*IF($A12="CH4",About!$D$58,IF($A12="N2O",About!$D$59,1))</f>
        <v>0.56782598515560001</v>
      </c>
      <c r="W12">
        <f>SUMIFS('EPA Export Aggregation'!Z:Z,'EPA Export Aggregation'!$A:$A,$B12,'EPA Export Aggregation'!$D:$D,$A$1)*IF($A12="CH4",About!$D$58,IF($A12="N2O",About!$D$59,1))</f>
        <v>0.62265312799450001</v>
      </c>
      <c r="X12">
        <f>SUMIFS('EPA Export Aggregation'!AA:AA,'EPA Export Aggregation'!$A:$A,$B12,'EPA Export Aggregation'!$D:$D,$A$1)*IF($A12="CH4",About!$D$58,IF($A12="N2O",About!$D$59,1))</f>
        <v>0.67666455329639996</v>
      </c>
      <c r="Y12">
        <f>SUMIFS('EPA Export Aggregation'!AB:AB,'EPA Export Aggregation'!$A:$A,$B12,'EPA Export Aggregation'!$D:$D,$A$1)*IF($A12="CH4",About!$D$58,IF($A12="N2O",About!$D$59,1))</f>
        <v>0.65944487544990005</v>
      </c>
      <c r="Z12">
        <f>SUMIFS('EPA Export Aggregation'!AC:AC,'EPA Export Aggregation'!$A:$A,$B12,'EPA Export Aggregation'!$D:$D,$A$1)*IF($A12="CH4",About!$D$58,IF($A12="N2O",About!$D$59,1))</f>
        <v>0.65540357062879995</v>
      </c>
      <c r="AA12">
        <f>SUMIFS('EPA Export Aggregation'!AD:AD,'EPA Export Aggregation'!$A:$A,$B12,'EPA Export Aggregation'!$D:$D,$A$1)*IF($A12="CH4",About!$D$58,IF($A12="N2O",About!$D$59,1))</f>
        <v>0.6652258036041</v>
      </c>
      <c r="AB12">
        <f>SUMIFS('EPA Export Aggregation'!AE:AE,'EPA Export Aggregation'!$A:$A,$B12,'EPA Export Aggregation'!$D:$D,$A$1)*IF($A12="CH4",About!$D$58,IF($A12="N2O",About!$D$59,1))</f>
        <v>0.61754399109140001</v>
      </c>
      <c r="AC12">
        <f>SUMIFS('EPA Export Aggregation'!AF:AF,'EPA Export Aggregation'!$A:$A,$B12,'EPA Export Aggregation'!$D:$D,$A$1)*IF($A12="CH4",About!$D$58,IF($A12="N2O",About!$D$59,1))</f>
        <v>0.58636668522260005</v>
      </c>
      <c r="AD12">
        <f>SUMIFS('EPA Export Aggregation'!AG:AG,'EPA Export Aggregation'!$A:$A,$B12,'EPA Export Aggregation'!$D:$D,$A$1)*IF($A12="CH4",About!$D$58,IF($A12="N2O",About!$D$59,1))</f>
        <v>0.55925591505219996</v>
      </c>
      <c r="AE12">
        <f>SUMIFS('EPA Export Aggregation'!AH:AH,'EPA Export Aggregation'!$A:$A,$B12,'EPA Export Aggregation'!$D:$D,$A$1)*IF($A12="CH4",About!$D$58,IF($A12="N2O",About!$D$59,1))</f>
        <v>0.59657016063029999</v>
      </c>
      <c r="AF12">
        <f>SUMIFS('EPA Export Aggregation'!AI:AI,'EPA Export Aggregation'!$A:$A,$B12,'EPA Export Aggregation'!$D:$D,$A$1)*IF($A12="CH4",About!$D$58,IF($A12="N2O",About!$D$59,1))</f>
        <v>0.53539742362440002</v>
      </c>
      <c r="AG12">
        <f>SUMIFS('EPA Export Aggregation'!AJ:AJ,'EPA Export Aggregation'!$A:$A,$B12,'EPA Export Aggregation'!$D:$D,$A$1)*IF($A12="CH4",About!$D$58,IF($A12="N2O",About!$D$59,1))</f>
        <v>0.49884767727149998</v>
      </c>
      <c r="AH12">
        <f>SUMIFS('EPA Export Aggregation'!AK:AK,'EPA Export Aggregation'!$A:$A,$B12,'EPA Export Aggregation'!$D:$D,$A$1)*IF($A12="CH4",About!$D$58,IF($A12="N2O",About!$D$59,1))</f>
        <v>0.53953492326420005</v>
      </c>
    </row>
    <row r="13" spans="1:34" x14ac:dyDescent="0.45">
      <c r="A13" s="413" t="s">
        <v>2215</v>
      </c>
      <c r="B13" s="414" t="s">
        <v>4235</v>
      </c>
      <c r="C13">
        <f>SUMIFS('EPA Export Aggregation'!F:F,'EPA Export Aggregation'!$A:$A,$B13,'EPA Export Aggregation'!$D:$D,$A$1)*IF($A13="CH4",About!$D$58,IF($A13="N2O",About!$D$59,1))</f>
        <v>4.4078975505199999E-2</v>
      </c>
      <c r="D13">
        <f>SUMIFS('EPA Export Aggregation'!G:G,'EPA Export Aggregation'!$A:$A,$B13,'EPA Export Aggregation'!$D:$D,$A$1)*IF($A13="CH4",About!$D$58,IF($A13="N2O",About!$D$59,1))</f>
        <v>3.9287197077399999E-2</v>
      </c>
      <c r="E13">
        <f>SUMIFS('EPA Export Aggregation'!H:H,'EPA Export Aggregation'!$A:$A,$B13,'EPA Export Aggregation'!$D:$D,$A$1)*IF($A13="CH4",About!$D$58,IF($A13="N2O",About!$D$59,1))</f>
        <v>3.8526486769400001E-2</v>
      </c>
      <c r="F13">
        <f>SUMIFS('EPA Export Aggregation'!I:I,'EPA Export Aggregation'!$A:$A,$B13,'EPA Export Aggregation'!$D:$D,$A$1)*IF($A13="CH4",About!$D$58,IF($A13="N2O",About!$D$59,1))</f>
        <v>3.5607262446400001E-2</v>
      </c>
      <c r="G13">
        <f>SUMIFS('EPA Export Aggregation'!J:J,'EPA Export Aggregation'!$A:$A,$B13,'EPA Export Aggregation'!$D:$D,$A$1)*IF($A13="CH4",About!$D$58,IF($A13="N2O",About!$D$59,1))</f>
        <v>3.7147392524300001E-2</v>
      </c>
      <c r="H13">
        <f>SUMIFS('EPA Export Aggregation'!K:K,'EPA Export Aggregation'!$A:$A,$B13,'EPA Export Aggregation'!$D:$D,$A$1)*IF($A13="CH4",About!$D$58,IF($A13="N2O",About!$D$59,1))</f>
        <v>4.9577667133199999E-2</v>
      </c>
      <c r="I13">
        <f>SUMIFS('EPA Export Aggregation'!L:L,'EPA Export Aggregation'!$A:$A,$B13,'EPA Export Aggregation'!$D:$D,$A$1)*IF($A13="CH4",About!$D$58,IF($A13="N2O",About!$D$59,1))</f>
        <v>5.3031979460600003E-2</v>
      </c>
      <c r="J13">
        <f>SUMIFS('EPA Export Aggregation'!M:M,'EPA Export Aggregation'!$A:$A,$B13,'EPA Export Aggregation'!$D:$D,$A$1)*IF($A13="CH4",About!$D$58,IF($A13="N2O",About!$D$59,1))</f>
        <v>5.0558259188900001E-2</v>
      </c>
      <c r="K13">
        <f>SUMIFS('EPA Export Aggregation'!N:N,'EPA Export Aggregation'!$A:$A,$B13,'EPA Export Aggregation'!$D:$D,$A$1)*IF($A13="CH4",About!$D$58,IF($A13="N2O",About!$D$59,1))</f>
        <v>5.08940005648E-2</v>
      </c>
      <c r="L13">
        <f>SUMIFS('EPA Export Aggregation'!O:O,'EPA Export Aggregation'!$A:$A,$B13,'EPA Export Aggregation'!$D:$D,$A$1)*IF($A13="CH4",About!$D$58,IF($A13="N2O",About!$D$59,1))</f>
        <v>5.5246593932200001E-2</v>
      </c>
      <c r="M13">
        <f>SUMIFS('EPA Export Aggregation'!P:P,'EPA Export Aggregation'!$A:$A,$B13,'EPA Export Aggregation'!$D:$D,$A$1)*IF($A13="CH4",About!$D$58,IF($A13="N2O",About!$D$59,1))</f>
        <v>3.6363358055400002E-2</v>
      </c>
      <c r="N13">
        <f>SUMIFS('EPA Export Aggregation'!Q:Q,'EPA Export Aggregation'!$A:$A,$B13,'EPA Export Aggregation'!$D:$D,$A$1)*IF($A13="CH4",About!$D$58,IF($A13="N2O",About!$D$59,1))</f>
        <v>3.7247933101400003E-2</v>
      </c>
      <c r="O13">
        <f>SUMIFS('EPA Export Aggregation'!R:R,'EPA Export Aggregation'!$A:$A,$B13,'EPA Export Aggregation'!$D:$D,$A$1)*IF($A13="CH4",About!$D$58,IF($A13="N2O",About!$D$59,1))</f>
        <v>3.88498355441E-2</v>
      </c>
      <c r="P13">
        <f>SUMIFS('EPA Export Aggregation'!S:S,'EPA Export Aggregation'!$A:$A,$B13,'EPA Export Aggregation'!$D:$D,$A$1)*IF($A13="CH4",About!$D$58,IF($A13="N2O",About!$D$59,1))</f>
        <v>2.9972749495900002E-2</v>
      </c>
      <c r="Q13">
        <f>SUMIFS('EPA Export Aggregation'!T:T,'EPA Export Aggregation'!$A:$A,$B13,'EPA Export Aggregation'!$D:$D,$A$1)*IF($A13="CH4",About!$D$58,IF($A13="N2O",About!$D$59,1))</f>
        <v>4.0920555333700002E-2</v>
      </c>
      <c r="R13">
        <f>SUMIFS('EPA Export Aggregation'!U:U,'EPA Export Aggregation'!$A:$A,$B13,'EPA Export Aggregation'!$D:$D,$A$1)*IF($A13="CH4",About!$D$58,IF($A13="N2O",About!$D$59,1))</f>
        <v>4.5305571203499997E-2</v>
      </c>
      <c r="S13">
        <f>SUMIFS('EPA Export Aggregation'!V:V,'EPA Export Aggregation'!$A:$A,$B13,'EPA Export Aggregation'!$D:$D,$A$1)*IF($A13="CH4",About!$D$58,IF($A13="N2O",About!$D$59,1))</f>
        <v>5.1711117357E-2</v>
      </c>
      <c r="T13">
        <f>SUMIFS('EPA Export Aggregation'!W:W,'EPA Export Aggregation'!$A:$A,$B13,'EPA Export Aggregation'!$D:$D,$A$1)*IF($A13="CH4",About!$D$58,IF($A13="N2O",About!$D$59,1))</f>
        <v>4.7242080499900002E-2</v>
      </c>
      <c r="U13">
        <f>SUMIFS('EPA Export Aggregation'!X:X,'EPA Export Aggregation'!$A:$A,$B13,'EPA Export Aggregation'!$D:$D,$A$1)*IF($A13="CH4",About!$D$58,IF($A13="N2O",About!$D$59,1))</f>
        <v>4.0008488008500001E-2</v>
      </c>
      <c r="V13">
        <f>SUMIFS('EPA Export Aggregation'!Y:Y,'EPA Export Aggregation'!$A:$A,$B13,'EPA Export Aggregation'!$D:$D,$A$1)*IF($A13="CH4",About!$D$58,IF($A13="N2O",About!$D$59,1))</f>
        <v>5.1422973009900001E-2</v>
      </c>
      <c r="W13">
        <f>SUMIFS('EPA Export Aggregation'!Z:Z,'EPA Export Aggregation'!$A:$A,$B13,'EPA Export Aggregation'!$D:$D,$A$1)*IF($A13="CH4",About!$D$58,IF($A13="N2O",About!$D$59,1))</f>
        <v>6.2797429222500006E-2</v>
      </c>
      <c r="X13">
        <f>SUMIFS('EPA Export Aggregation'!AA:AA,'EPA Export Aggregation'!$A:$A,$B13,'EPA Export Aggregation'!$D:$D,$A$1)*IF($A13="CH4",About!$D$58,IF($A13="N2O",About!$D$59,1))</f>
        <v>5.7176009042000001E-2</v>
      </c>
      <c r="Y13">
        <f>SUMIFS('EPA Export Aggregation'!AB:AB,'EPA Export Aggregation'!$A:$A,$B13,'EPA Export Aggregation'!$D:$D,$A$1)*IF($A13="CH4",About!$D$58,IF($A13="N2O",About!$D$59,1))</f>
        <v>5.2223554558500002E-2</v>
      </c>
      <c r="Z13">
        <f>SUMIFS('EPA Export Aggregation'!AC:AC,'EPA Export Aggregation'!$A:$A,$B13,'EPA Export Aggregation'!$D:$D,$A$1)*IF($A13="CH4",About!$D$58,IF($A13="N2O",About!$D$59,1))</f>
        <v>6.3153529499399993E-2</v>
      </c>
      <c r="AA13">
        <f>SUMIFS('EPA Export Aggregation'!AD:AD,'EPA Export Aggregation'!$A:$A,$B13,'EPA Export Aggregation'!$D:$D,$A$1)*IF($A13="CH4",About!$D$58,IF($A13="N2O",About!$D$59,1))</f>
        <v>7.2239671347400003E-2</v>
      </c>
      <c r="AB13">
        <f>SUMIFS('EPA Export Aggregation'!AE:AE,'EPA Export Aggregation'!$A:$A,$B13,'EPA Export Aggregation'!$D:$D,$A$1)*IF($A13="CH4",About!$D$58,IF($A13="N2O",About!$D$59,1))</f>
        <v>6.8963237873000002E-2</v>
      </c>
      <c r="AC13">
        <f>SUMIFS('EPA Export Aggregation'!AF:AF,'EPA Export Aggregation'!$A:$A,$B13,'EPA Export Aggregation'!$D:$D,$A$1)*IF($A13="CH4",About!$D$58,IF($A13="N2O",About!$D$59,1))</f>
        <v>6.0619281254999997E-2</v>
      </c>
      <c r="AD13">
        <f>SUMIFS('EPA Export Aggregation'!AG:AG,'EPA Export Aggregation'!$A:$A,$B13,'EPA Export Aggregation'!$D:$D,$A$1)*IF($A13="CH4",About!$D$58,IF($A13="N2O",About!$D$59,1))</f>
        <v>5.4582909805600002E-2</v>
      </c>
      <c r="AE13">
        <f>SUMIFS('EPA Export Aggregation'!AH:AH,'EPA Export Aggregation'!$A:$A,$B13,'EPA Export Aggregation'!$D:$D,$A$1)*IF($A13="CH4",About!$D$58,IF($A13="N2O",About!$D$59,1))</f>
        <v>4.0181813874499997E-2</v>
      </c>
      <c r="AF13">
        <f>SUMIFS('EPA Export Aggregation'!AI:AI,'EPA Export Aggregation'!$A:$A,$B13,'EPA Export Aggregation'!$D:$D,$A$1)*IF($A13="CH4",About!$D$58,IF($A13="N2O",About!$D$59,1))</f>
        <v>4.5553420651900003E-2</v>
      </c>
      <c r="AG13">
        <f>SUMIFS('EPA Export Aggregation'!AJ:AJ,'EPA Export Aggregation'!$A:$A,$B13,'EPA Export Aggregation'!$D:$D,$A$1)*IF($A13="CH4",About!$D$58,IF($A13="N2O",About!$D$59,1))</f>
        <v>4.4853495189299999E-2</v>
      </c>
      <c r="AH13">
        <f>SUMIFS('EPA Export Aggregation'!AK:AK,'EPA Export Aggregation'!$A:$A,$B13,'EPA Export Aggregation'!$D:$D,$A$1)*IF($A13="CH4",About!$D$58,IF($A13="N2O",About!$D$59,1))</f>
        <v>4.2252451264999998E-2</v>
      </c>
    </row>
    <row r="14" spans="1:34" x14ac:dyDescent="0.45">
      <c r="A14" s="413" t="s">
        <v>2215</v>
      </c>
      <c r="B14" s="414" t="s">
        <v>4253</v>
      </c>
      <c r="C14">
        <f>SUMIFS('EPA Export Aggregation'!F:F,'EPA Export Aggregation'!$A:$A,$B14,'EPA Export Aggregation'!$D:$D,$A$1)*IF($A14="CH4",About!$D$58,IF($A14="N2O",About!$D$59,1))</f>
        <v>3.6494129793700002E-2</v>
      </c>
      <c r="D14">
        <f>SUMIFS('EPA Export Aggregation'!G:G,'EPA Export Aggregation'!$A:$A,$B14,'EPA Export Aggregation'!$D:$D,$A$1)*IF($A14="CH4",About!$D$58,IF($A14="N2O",About!$D$59,1))</f>
        <v>3.4655123694199999E-2</v>
      </c>
      <c r="E14">
        <f>SUMIFS('EPA Export Aggregation'!H:H,'EPA Export Aggregation'!$A:$A,$B14,'EPA Export Aggregation'!$D:$D,$A$1)*IF($A14="CH4",About!$D$58,IF($A14="N2O",About!$D$59,1))</f>
        <v>7.0062006913599997E-2</v>
      </c>
      <c r="F14">
        <f>SUMIFS('EPA Export Aggregation'!I:I,'EPA Export Aggregation'!$A:$A,$B14,'EPA Export Aggregation'!$D:$D,$A$1)*IF($A14="CH4",About!$D$58,IF($A14="N2O",About!$D$59,1))</f>
        <v>6.9952793734600005E-2</v>
      </c>
      <c r="G14">
        <f>SUMIFS('EPA Export Aggregation'!J:J,'EPA Export Aggregation'!$A:$A,$B14,'EPA Export Aggregation'!$D:$D,$A$1)*IF($A14="CH4",About!$D$58,IF($A14="N2O",About!$D$59,1))</f>
        <v>7.2134980054200007E-2</v>
      </c>
      <c r="H14">
        <f>SUMIFS('EPA Export Aggregation'!K:K,'EPA Export Aggregation'!$A:$A,$B14,'EPA Export Aggregation'!$D:$D,$A$1)*IF($A14="CH4",About!$D$58,IF($A14="N2O",About!$D$59,1))</f>
        <v>0.10293845503559999</v>
      </c>
      <c r="I14">
        <f>SUMIFS('EPA Export Aggregation'!L:L,'EPA Export Aggregation'!$A:$A,$B14,'EPA Export Aggregation'!$D:$D,$A$1)*IF($A14="CH4",About!$D$58,IF($A14="N2O",About!$D$59,1))</f>
        <v>0.1014253662452</v>
      </c>
      <c r="J14">
        <f>SUMIFS('EPA Export Aggregation'!M:M,'EPA Export Aggregation'!$A:$A,$B14,'EPA Export Aggregation'!$D:$D,$A$1)*IF($A14="CH4",About!$D$58,IF($A14="N2O",About!$D$59,1))</f>
        <v>0.1057719017372</v>
      </c>
      <c r="K14">
        <f>SUMIFS('EPA Export Aggregation'!N:N,'EPA Export Aggregation'!$A:$A,$B14,'EPA Export Aggregation'!$D:$D,$A$1)*IF($A14="CH4",About!$D$58,IF($A14="N2O",About!$D$59,1))</f>
        <v>0.1039147020317</v>
      </c>
      <c r="L14">
        <f>SUMIFS('EPA Export Aggregation'!O:O,'EPA Export Aggregation'!$A:$A,$B14,'EPA Export Aggregation'!$D:$D,$A$1)*IF($A14="CH4",About!$D$58,IF($A14="N2O",About!$D$59,1))</f>
        <v>0.10008340025869999</v>
      </c>
      <c r="M14">
        <f>SUMIFS('EPA Export Aggregation'!P:P,'EPA Export Aggregation'!$A:$A,$B14,'EPA Export Aggregation'!$D:$D,$A$1)*IF($A14="CH4",About!$D$58,IF($A14="N2O",About!$D$59,1))</f>
        <v>8.8732245962799994E-2</v>
      </c>
      <c r="N14">
        <f>SUMIFS('EPA Export Aggregation'!Q:Q,'EPA Export Aggregation'!$A:$A,$B14,'EPA Export Aggregation'!$D:$D,$A$1)*IF($A14="CH4",About!$D$58,IF($A14="N2O",About!$D$59,1))</f>
        <v>8.3458224018999994E-2</v>
      </c>
      <c r="O14">
        <f>SUMIFS('EPA Export Aggregation'!R:R,'EPA Export Aggregation'!$A:$A,$B14,'EPA Export Aggregation'!$D:$D,$A$1)*IF($A14="CH4",About!$D$58,IF($A14="N2O",About!$D$59,1))</f>
        <v>8.1040354759600003E-2</v>
      </c>
      <c r="P14">
        <f>SUMIFS('EPA Export Aggregation'!S:S,'EPA Export Aggregation'!$A:$A,$B14,'EPA Export Aggregation'!$D:$D,$A$1)*IF($A14="CH4",About!$D$58,IF($A14="N2O",About!$D$59,1))</f>
        <v>7.7810014221899995E-2</v>
      </c>
      <c r="Q14">
        <f>SUMIFS('EPA Export Aggregation'!T:T,'EPA Export Aggregation'!$A:$A,$B14,'EPA Export Aggregation'!$D:$D,$A$1)*IF($A14="CH4",About!$D$58,IF($A14="N2O",About!$D$59,1))</f>
        <v>7.6475597919800006E-2</v>
      </c>
      <c r="R14">
        <f>SUMIFS('EPA Export Aggregation'!U:U,'EPA Export Aggregation'!$A:$A,$B14,'EPA Export Aggregation'!$D:$D,$A$1)*IF($A14="CH4",About!$D$58,IF($A14="N2O",About!$D$59,1))</f>
        <v>7.3536315264099997E-2</v>
      </c>
      <c r="S14">
        <f>SUMIFS('EPA Export Aggregation'!V:V,'EPA Export Aggregation'!$A:$A,$B14,'EPA Export Aggregation'!$D:$D,$A$1)*IF($A14="CH4",About!$D$58,IF($A14="N2O",About!$D$59,1))</f>
        <v>7.1947306373600001E-2</v>
      </c>
      <c r="T14">
        <f>SUMIFS('EPA Export Aggregation'!W:W,'EPA Export Aggregation'!$A:$A,$B14,'EPA Export Aggregation'!$D:$D,$A$1)*IF($A14="CH4",About!$D$58,IF($A14="N2O",About!$D$59,1))</f>
        <v>6.9096579009500003E-2</v>
      </c>
      <c r="U14">
        <f>SUMIFS('EPA Export Aggregation'!X:X,'EPA Export Aggregation'!$A:$A,$B14,'EPA Export Aggregation'!$D:$D,$A$1)*IF($A14="CH4",About!$D$58,IF($A14="N2O",About!$D$59,1))</f>
        <v>6.4224260125100005E-2</v>
      </c>
      <c r="V14">
        <f>SUMIFS('EPA Export Aggregation'!Y:Y,'EPA Export Aggregation'!$A:$A,$B14,'EPA Export Aggregation'!$D:$D,$A$1)*IF($A14="CH4",About!$D$58,IF($A14="N2O",About!$D$59,1))</f>
        <v>5.5251895479600001E-2</v>
      </c>
      <c r="W14">
        <f>SUMIFS('EPA Export Aggregation'!Z:Z,'EPA Export Aggregation'!$A:$A,$B14,'EPA Export Aggregation'!$D:$D,$A$1)*IF($A14="CH4",About!$D$58,IF($A14="N2O",About!$D$59,1))</f>
        <v>7.6867695585000007E-2</v>
      </c>
      <c r="X14">
        <f>SUMIFS('EPA Export Aggregation'!AA:AA,'EPA Export Aggregation'!$A:$A,$B14,'EPA Export Aggregation'!$D:$D,$A$1)*IF($A14="CH4",About!$D$58,IF($A14="N2O",About!$D$59,1))</f>
        <v>7.6073285640400001E-2</v>
      </c>
      <c r="Y14">
        <f>SUMIFS('EPA Export Aggregation'!AB:AB,'EPA Export Aggregation'!$A:$A,$B14,'EPA Export Aggregation'!$D:$D,$A$1)*IF($A14="CH4",About!$D$58,IF($A14="N2O",About!$D$59,1))</f>
        <v>6.7133996232699999E-2</v>
      </c>
      <c r="Z14">
        <f>SUMIFS('EPA Export Aggregation'!AC:AC,'EPA Export Aggregation'!$A:$A,$B14,'EPA Export Aggregation'!$D:$D,$A$1)*IF($A14="CH4",About!$D$58,IF($A14="N2O",About!$D$59,1))</f>
        <v>7.6451680123300003E-2</v>
      </c>
      <c r="AA14">
        <f>SUMIFS('EPA Export Aggregation'!AD:AD,'EPA Export Aggregation'!$A:$A,$B14,'EPA Export Aggregation'!$D:$D,$A$1)*IF($A14="CH4",About!$D$58,IF($A14="N2O",About!$D$59,1))</f>
        <v>8.0722006447899994E-2</v>
      </c>
      <c r="AB14">
        <f>SUMIFS('EPA Export Aggregation'!AE:AE,'EPA Export Aggregation'!$A:$A,$B14,'EPA Export Aggregation'!$D:$D,$A$1)*IF($A14="CH4",About!$D$58,IF($A14="N2O",About!$D$59,1))</f>
        <v>8.9395534481500005E-2</v>
      </c>
      <c r="AC14">
        <f>SUMIFS('EPA Export Aggregation'!AF:AF,'EPA Export Aggregation'!$A:$A,$B14,'EPA Export Aggregation'!$D:$D,$A$1)*IF($A14="CH4",About!$D$58,IF($A14="N2O",About!$D$59,1))</f>
        <v>9.2665339425400006E-2</v>
      </c>
      <c r="AD14">
        <f>SUMIFS('EPA Export Aggregation'!AG:AG,'EPA Export Aggregation'!$A:$A,$B14,'EPA Export Aggregation'!$D:$D,$A$1)*IF($A14="CH4",About!$D$58,IF($A14="N2O",About!$D$59,1))</f>
        <v>8.8582025442900003E-2</v>
      </c>
      <c r="AE14">
        <f>SUMIFS('EPA Export Aggregation'!AH:AH,'EPA Export Aggregation'!$A:$A,$B14,'EPA Export Aggregation'!$D:$D,$A$1)*IF($A14="CH4",About!$D$58,IF($A14="N2O",About!$D$59,1))</f>
        <v>8.8640234826599995E-2</v>
      </c>
      <c r="AF14">
        <f>SUMIFS('EPA Export Aggregation'!AI:AI,'EPA Export Aggregation'!$A:$A,$B14,'EPA Export Aggregation'!$D:$D,$A$1)*IF($A14="CH4",About!$D$58,IF($A14="N2O",About!$D$59,1))</f>
        <v>9.9206681079999998E-2</v>
      </c>
      <c r="AG14">
        <f>SUMIFS('EPA Export Aggregation'!AJ:AJ,'EPA Export Aggregation'!$A:$A,$B14,'EPA Export Aggregation'!$D:$D,$A$1)*IF($A14="CH4",About!$D$58,IF($A14="N2O",About!$D$59,1))</f>
        <v>9.7626035106500003E-2</v>
      </c>
      <c r="AH14">
        <f>SUMIFS('EPA Export Aggregation'!AK:AK,'EPA Export Aggregation'!$A:$A,$B14,'EPA Export Aggregation'!$D:$D,$A$1)*IF($A14="CH4",About!$D$58,IF($A14="N2O",About!$D$59,1))</f>
        <v>9.7696588350900004E-2</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2.8478333106800001E-2</v>
      </c>
      <c r="D16">
        <f>SUMIFS('EPA Export Aggregation'!G:G,'EPA Export Aggregation'!$A:$A,$B16,'EPA Export Aggregation'!$D:$D,$A$1)*IF($A16="CH4",About!$D$58,IF($A16="N2O",About!$D$59,1))</f>
        <v>2.8396811227799999E-2</v>
      </c>
      <c r="E16">
        <f>SUMIFS('EPA Export Aggregation'!H:H,'EPA Export Aggregation'!$A:$A,$B16,'EPA Export Aggregation'!$D:$D,$A$1)*IF($A16="CH4",About!$D$58,IF($A16="N2O",About!$D$59,1))</f>
        <v>2.8226428147799999E-2</v>
      </c>
      <c r="F16">
        <f>SUMIFS('EPA Export Aggregation'!I:I,'EPA Export Aggregation'!$A:$A,$B16,'EPA Export Aggregation'!$D:$D,$A$1)*IF($A16="CH4",About!$D$58,IF($A16="N2O",About!$D$59,1))</f>
        <v>2.8325524816500001E-2</v>
      </c>
      <c r="G16">
        <f>SUMIFS('EPA Export Aggregation'!J:J,'EPA Export Aggregation'!$A:$A,$B16,'EPA Export Aggregation'!$D:$D,$A$1)*IF($A16="CH4",About!$D$58,IF($A16="N2O",About!$D$59,1))</f>
        <v>2.8376083644199999E-2</v>
      </c>
      <c r="H16">
        <f>SUMIFS('EPA Export Aggregation'!K:K,'EPA Export Aggregation'!$A:$A,$B16,'EPA Export Aggregation'!$D:$D,$A$1)*IF($A16="CH4",About!$D$58,IF($A16="N2O",About!$D$59,1))</f>
        <v>2.83394631669E-2</v>
      </c>
      <c r="I16">
        <f>SUMIFS('EPA Export Aggregation'!L:L,'EPA Export Aggregation'!$A:$A,$B16,'EPA Export Aggregation'!$D:$D,$A$1)*IF($A16="CH4",About!$D$58,IF($A16="N2O",About!$D$59,1))</f>
        <v>2.84184618819E-2</v>
      </c>
      <c r="J16">
        <f>SUMIFS('EPA Export Aggregation'!M:M,'EPA Export Aggregation'!$A:$A,$B16,'EPA Export Aggregation'!$D:$D,$A$1)*IF($A16="CH4",About!$D$58,IF($A16="N2O",About!$D$59,1))</f>
        <v>2.8242343638399999E-2</v>
      </c>
      <c r="K16">
        <f>SUMIFS('EPA Export Aggregation'!N:N,'EPA Export Aggregation'!$A:$A,$B16,'EPA Export Aggregation'!$D:$D,$A$1)*IF($A16="CH4",About!$D$58,IF($A16="N2O",About!$D$59,1))</f>
        <v>2.8027162184999999E-2</v>
      </c>
      <c r="L16">
        <f>SUMIFS('EPA Export Aggregation'!O:O,'EPA Export Aggregation'!$A:$A,$B16,'EPA Export Aggregation'!$D:$D,$A$1)*IF($A16="CH4",About!$D$58,IF($A16="N2O",About!$D$59,1))</f>
        <v>2.7852169781799999E-2</v>
      </c>
      <c r="M16">
        <f>SUMIFS('EPA Export Aggregation'!P:P,'EPA Export Aggregation'!$A:$A,$B16,'EPA Export Aggregation'!$D:$D,$A$1)*IF($A16="CH4",About!$D$58,IF($A16="N2O",About!$D$59,1))</f>
        <v>2.7734713161900001E-2</v>
      </c>
      <c r="N16">
        <f>SUMIFS('EPA Export Aggregation'!Q:Q,'EPA Export Aggregation'!$A:$A,$B16,'EPA Export Aggregation'!$D:$D,$A$1)*IF($A16="CH4",About!$D$58,IF($A16="N2O",About!$D$59,1))</f>
        <v>1.6706188331600001E-2</v>
      </c>
      <c r="O16">
        <f>SUMIFS('EPA Export Aggregation'!R:R,'EPA Export Aggregation'!$A:$A,$B16,'EPA Export Aggregation'!$D:$D,$A$1)*IF($A16="CH4",About!$D$58,IF($A16="N2O",About!$D$59,1))</f>
        <v>1.9539232315099998E-2</v>
      </c>
      <c r="P16">
        <f>SUMIFS('EPA Export Aggregation'!S:S,'EPA Export Aggregation'!$A:$A,$B16,'EPA Export Aggregation'!$D:$D,$A$1)*IF($A16="CH4",About!$D$58,IF($A16="N2O",About!$D$59,1))</f>
        <v>2.54057316893E-2</v>
      </c>
      <c r="Q16">
        <f>SUMIFS('EPA Export Aggregation'!T:T,'EPA Export Aggregation'!$A:$A,$B16,'EPA Export Aggregation'!$D:$D,$A$1)*IF($A16="CH4",About!$D$58,IF($A16="N2O",About!$D$59,1))</f>
        <v>2.33789798195E-2</v>
      </c>
      <c r="R16">
        <f>SUMIFS('EPA Export Aggregation'!U:U,'EPA Export Aggregation'!$A:$A,$B16,'EPA Export Aggregation'!$D:$D,$A$1)*IF($A16="CH4",About!$D$58,IF($A16="N2O",About!$D$59,1))</f>
        <v>2.54393444829E-2</v>
      </c>
      <c r="S16">
        <f>SUMIFS('EPA Export Aggregation'!V:V,'EPA Export Aggregation'!$A:$A,$B16,'EPA Export Aggregation'!$D:$D,$A$1)*IF($A16="CH4",About!$D$58,IF($A16="N2O",About!$D$59,1))</f>
        <v>3.24090977029E-2</v>
      </c>
      <c r="T16">
        <f>SUMIFS('EPA Export Aggregation'!W:W,'EPA Export Aggregation'!$A:$A,$B16,'EPA Export Aggregation'!$D:$D,$A$1)*IF($A16="CH4",About!$D$58,IF($A16="N2O",About!$D$59,1))</f>
        <v>3.5305651999099998E-2</v>
      </c>
      <c r="U16">
        <f>SUMIFS('EPA Export Aggregation'!X:X,'EPA Export Aggregation'!$A:$A,$B16,'EPA Export Aggregation'!$D:$D,$A$1)*IF($A16="CH4",About!$D$58,IF($A16="N2O",About!$D$59,1))</f>
        <v>3.3555431406699997E-2</v>
      </c>
      <c r="V16">
        <f>SUMIFS('EPA Export Aggregation'!Y:Y,'EPA Export Aggregation'!$A:$A,$B16,'EPA Export Aggregation'!$D:$D,$A$1)*IF($A16="CH4",About!$D$58,IF($A16="N2O",About!$D$59,1))</f>
        <v>3.2728077993099999E-2</v>
      </c>
      <c r="W16">
        <f>SUMIFS('EPA Export Aggregation'!Z:Z,'EPA Export Aggregation'!$A:$A,$B16,'EPA Export Aggregation'!$D:$D,$A$1)*IF($A16="CH4",About!$D$58,IF($A16="N2O",About!$D$59,1))</f>
        <v>8.0341212586700003E-2</v>
      </c>
      <c r="X16">
        <f>SUMIFS('EPA Export Aggregation'!AA:AA,'EPA Export Aggregation'!$A:$A,$B16,'EPA Export Aggregation'!$D:$D,$A$1)*IF($A16="CH4",About!$D$58,IF($A16="N2O",About!$D$59,1))</f>
        <v>7.3806581251099998E-2</v>
      </c>
      <c r="Y16">
        <f>SUMIFS('EPA Export Aggregation'!AB:AB,'EPA Export Aggregation'!$A:$A,$B16,'EPA Export Aggregation'!$D:$D,$A$1)*IF($A16="CH4",About!$D$58,IF($A16="N2O",About!$D$59,1))</f>
        <v>7.2327752437199994E-2</v>
      </c>
      <c r="Z16">
        <f>SUMIFS('EPA Export Aggregation'!AC:AC,'EPA Export Aggregation'!$A:$A,$B16,'EPA Export Aggregation'!$D:$D,$A$1)*IF($A16="CH4",About!$D$58,IF($A16="N2O",About!$D$59,1))</f>
        <v>7.5079472987400003E-2</v>
      </c>
      <c r="AA16">
        <f>SUMIFS('EPA Export Aggregation'!AD:AD,'EPA Export Aggregation'!$A:$A,$B16,'EPA Export Aggregation'!$D:$D,$A$1)*IF($A16="CH4",About!$D$58,IF($A16="N2O",About!$D$59,1))</f>
        <v>7.9813038982600004E-2</v>
      </c>
      <c r="AB16">
        <f>SUMIFS('EPA Export Aggregation'!AE:AE,'EPA Export Aggregation'!$A:$A,$B16,'EPA Export Aggregation'!$D:$D,$A$1)*IF($A16="CH4",About!$D$58,IF($A16="N2O",About!$D$59,1))</f>
        <v>8.7706738309799998E-2</v>
      </c>
      <c r="AC16">
        <f>SUMIFS('EPA Export Aggregation'!AF:AF,'EPA Export Aggregation'!$A:$A,$B16,'EPA Export Aggregation'!$D:$D,$A$1)*IF($A16="CH4",About!$D$58,IF($A16="N2O",About!$D$59,1))</f>
        <v>8.1983245939799998E-2</v>
      </c>
      <c r="AD16">
        <f>SUMIFS('EPA Export Aggregation'!AG:AG,'EPA Export Aggregation'!$A:$A,$B16,'EPA Export Aggregation'!$D:$D,$A$1)*IF($A16="CH4",About!$D$58,IF($A16="N2O",About!$D$59,1))</f>
        <v>8.0689169021299995E-2</v>
      </c>
      <c r="AE16">
        <f>SUMIFS('EPA Export Aggregation'!AH:AH,'EPA Export Aggregation'!$A:$A,$B16,'EPA Export Aggregation'!$D:$D,$A$1)*IF($A16="CH4",About!$D$58,IF($A16="N2O",About!$D$59,1))</f>
        <v>7.2614718505200002E-2</v>
      </c>
      <c r="AF16">
        <f>SUMIFS('EPA Export Aggregation'!AI:AI,'EPA Export Aggregation'!$A:$A,$B16,'EPA Export Aggregation'!$D:$D,$A$1)*IF($A16="CH4",About!$D$58,IF($A16="N2O",About!$D$59,1))</f>
        <v>8.5464928095500006E-2</v>
      </c>
      <c r="AG16">
        <f>SUMIFS('EPA Export Aggregation'!AJ:AJ,'EPA Export Aggregation'!$A:$A,$B16,'EPA Export Aggregation'!$D:$D,$A$1)*IF($A16="CH4",About!$D$58,IF($A16="N2O",About!$D$59,1))</f>
        <v>8.73765929567E-2</v>
      </c>
      <c r="AH16">
        <f>SUMIFS('EPA Export Aggregation'!AK:AK,'EPA Export Aggregation'!$A:$A,$B16,'EPA Export Aggregation'!$D:$D,$A$1)*IF($A16="CH4",About!$D$58,IF($A16="N2O",About!$D$59,1))</f>
        <v>8.7683899287400002E-2</v>
      </c>
    </row>
    <row r="17" spans="1:34" x14ac:dyDescent="0.45">
      <c r="A17" s="413" t="s">
        <v>2215</v>
      </c>
      <c r="B17" s="414" t="s">
        <v>4233</v>
      </c>
      <c r="C17">
        <f>SUMIFS('EPA Export Aggregation'!F:F,'EPA Export Aggregation'!$A:$A,$B17,'EPA Export Aggregation'!$D:$D,$A$1)*IF($A17="CH4",About!$D$58,IF($A17="N2O",About!$D$59,1))</f>
        <v>0.1325668496819</v>
      </c>
      <c r="D17">
        <f>SUMIFS('EPA Export Aggregation'!G:G,'EPA Export Aggregation'!$A:$A,$B17,'EPA Export Aggregation'!$D:$D,$A$1)*IF($A17="CH4",About!$D$58,IF($A17="N2O",About!$D$59,1))</f>
        <v>4.1340807719599998E-2</v>
      </c>
      <c r="E17">
        <f>SUMIFS('EPA Export Aggregation'!H:H,'EPA Export Aggregation'!$A:$A,$B17,'EPA Export Aggregation'!$D:$D,$A$1)*IF($A17="CH4",About!$D$58,IF($A17="N2O",About!$D$59,1))</f>
        <v>5.5242656755200001E-2</v>
      </c>
      <c r="F17">
        <f>SUMIFS('EPA Export Aggregation'!I:I,'EPA Export Aggregation'!$A:$A,$B17,'EPA Export Aggregation'!$D:$D,$A$1)*IF($A17="CH4",About!$D$58,IF($A17="N2O",About!$D$59,1))</f>
        <v>4.1097819038100003E-2</v>
      </c>
      <c r="G17">
        <f>SUMIFS('EPA Export Aggregation'!J:J,'EPA Export Aggregation'!$A:$A,$B17,'EPA Export Aggregation'!$D:$D,$A$1)*IF($A17="CH4",About!$D$58,IF($A17="N2O",About!$D$59,1))</f>
        <v>7.2360321877999997E-2</v>
      </c>
      <c r="H17">
        <f>SUMIFS('EPA Export Aggregation'!K:K,'EPA Export Aggregation'!$A:$A,$B17,'EPA Export Aggregation'!$D:$D,$A$1)*IF($A17="CH4",About!$D$58,IF($A17="N2O",About!$D$59,1))</f>
        <v>7.5008991501800001E-2</v>
      </c>
      <c r="I17">
        <f>SUMIFS('EPA Export Aggregation'!L:L,'EPA Export Aggregation'!$A:$A,$B17,'EPA Export Aggregation'!$D:$D,$A$1)*IF($A17="CH4",About!$D$58,IF($A17="N2O",About!$D$59,1))</f>
        <v>0.10564104210359999</v>
      </c>
      <c r="J17">
        <f>SUMIFS('EPA Export Aggregation'!M:M,'EPA Export Aggregation'!$A:$A,$B17,'EPA Export Aggregation'!$D:$D,$A$1)*IF($A17="CH4",About!$D$58,IF($A17="N2O",About!$D$59,1))</f>
        <v>7.3429999461100001E-2</v>
      </c>
      <c r="K17">
        <f>SUMIFS('EPA Export Aggregation'!N:N,'EPA Export Aggregation'!$A:$A,$B17,'EPA Export Aggregation'!$D:$D,$A$1)*IF($A17="CH4",About!$D$58,IF($A17="N2O",About!$D$59,1))</f>
        <v>7.6623022588300005E-2</v>
      </c>
      <c r="L17">
        <f>SUMIFS('EPA Export Aggregation'!O:O,'EPA Export Aggregation'!$A:$A,$B17,'EPA Export Aggregation'!$D:$D,$A$1)*IF($A17="CH4",About!$D$58,IF($A17="N2O",About!$D$59,1))</f>
        <v>5.53418436498E-2</v>
      </c>
      <c r="M17">
        <f>SUMIFS('EPA Export Aggregation'!P:P,'EPA Export Aggregation'!$A:$A,$B17,'EPA Export Aggregation'!$D:$D,$A$1)*IF($A17="CH4",About!$D$58,IF($A17="N2O",About!$D$59,1))</f>
        <v>6.9764549618300004E-2</v>
      </c>
      <c r="N17">
        <f>SUMIFS('EPA Export Aggregation'!Q:Q,'EPA Export Aggregation'!$A:$A,$B17,'EPA Export Aggregation'!$D:$D,$A$1)*IF($A17="CH4",About!$D$58,IF($A17="N2O",About!$D$59,1))</f>
        <v>7.3894803009000004E-2</v>
      </c>
      <c r="O17">
        <f>SUMIFS('EPA Export Aggregation'!R:R,'EPA Export Aggregation'!$A:$A,$B17,'EPA Export Aggregation'!$D:$D,$A$1)*IF($A17="CH4",About!$D$58,IF($A17="N2O",About!$D$59,1))</f>
        <v>7.7152887364600006E-2</v>
      </c>
      <c r="P17">
        <f>SUMIFS('EPA Export Aggregation'!S:S,'EPA Export Aggregation'!$A:$A,$B17,'EPA Export Aggregation'!$D:$D,$A$1)*IF($A17="CH4",About!$D$58,IF($A17="N2O",About!$D$59,1))</f>
        <v>6.4696952763600005E-2</v>
      </c>
      <c r="Q17">
        <f>SUMIFS('EPA Export Aggregation'!T:T,'EPA Export Aggregation'!$A:$A,$B17,'EPA Export Aggregation'!$D:$D,$A$1)*IF($A17="CH4",About!$D$58,IF($A17="N2O",About!$D$59,1))</f>
        <v>5.2716097411899997E-2</v>
      </c>
      <c r="R17">
        <f>SUMIFS('EPA Export Aggregation'!U:U,'EPA Export Aggregation'!$A:$A,$B17,'EPA Export Aggregation'!$D:$D,$A$1)*IF($A17="CH4",About!$D$58,IF($A17="N2O",About!$D$59,1))</f>
        <v>5.8250058255099997E-2</v>
      </c>
      <c r="S17">
        <f>SUMIFS('EPA Export Aggregation'!V:V,'EPA Export Aggregation'!$A:$A,$B17,'EPA Export Aggregation'!$D:$D,$A$1)*IF($A17="CH4",About!$D$58,IF($A17="N2O",About!$D$59,1))</f>
        <v>3.6973952265700001E-2</v>
      </c>
      <c r="T17">
        <f>SUMIFS('EPA Export Aggregation'!W:W,'EPA Export Aggregation'!$A:$A,$B17,'EPA Export Aggregation'!$D:$D,$A$1)*IF($A17="CH4",About!$D$58,IF($A17="N2O",About!$D$59,1))</f>
        <v>3.5678160560999997E-2</v>
      </c>
      <c r="U17">
        <f>SUMIFS('EPA Export Aggregation'!X:X,'EPA Export Aggregation'!$A:$A,$B17,'EPA Export Aggregation'!$D:$D,$A$1)*IF($A17="CH4",About!$D$58,IF($A17="N2O",About!$D$59,1))</f>
        <v>3.3194571136400002E-2</v>
      </c>
      <c r="V17">
        <f>SUMIFS('EPA Export Aggregation'!Y:Y,'EPA Export Aggregation'!$A:$A,$B17,'EPA Export Aggregation'!$D:$D,$A$1)*IF($A17="CH4",About!$D$58,IF($A17="N2O",About!$D$59,1))</f>
        <v>4.0973766701099999E-2</v>
      </c>
      <c r="W17">
        <f>SUMIFS('EPA Export Aggregation'!Z:Z,'EPA Export Aggregation'!$A:$A,$B17,'EPA Export Aggregation'!$D:$D,$A$1)*IF($A17="CH4",About!$D$58,IF($A17="N2O",About!$D$59,1))</f>
        <v>3.9572265761600001E-2</v>
      </c>
      <c r="X17">
        <f>SUMIFS('EPA Export Aggregation'!AA:AA,'EPA Export Aggregation'!$A:$A,$B17,'EPA Export Aggregation'!$D:$D,$A$1)*IF($A17="CH4",About!$D$58,IF($A17="N2O",About!$D$59,1))</f>
        <v>2.7711946388600001E-2</v>
      </c>
      <c r="Y17">
        <f>SUMIFS('EPA Export Aggregation'!AB:AB,'EPA Export Aggregation'!$A:$A,$B17,'EPA Export Aggregation'!$D:$D,$A$1)*IF($A17="CH4",About!$D$58,IF($A17="N2O",About!$D$59,1))</f>
        <v>3.0487980978800001E-2</v>
      </c>
      <c r="Z17">
        <f>SUMIFS('EPA Export Aggregation'!AC:AC,'EPA Export Aggregation'!$A:$A,$B17,'EPA Export Aggregation'!$D:$D,$A$1)*IF($A17="CH4",About!$D$58,IF($A17="N2O",About!$D$59,1))</f>
        <v>3.02477805357E-2</v>
      </c>
      <c r="AA17">
        <f>SUMIFS('EPA Export Aggregation'!AD:AD,'EPA Export Aggregation'!$A:$A,$B17,'EPA Export Aggregation'!$D:$D,$A$1)*IF($A17="CH4",About!$D$58,IF($A17="N2O",About!$D$59,1))</f>
        <v>2.5298457307100002E-2</v>
      </c>
      <c r="AB17">
        <f>SUMIFS('EPA Export Aggregation'!AE:AE,'EPA Export Aggregation'!$A:$A,$B17,'EPA Export Aggregation'!$D:$D,$A$1)*IF($A17="CH4",About!$D$58,IF($A17="N2O",About!$D$59,1))</f>
        <v>3.0769067687699998E-2</v>
      </c>
      <c r="AC17">
        <f>SUMIFS('EPA Export Aggregation'!AF:AF,'EPA Export Aggregation'!$A:$A,$B17,'EPA Export Aggregation'!$D:$D,$A$1)*IF($A17="CH4",About!$D$58,IF($A17="N2O",About!$D$59,1))</f>
        <v>3.0232162211700001E-2</v>
      </c>
      <c r="AD17">
        <f>SUMIFS('EPA Export Aggregation'!AG:AG,'EPA Export Aggregation'!$A:$A,$B17,'EPA Export Aggregation'!$D:$D,$A$1)*IF($A17="CH4",About!$D$58,IF($A17="N2O",About!$D$59,1))</f>
        <v>2.68913258116E-2</v>
      </c>
      <c r="AE17">
        <f>SUMIFS('EPA Export Aggregation'!AH:AH,'EPA Export Aggregation'!$A:$A,$B17,'EPA Export Aggregation'!$D:$D,$A$1)*IF($A17="CH4",About!$D$58,IF($A17="N2O",About!$D$59,1))</f>
        <v>2.70112438537E-2</v>
      </c>
      <c r="AF17">
        <f>SUMIFS('EPA Export Aggregation'!AI:AI,'EPA Export Aggregation'!$A:$A,$B17,'EPA Export Aggregation'!$D:$D,$A$1)*IF($A17="CH4",About!$D$58,IF($A17="N2O",About!$D$59,1))</f>
        <v>2.9490458151500001E-2</v>
      </c>
      <c r="AG17">
        <f>SUMIFS('EPA Export Aggregation'!AJ:AJ,'EPA Export Aggregation'!$A:$A,$B17,'EPA Export Aggregation'!$D:$D,$A$1)*IF($A17="CH4",About!$D$58,IF($A17="N2O",About!$D$59,1))</f>
        <v>2.75313163163E-2</v>
      </c>
      <c r="AH17">
        <f>SUMIFS('EPA Export Aggregation'!AK:AK,'EPA Export Aggregation'!$A:$A,$B17,'EPA Export Aggregation'!$D:$D,$A$1)*IF($A17="CH4",About!$D$58,IF($A17="N2O",About!$D$59,1))</f>
        <v>3.1160982232900002E-2</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1.7378994856984999</v>
      </c>
      <c r="D20">
        <f>SUMIFS('EPA Export Aggregation'!G:G,'EPA Export Aggregation'!$A:$A,$B20,'EPA Export Aggregation'!$D:$D,$A$1)*IF($A20="CH4",About!$D$58,IF($A20="N2O",About!$D$59,1))</f>
        <v>1.5802981626027</v>
      </c>
      <c r="E20">
        <f>SUMIFS('EPA Export Aggregation'!H:H,'EPA Export Aggregation'!$A:$A,$B20,'EPA Export Aggregation'!$D:$D,$A$1)*IF($A20="CH4",About!$D$58,IF($A20="N2O",About!$D$59,1))</f>
        <v>1.6126593519885</v>
      </c>
      <c r="F20">
        <f>SUMIFS('EPA Export Aggregation'!I:I,'EPA Export Aggregation'!$A:$A,$B20,'EPA Export Aggregation'!$D:$D,$A$1)*IF($A20="CH4",About!$D$58,IF($A20="N2O",About!$D$59,1))</f>
        <v>1.5549360740958</v>
      </c>
      <c r="G20">
        <f>SUMIFS('EPA Export Aggregation'!J:J,'EPA Export Aggregation'!$A:$A,$B20,'EPA Export Aggregation'!$D:$D,$A$1)*IF($A20="CH4",About!$D$58,IF($A20="N2O",About!$D$59,1))</f>
        <v>1.5666101077687999</v>
      </c>
      <c r="H20">
        <f>SUMIFS('EPA Export Aggregation'!K:K,'EPA Export Aggregation'!$A:$A,$B20,'EPA Export Aggregation'!$D:$D,$A$1)*IF($A20="CH4",About!$D$58,IF($A20="N2O",About!$D$59,1))</f>
        <v>1.6335015600674001</v>
      </c>
      <c r="I20">
        <f>SUMIFS('EPA Export Aggregation'!L:L,'EPA Export Aggregation'!$A:$A,$B20,'EPA Export Aggregation'!$D:$D,$A$1)*IF($A20="CH4",About!$D$58,IF($A20="N2O",About!$D$59,1))</f>
        <v>1.6129325357902</v>
      </c>
      <c r="J20">
        <f>SUMIFS('EPA Export Aggregation'!M:M,'EPA Export Aggregation'!$A:$A,$B20,'EPA Export Aggregation'!$D:$D,$A$1)*IF($A20="CH4",About!$D$58,IF($A20="N2O",About!$D$59,1))</f>
        <v>1.6447030860341001</v>
      </c>
      <c r="K20">
        <f>SUMIFS('EPA Export Aggregation'!N:N,'EPA Export Aggregation'!$A:$A,$B20,'EPA Export Aggregation'!$D:$D,$A$1)*IF($A20="CH4",About!$D$58,IF($A20="N2O",About!$D$59,1))</f>
        <v>1.8139430634382001</v>
      </c>
      <c r="L20">
        <f>SUMIFS('EPA Export Aggregation'!O:O,'EPA Export Aggregation'!$A:$A,$B20,'EPA Export Aggregation'!$D:$D,$A$1)*IF($A20="CH4",About!$D$58,IF($A20="N2O",About!$D$59,1))</f>
        <v>1.9581058224404999</v>
      </c>
      <c r="M20">
        <f>SUMIFS('EPA Export Aggregation'!P:P,'EPA Export Aggregation'!$A:$A,$B20,'EPA Export Aggregation'!$D:$D,$A$1)*IF($A20="CH4",About!$D$58,IF($A20="N2O",About!$D$59,1))</f>
        <v>2.1102332026866</v>
      </c>
      <c r="N20">
        <f>SUMIFS('EPA Export Aggregation'!Q:Q,'EPA Export Aggregation'!$A:$A,$B20,'EPA Export Aggregation'!$D:$D,$A$1)*IF($A20="CH4",About!$D$58,IF($A20="N2O",About!$D$59,1))</f>
        <v>1.7722127487567001</v>
      </c>
      <c r="O20">
        <f>SUMIFS('EPA Export Aggregation'!R:R,'EPA Export Aggregation'!$A:$A,$B20,'EPA Export Aggregation'!$D:$D,$A$1)*IF($A20="CH4",About!$D$58,IF($A20="N2O",About!$D$59,1))</f>
        <v>1.8550511233863001</v>
      </c>
      <c r="P20">
        <f>SUMIFS('EPA Export Aggregation'!S:S,'EPA Export Aggregation'!$A:$A,$B20,'EPA Export Aggregation'!$D:$D,$A$1)*IF($A20="CH4",About!$D$58,IF($A20="N2O",About!$D$59,1))</f>
        <v>1.8088350902635999</v>
      </c>
      <c r="Q20">
        <f>SUMIFS('EPA Export Aggregation'!T:T,'EPA Export Aggregation'!$A:$A,$B20,'EPA Export Aggregation'!$D:$D,$A$1)*IF($A20="CH4",About!$D$58,IF($A20="N2O",About!$D$59,1))</f>
        <v>1.6956197281395</v>
      </c>
      <c r="R20">
        <f>SUMIFS('EPA Export Aggregation'!U:U,'EPA Export Aggregation'!$A:$A,$B20,'EPA Export Aggregation'!$D:$D,$A$1)*IF($A20="CH4",About!$D$58,IF($A20="N2O",About!$D$59,1))</f>
        <v>1.4658416423883001</v>
      </c>
      <c r="S20">
        <f>SUMIFS('EPA Export Aggregation'!V:V,'EPA Export Aggregation'!$A:$A,$B20,'EPA Export Aggregation'!$D:$D,$A$1)*IF($A20="CH4",About!$D$58,IF($A20="N2O",About!$D$59,1))</f>
        <v>1.570790240517</v>
      </c>
      <c r="T20">
        <f>SUMIFS('EPA Export Aggregation'!W:W,'EPA Export Aggregation'!$A:$A,$B20,'EPA Export Aggregation'!$D:$D,$A$1)*IF($A20="CH4",About!$D$58,IF($A20="N2O",About!$D$59,1))</f>
        <v>1.6266921607311</v>
      </c>
      <c r="U20">
        <f>SUMIFS('EPA Export Aggregation'!X:X,'EPA Export Aggregation'!$A:$A,$B20,'EPA Export Aggregation'!$D:$D,$A$1)*IF($A20="CH4",About!$D$58,IF($A20="N2O",About!$D$59,1))</f>
        <v>1.4311606188366</v>
      </c>
      <c r="V20">
        <f>SUMIFS('EPA Export Aggregation'!Y:Y,'EPA Export Aggregation'!$A:$A,$B20,'EPA Export Aggregation'!$D:$D,$A$1)*IF($A20="CH4",About!$D$58,IF($A20="N2O",About!$D$59,1))</f>
        <v>0.91001674325860005</v>
      </c>
      <c r="W20">
        <f>SUMIFS('EPA Export Aggregation'!Z:Z,'EPA Export Aggregation'!$A:$A,$B20,'EPA Export Aggregation'!$D:$D,$A$1)*IF($A20="CH4",About!$D$58,IF($A20="N2O",About!$D$59,1))</f>
        <v>5.5585975123400001E-2</v>
      </c>
      <c r="X20">
        <f>SUMIFS('EPA Export Aggregation'!AA:AA,'EPA Export Aggregation'!$A:$A,$B20,'EPA Export Aggregation'!$D:$D,$A$1)*IF($A20="CH4",About!$D$58,IF($A20="N2O",About!$D$59,1))</f>
        <v>5.8745726462100002E-2</v>
      </c>
      <c r="Y20">
        <f>SUMIFS('EPA Export Aggregation'!AB:AB,'EPA Export Aggregation'!$A:$A,$B20,'EPA Export Aggregation'!$D:$D,$A$1)*IF($A20="CH4",About!$D$58,IF($A20="N2O",About!$D$59,1))</f>
        <v>5.4376417068599997E-2</v>
      </c>
      <c r="Z20">
        <f>SUMIFS('EPA Export Aggregation'!AC:AC,'EPA Export Aggregation'!$A:$A,$B20,'EPA Export Aggregation'!$D:$D,$A$1)*IF($A20="CH4",About!$D$58,IF($A20="N2O",About!$D$59,1))</f>
        <v>5.0895153521199998E-2</v>
      </c>
      <c r="AA20">
        <f>SUMIFS('EPA Export Aggregation'!AD:AD,'EPA Export Aggregation'!$A:$A,$B20,'EPA Export Aggregation'!$D:$D,$A$1)*IF($A20="CH4",About!$D$58,IF($A20="N2O",About!$D$59,1))</f>
        <v>6.2651525981000003E-2</v>
      </c>
      <c r="AB20">
        <f>SUMIFS('EPA Export Aggregation'!AE:AE,'EPA Export Aggregation'!$A:$A,$B20,'EPA Export Aggregation'!$D:$D,$A$1)*IF($A20="CH4",About!$D$58,IF($A20="N2O",About!$D$59,1))</f>
        <v>5.7820150796499999E-2</v>
      </c>
      <c r="AC20">
        <f>SUMIFS('EPA Export Aggregation'!AF:AF,'EPA Export Aggregation'!$A:$A,$B20,'EPA Export Aggregation'!$D:$D,$A$1)*IF($A20="CH4",About!$D$58,IF($A20="N2O",About!$D$59,1))</f>
        <v>6.2449480214900002E-2</v>
      </c>
      <c r="AD20">
        <f>SUMIFS('EPA Export Aggregation'!AG:AG,'EPA Export Aggregation'!$A:$A,$B20,'EPA Export Aggregation'!$D:$D,$A$1)*IF($A20="CH4",About!$D$58,IF($A20="N2O",About!$D$59,1))</f>
        <v>5.3499579538800003E-2</v>
      </c>
      <c r="AE20">
        <f>SUMIFS('EPA Export Aggregation'!AH:AH,'EPA Export Aggregation'!$A:$A,$B20,'EPA Export Aggregation'!$D:$D,$A$1)*IF($A20="CH4",About!$D$58,IF($A20="N2O",About!$D$59,1))</f>
        <v>4.3799565637E-2</v>
      </c>
      <c r="AF20">
        <f>SUMIFS('EPA Export Aggregation'!AI:AI,'EPA Export Aggregation'!$A:$A,$B20,'EPA Export Aggregation'!$D:$D,$A$1)*IF($A20="CH4",About!$D$58,IF($A20="N2O",About!$D$59,1))</f>
        <v>3.7511640295400002E-2</v>
      </c>
      <c r="AG20">
        <f>SUMIFS('EPA Export Aggregation'!AJ:AJ,'EPA Export Aggregation'!$A:$A,$B20,'EPA Export Aggregation'!$D:$D,$A$1)*IF($A20="CH4",About!$D$58,IF($A20="N2O",About!$D$59,1))</f>
        <v>5.8575189494099997E-2</v>
      </c>
      <c r="AH20">
        <f>SUMIFS('EPA Export Aggregation'!AK:AK,'EPA Export Aggregation'!$A:$A,$B20,'EPA Export Aggregation'!$D:$D,$A$1)*IF($A20="CH4",About!$D$58,IF($A20="N2O",About!$D$59,1))</f>
        <v>5.6850364086599998E-2</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7.3218245818299998E-2</v>
      </c>
      <c r="D23">
        <f>SUMIFS('EPA Export Aggregation'!G:G,'EPA Export Aggregation'!$A:$A,$B23,'EPA Export Aggregation'!$D:$D,$A$1)*IF($A23="CH4",About!$D$58,IF($A23="N2O",About!$D$59,1))</f>
        <v>6.7662551837600005E-2</v>
      </c>
      <c r="E23">
        <f>SUMIFS('EPA Export Aggregation'!H:H,'EPA Export Aggregation'!$A:$A,$B23,'EPA Export Aggregation'!$D:$D,$A$1)*IF($A23="CH4",About!$D$58,IF($A23="N2O",About!$D$59,1))</f>
        <v>7.45367329449E-2</v>
      </c>
      <c r="F23">
        <f>SUMIFS('EPA Export Aggregation'!I:I,'EPA Export Aggregation'!$A:$A,$B23,'EPA Export Aggregation'!$D:$D,$A$1)*IF($A23="CH4",About!$D$58,IF($A23="N2O",About!$D$59,1))</f>
        <v>8.80355809081E-2</v>
      </c>
      <c r="G23">
        <f>SUMIFS('EPA Export Aggregation'!J:J,'EPA Export Aggregation'!$A:$A,$B23,'EPA Export Aggregation'!$D:$D,$A$1)*IF($A23="CH4",About!$D$58,IF($A23="N2O",About!$D$59,1))</f>
        <v>8.2030683679800001E-2</v>
      </c>
      <c r="H23">
        <f>SUMIFS('EPA Export Aggregation'!K:K,'EPA Export Aggregation'!$A:$A,$B23,'EPA Export Aggregation'!$D:$D,$A$1)*IF($A23="CH4",About!$D$58,IF($A23="N2O",About!$D$59,1))</f>
        <v>8.16108935855E-2</v>
      </c>
      <c r="I23">
        <f>SUMIFS('EPA Export Aggregation'!L:L,'EPA Export Aggregation'!$A:$A,$B23,'EPA Export Aggregation'!$D:$D,$A$1)*IF($A23="CH4",About!$D$58,IF($A23="N2O",About!$D$59,1))</f>
        <v>7.3812454244900003E-2</v>
      </c>
      <c r="J23">
        <f>SUMIFS('EPA Export Aggregation'!M:M,'EPA Export Aggregation'!$A:$A,$B23,'EPA Export Aggregation'!$D:$D,$A$1)*IF($A23="CH4",About!$D$58,IF($A23="N2O",About!$D$59,1))</f>
        <v>7.4808632496599997E-2</v>
      </c>
      <c r="K23">
        <f>SUMIFS('EPA Export Aggregation'!N:N,'EPA Export Aggregation'!$A:$A,$B23,'EPA Export Aggregation'!$D:$D,$A$1)*IF($A23="CH4",About!$D$58,IF($A23="N2O",About!$D$59,1))</f>
        <v>9.1653936023300006E-2</v>
      </c>
      <c r="L23">
        <f>SUMIFS('EPA Export Aggregation'!O:O,'EPA Export Aggregation'!$A:$A,$B23,'EPA Export Aggregation'!$D:$D,$A$1)*IF($A23="CH4",About!$D$58,IF($A23="N2O",About!$D$59,1))</f>
        <v>8.7559119685800005E-2</v>
      </c>
      <c r="M23">
        <f>SUMIFS('EPA Export Aggregation'!P:P,'EPA Export Aggregation'!$A:$A,$B23,'EPA Export Aggregation'!$D:$D,$A$1)*IF($A23="CH4",About!$D$58,IF($A23="N2O",About!$D$59,1))</f>
        <v>7.9393329310899999E-2</v>
      </c>
      <c r="N23">
        <f>SUMIFS('EPA Export Aggregation'!Q:Q,'EPA Export Aggregation'!$A:$A,$B23,'EPA Export Aggregation'!$D:$D,$A$1)*IF($A23="CH4",About!$D$58,IF($A23="N2O",About!$D$59,1))</f>
        <v>7.6131880590599998E-2</v>
      </c>
      <c r="O23">
        <f>SUMIFS('EPA Export Aggregation'!R:R,'EPA Export Aggregation'!$A:$A,$B23,'EPA Export Aggregation'!$D:$D,$A$1)*IF($A23="CH4",About!$D$58,IF($A23="N2O",About!$D$59,1))</f>
        <v>6.9034117428299999E-2</v>
      </c>
      <c r="P23">
        <f>SUMIFS('EPA Export Aggregation'!S:S,'EPA Export Aggregation'!$A:$A,$B23,'EPA Export Aggregation'!$D:$D,$A$1)*IF($A23="CH4",About!$D$58,IF($A23="N2O",About!$D$59,1))</f>
        <v>6.6230040546500002E-2</v>
      </c>
      <c r="Q23">
        <f>SUMIFS('EPA Export Aggregation'!T:T,'EPA Export Aggregation'!$A:$A,$B23,'EPA Export Aggregation'!$D:$D,$A$1)*IF($A23="CH4",About!$D$58,IF($A23="N2O",About!$D$59,1))</f>
        <v>6.8187016576699996E-2</v>
      </c>
      <c r="R23">
        <f>SUMIFS('EPA Export Aggregation'!U:U,'EPA Export Aggregation'!$A:$A,$B23,'EPA Export Aggregation'!$D:$D,$A$1)*IF($A23="CH4",About!$D$58,IF($A23="N2O",About!$D$59,1))</f>
        <v>6.7593408115100007E-2</v>
      </c>
      <c r="S23">
        <f>SUMIFS('EPA Export Aggregation'!V:V,'EPA Export Aggregation'!$A:$A,$B23,'EPA Export Aggregation'!$D:$D,$A$1)*IF($A23="CH4",About!$D$58,IF($A23="N2O",About!$D$59,1))</f>
        <v>6.4870883653300002E-2</v>
      </c>
      <c r="T23">
        <f>SUMIFS('EPA Export Aggregation'!W:W,'EPA Export Aggregation'!$A:$A,$B23,'EPA Export Aggregation'!$D:$D,$A$1)*IF($A23="CH4",About!$D$58,IF($A23="N2O",About!$D$59,1))</f>
        <v>9.0822176155800002E-2</v>
      </c>
      <c r="U23">
        <f>SUMIFS('EPA Export Aggregation'!X:X,'EPA Export Aggregation'!$A:$A,$B23,'EPA Export Aggregation'!$D:$D,$A$1)*IF($A23="CH4",About!$D$58,IF($A23="N2O",About!$D$59,1))</f>
        <v>7.4388284800200002E-2</v>
      </c>
      <c r="V23">
        <f>SUMIFS('EPA Export Aggregation'!Y:Y,'EPA Export Aggregation'!$A:$A,$B23,'EPA Export Aggregation'!$D:$D,$A$1)*IF($A23="CH4",About!$D$58,IF($A23="N2O",About!$D$59,1))</f>
        <v>6.24927169681E-2</v>
      </c>
      <c r="W23">
        <f>SUMIFS('EPA Export Aggregation'!Z:Z,'EPA Export Aggregation'!$A:$A,$B23,'EPA Export Aggregation'!$D:$D,$A$1)*IF($A23="CH4",About!$D$58,IF($A23="N2O",About!$D$59,1))</f>
        <v>8.5876710229399994E-2</v>
      </c>
      <c r="X23">
        <f>SUMIFS('EPA Export Aggregation'!AA:AA,'EPA Export Aggregation'!$A:$A,$B23,'EPA Export Aggregation'!$D:$D,$A$1)*IF($A23="CH4",About!$D$58,IF($A23="N2O",About!$D$59,1))</f>
        <v>9.2068487658000006E-2</v>
      </c>
      <c r="Y23">
        <f>SUMIFS('EPA Export Aggregation'!AB:AB,'EPA Export Aggregation'!$A:$A,$B23,'EPA Export Aggregation'!$D:$D,$A$1)*IF($A23="CH4",About!$D$58,IF($A23="N2O",About!$D$59,1))</f>
        <v>8.6735424921199997E-2</v>
      </c>
      <c r="Z23">
        <f>SUMIFS('EPA Export Aggregation'!AC:AC,'EPA Export Aggregation'!$A:$A,$B23,'EPA Export Aggregation'!$D:$D,$A$1)*IF($A23="CH4",About!$D$58,IF($A23="N2O",About!$D$59,1))</f>
        <v>8.1693699728800001E-2</v>
      </c>
      <c r="AA23">
        <f>SUMIFS('EPA Export Aggregation'!AD:AD,'EPA Export Aggregation'!$A:$A,$B23,'EPA Export Aggregation'!$D:$D,$A$1)*IF($A23="CH4",About!$D$58,IF($A23="N2O",About!$D$59,1))</f>
        <v>3.2287790072999999E-2</v>
      </c>
      <c r="AB23">
        <f>SUMIFS('EPA Export Aggregation'!AE:AE,'EPA Export Aggregation'!$A:$A,$B23,'EPA Export Aggregation'!$D:$D,$A$1)*IF($A23="CH4",About!$D$58,IF($A23="N2O",About!$D$59,1))</f>
        <v>8.2141241626000006E-2</v>
      </c>
      <c r="AC23">
        <f>SUMIFS('EPA Export Aggregation'!AF:AF,'EPA Export Aggregation'!$A:$A,$B23,'EPA Export Aggregation'!$D:$D,$A$1)*IF($A23="CH4",About!$D$58,IF($A23="N2O",About!$D$59,1))</f>
        <v>9.3453667401599994E-2</v>
      </c>
      <c r="AD23">
        <f>SUMIFS('EPA Export Aggregation'!AG:AG,'EPA Export Aggregation'!$A:$A,$B23,'EPA Export Aggregation'!$D:$D,$A$1)*IF($A23="CH4",About!$D$58,IF($A23="N2O",About!$D$59,1))</f>
        <v>9.0924253889399995E-2</v>
      </c>
      <c r="AE23">
        <f>SUMIFS('EPA Export Aggregation'!AH:AH,'EPA Export Aggregation'!$A:$A,$B23,'EPA Export Aggregation'!$D:$D,$A$1)*IF($A23="CH4",About!$D$58,IF($A23="N2O",About!$D$59,1))</f>
        <v>0.10743802380420001</v>
      </c>
      <c r="AF23">
        <f>SUMIFS('EPA Export Aggregation'!AI:AI,'EPA Export Aggregation'!$A:$A,$B23,'EPA Export Aggregation'!$D:$D,$A$1)*IF($A23="CH4",About!$D$58,IF($A23="N2O",About!$D$59,1))</f>
        <v>0.10799526722159999</v>
      </c>
      <c r="AG23">
        <f>SUMIFS('EPA Export Aggregation'!AJ:AJ,'EPA Export Aggregation'!$A:$A,$B23,'EPA Export Aggregation'!$D:$D,$A$1)*IF($A23="CH4",About!$D$58,IF($A23="N2O",About!$D$59,1))</f>
        <v>0.1022196327547</v>
      </c>
      <c r="AH23">
        <f>SUMIFS('EPA Export Aggregation'!AK:AK,'EPA Export Aggregation'!$A:$A,$B23,'EPA Export Aggregation'!$D:$D,$A$1)*IF($A23="CH4",About!$D$58,IF($A23="N2O",About!$D$59,1))</f>
        <v>8.7670767474999994E-2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5.1511183E-4</v>
      </c>
      <c r="D26">
        <f>SUMIFS('EPA Export Aggregation'!G:G,'EPA Export Aggregation'!$A:$A,$B26,'EPA Export Aggregation'!$D:$D,$A$1)*IF($A26="CH4",About!$D$58,IF($A26="N2O",About!$D$59,1))</f>
        <v>3.8025772179999998E-4</v>
      </c>
      <c r="E26">
        <f>SUMIFS('EPA Export Aggregation'!H:H,'EPA Export Aggregation'!$A:$A,$B26,'EPA Export Aggregation'!$D:$D,$A$1)*IF($A26="CH4",About!$D$58,IF($A26="N2O",About!$D$59,1))</f>
        <v>4.6001207539999998E-4</v>
      </c>
      <c r="F26">
        <f>SUMIFS('EPA Export Aggregation'!I:I,'EPA Export Aggregation'!$A:$A,$B26,'EPA Export Aggregation'!$D:$D,$A$1)*IF($A26="CH4",About!$D$58,IF($A26="N2O",About!$D$59,1))</f>
        <v>5.0607229250000001E-4</v>
      </c>
      <c r="G26">
        <f>SUMIFS('EPA Export Aggregation'!J:J,'EPA Export Aggregation'!$A:$A,$B26,'EPA Export Aggregation'!$D:$D,$A$1)*IF($A26="CH4",About!$D$58,IF($A26="N2O",About!$D$59,1))</f>
        <v>5.2226776679999999E-4</v>
      </c>
      <c r="H26">
        <f>SUMIFS('EPA Export Aggregation'!K:K,'EPA Export Aggregation'!$A:$A,$B26,'EPA Export Aggregation'!$D:$D,$A$1)*IF($A26="CH4",About!$D$58,IF($A26="N2O",About!$D$59,1))</f>
        <v>6.9751289070000004E-4</v>
      </c>
      <c r="I26">
        <f>SUMIFS('EPA Export Aggregation'!L:L,'EPA Export Aggregation'!$A:$A,$B26,'EPA Export Aggregation'!$D:$D,$A$1)*IF($A26="CH4",About!$D$58,IF($A26="N2O",About!$D$59,1))</f>
        <v>7.6859536200000003E-4</v>
      </c>
      <c r="J26">
        <f>SUMIFS('EPA Export Aggregation'!M:M,'EPA Export Aggregation'!$A:$A,$B26,'EPA Export Aggregation'!$D:$D,$A$1)*IF($A26="CH4",About!$D$58,IF($A26="N2O",About!$D$59,1))</f>
        <v>9.4298371699999995E-4</v>
      </c>
      <c r="K26">
        <f>SUMIFS('EPA Export Aggregation'!N:N,'EPA Export Aggregation'!$A:$A,$B26,'EPA Export Aggregation'!$D:$D,$A$1)*IF($A26="CH4",About!$D$58,IF($A26="N2O",About!$D$59,1))</f>
        <v>1.0601423087000001E-3</v>
      </c>
      <c r="L26">
        <f>SUMIFS('EPA Export Aggregation'!O:O,'EPA Export Aggregation'!$A:$A,$B26,'EPA Export Aggregation'!$D:$D,$A$1)*IF($A26="CH4",About!$D$58,IF($A26="N2O",About!$D$59,1))</f>
        <v>6.8079690820000002E-4</v>
      </c>
      <c r="M26">
        <f>SUMIFS('EPA Export Aggregation'!P:P,'EPA Export Aggregation'!$A:$A,$B26,'EPA Export Aggregation'!$D:$D,$A$1)*IF($A26="CH4",About!$D$58,IF($A26="N2O",About!$D$59,1))</f>
        <v>7.3591271090000002E-4</v>
      </c>
      <c r="N26">
        <f>SUMIFS('EPA Export Aggregation'!Q:Q,'EPA Export Aggregation'!$A:$A,$B26,'EPA Export Aggregation'!$D:$D,$A$1)*IF($A26="CH4",About!$D$58,IF($A26="N2O",About!$D$59,1))</f>
        <v>5.2955799380000003E-4</v>
      </c>
      <c r="O26">
        <f>SUMIFS('EPA Export Aggregation'!R:R,'EPA Export Aggregation'!$A:$A,$B26,'EPA Export Aggregation'!$D:$D,$A$1)*IF($A26="CH4",About!$D$58,IF($A26="N2O",About!$D$59,1))</f>
        <v>6.1638841700000001E-4</v>
      </c>
      <c r="P26">
        <f>SUMIFS('EPA Export Aggregation'!S:S,'EPA Export Aggregation'!$A:$A,$B26,'EPA Export Aggregation'!$D:$D,$A$1)*IF($A26="CH4",About!$D$58,IF($A26="N2O",About!$D$59,1))</f>
        <v>6.4619119719999999E-4</v>
      </c>
      <c r="Q26">
        <f>SUMIFS('EPA Export Aggregation'!T:T,'EPA Export Aggregation'!$A:$A,$B26,'EPA Export Aggregation'!$D:$D,$A$1)*IF($A26="CH4",About!$D$58,IF($A26="N2O",About!$D$59,1))</f>
        <v>7.7242299939999997E-4</v>
      </c>
      <c r="R26">
        <f>SUMIFS('EPA Export Aggregation'!U:U,'EPA Export Aggregation'!$A:$A,$B26,'EPA Export Aggregation'!$D:$D,$A$1)*IF($A26="CH4",About!$D$58,IF($A26="N2O",About!$D$59,1))</f>
        <v>7.3528086410000004E-4</v>
      </c>
      <c r="S26">
        <f>SUMIFS('EPA Export Aggregation'!V:V,'EPA Export Aggregation'!$A:$A,$B26,'EPA Export Aggregation'!$D:$D,$A$1)*IF($A26="CH4",About!$D$58,IF($A26="N2O",About!$D$59,1))</f>
        <v>6.64176418E-4</v>
      </c>
      <c r="T26">
        <f>SUMIFS('EPA Export Aggregation'!W:W,'EPA Export Aggregation'!$A:$A,$B26,'EPA Export Aggregation'!$D:$D,$A$1)*IF($A26="CH4",About!$D$58,IF($A26="N2O",About!$D$59,1))</f>
        <v>5.9353543389999998E-4</v>
      </c>
      <c r="U26">
        <f>SUMIFS('EPA Export Aggregation'!X:X,'EPA Export Aggregation'!$A:$A,$B26,'EPA Export Aggregation'!$D:$D,$A$1)*IF($A26="CH4",About!$D$58,IF($A26="N2O",About!$D$59,1))</f>
        <v>4.7577894570000002E-4</v>
      </c>
      <c r="V26">
        <f>SUMIFS('EPA Export Aggregation'!Y:Y,'EPA Export Aggregation'!$A:$A,$B26,'EPA Export Aggregation'!$D:$D,$A$1)*IF($A26="CH4",About!$D$58,IF($A26="N2O",About!$D$59,1))</f>
        <v>3.0156878729999998E-4</v>
      </c>
      <c r="W26">
        <f>SUMIFS('EPA Export Aggregation'!Z:Z,'EPA Export Aggregation'!$A:$A,$B26,'EPA Export Aggregation'!$D:$D,$A$1)*IF($A26="CH4",About!$D$58,IF($A26="N2O",About!$D$59,1))</f>
        <v>5.0270079240000002E-4</v>
      </c>
      <c r="X26">
        <f>SUMIFS('EPA Export Aggregation'!AA:AA,'EPA Export Aggregation'!$A:$A,$B26,'EPA Export Aggregation'!$D:$D,$A$1)*IF($A26="CH4",About!$D$58,IF($A26="N2O",About!$D$59,1))</f>
        <v>4.4055872170000002E-4</v>
      </c>
      <c r="Y26">
        <f>SUMIFS('EPA Export Aggregation'!AB:AB,'EPA Export Aggregation'!$A:$A,$B26,'EPA Export Aggregation'!$D:$D,$A$1)*IF($A26="CH4",About!$D$58,IF($A26="N2O",About!$D$59,1))</f>
        <v>3.6709498430000001E-4</v>
      </c>
      <c r="Z26">
        <f>SUMIFS('EPA Export Aggregation'!AC:AC,'EPA Export Aggregation'!$A:$A,$B26,'EPA Export Aggregation'!$D:$D,$A$1)*IF($A26="CH4",About!$D$58,IF($A26="N2O",About!$D$59,1))</f>
        <v>4.271717416E-4</v>
      </c>
      <c r="AA26">
        <f>SUMIFS('EPA Export Aggregation'!AD:AD,'EPA Export Aggregation'!$A:$A,$B26,'EPA Export Aggregation'!$D:$D,$A$1)*IF($A26="CH4",About!$D$58,IF($A26="N2O",About!$D$59,1))</f>
        <v>4.4428368730000002E-4</v>
      </c>
      <c r="AB26">
        <f>SUMIFS('EPA Export Aggregation'!AE:AE,'EPA Export Aggregation'!$A:$A,$B26,'EPA Export Aggregation'!$D:$D,$A$1)*IF($A26="CH4",About!$D$58,IF($A26="N2O",About!$D$59,1))</f>
        <v>4.7920099149999999E-4</v>
      </c>
      <c r="AC26">
        <f>SUMIFS('EPA Export Aggregation'!AF:AF,'EPA Export Aggregation'!$A:$A,$B26,'EPA Export Aggregation'!$D:$D,$A$1)*IF($A26="CH4",About!$D$58,IF($A26="N2O",About!$D$59,1))</f>
        <v>4.3801513070000002E-4</v>
      </c>
      <c r="AD26">
        <f>SUMIFS('EPA Export Aggregation'!AG:AG,'EPA Export Aggregation'!$A:$A,$B26,'EPA Export Aggregation'!$D:$D,$A$1)*IF($A26="CH4",About!$D$58,IF($A26="N2O",About!$D$59,1))</f>
        <v>4.9716144020000002E-4</v>
      </c>
      <c r="AE26">
        <f>SUMIFS('EPA Export Aggregation'!AH:AH,'EPA Export Aggregation'!$A:$A,$B26,'EPA Export Aggregation'!$D:$D,$A$1)*IF($A26="CH4",About!$D$58,IF($A26="N2O",About!$D$59,1))</f>
        <v>5.0643775359999999E-4</v>
      </c>
      <c r="AF26">
        <f>SUMIFS('EPA Export Aggregation'!AI:AI,'EPA Export Aggregation'!$A:$A,$B26,'EPA Export Aggregation'!$D:$D,$A$1)*IF($A26="CH4",About!$D$58,IF($A26="N2O",About!$D$59,1))</f>
        <v>4.5325530549999998E-4</v>
      </c>
      <c r="AG26">
        <f>SUMIFS('EPA Export Aggregation'!AJ:AJ,'EPA Export Aggregation'!$A:$A,$B26,'EPA Export Aggregation'!$D:$D,$A$1)*IF($A26="CH4",About!$D$58,IF($A26="N2O",About!$D$59,1))</f>
        <v>3.3398327560000001E-4</v>
      </c>
      <c r="AH26">
        <f>SUMIFS('EPA Export Aggregation'!AK:AK,'EPA Export Aggregation'!$A:$A,$B26,'EPA Export Aggregation'!$D:$D,$A$1)*IF($A26="CH4",About!$D$58,IF($A26="N2O",About!$D$59,1))</f>
        <v>4.2744643729999998E-4</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7.1966906813000003E-3</v>
      </c>
      <c r="D29">
        <f>SUMIFS('EPA Export Aggregation'!G:G,'EPA Export Aggregation'!$A:$A,$B29,'EPA Export Aggregation'!$D:$D,$A$1)*IF($A29="CH4",About!$D$58,IF($A29="N2O",About!$D$59,1))</f>
        <v>7.2319424027999998E-3</v>
      </c>
      <c r="E29">
        <f>SUMIFS('EPA Export Aggregation'!H:H,'EPA Export Aggregation'!$A:$A,$B29,'EPA Export Aggregation'!$D:$D,$A$1)*IF($A29="CH4",About!$D$58,IF($A29="N2O",About!$D$59,1))</f>
        <v>7.3084753135000003E-3</v>
      </c>
      <c r="F29">
        <f>SUMIFS('EPA Export Aggregation'!I:I,'EPA Export Aggregation'!$A:$A,$B29,'EPA Export Aggregation'!$D:$D,$A$1)*IF($A29="CH4",About!$D$58,IF($A29="N2O",About!$D$59,1))</f>
        <v>7.4922848510999996E-3</v>
      </c>
      <c r="G29">
        <f>SUMIFS('EPA Export Aggregation'!J:J,'EPA Export Aggregation'!$A:$A,$B29,'EPA Export Aggregation'!$D:$D,$A$1)*IF($A29="CH4",About!$D$58,IF($A29="N2O",About!$D$59,1))</f>
        <v>7.6691377967999996E-3</v>
      </c>
      <c r="H29">
        <f>SUMIFS('EPA Export Aggregation'!K:K,'EPA Export Aggregation'!$A:$A,$B29,'EPA Export Aggregation'!$D:$D,$A$1)*IF($A29="CH4",About!$D$58,IF($A29="N2O",About!$D$59,1))</f>
        <v>7.5354053340999996E-3</v>
      </c>
      <c r="I29">
        <f>SUMIFS('EPA Export Aggregation'!L:L,'EPA Export Aggregation'!$A:$A,$B29,'EPA Export Aggregation'!$D:$D,$A$1)*IF($A29="CH4",About!$D$58,IF($A29="N2O",About!$D$59,1))</f>
        <v>7.6756728071000003E-3</v>
      </c>
      <c r="J29">
        <f>SUMIFS('EPA Export Aggregation'!M:M,'EPA Export Aggregation'!$A:$A,$B29,'EPA Export Aggregation'!$D:$D,$A$1)*IF($A29="CH4",About!$D$58,IF($A29="N2O",About!$D$59,1))</f>
        <v>8.5245178592999998E-3</v>
      </c>
      <c r="K29">
        <f>SUMIFS('EPA Export Aggregation'!N:N,'EPA Export Aggregation'!$A:$A,$B29,'EPA Export Aggregation'!$D:$D,$A$1)*IF($A29="CH4",About!$D$58,IF($A29="N2O",About!$D$59,1))</f>
        <v>8.6565903268000007E-3</v>
      </c>
      <c r="L29">
        <f>SUMIFS('EPA Export Aggregation'!O:O,'EPA Export Aggregation'!$A:$A,$B29,'EPA Export Aggregation'!$D:$D,$A$1)*IF($A29="CH4",About!$D$58,IF($A29="N2O",About!$D$59,1))</f>
        <v>7.4510597281999998E-3</v>
      </c>
      <c r="M29">
        <f>SUMIFS('EPA Export Aggregation'!P:P,'EPA Export Aggregation'!$A:$A,$B29,'EPA Export Aggregation'!$D:$D,$A$1)*IF($A29="CH4",About!$D$58,IF($A29="N2O",About!$D$59,1))</f>
        <v>7.4859017259000004E-3</v>
      </c>
      <c r="N29">
        <f>SUMIFS('EPA Export Aggregation'!Q:Q,'EPA Export Aggregation'!$A:$A,$B29,'EPA Export Aggregation'!$D:$D,$A$1)*IF($A29="CH4",About!$D$58,IF($A29="N2O",About!$D$59,1))</f>
        <v>7.4933458347000003E-3</v>
      </c>
      <c r="O29">
        <f>SUMIFS('EPA Export Aggregation'!R:R,'EPA Export Aggregation'!$A:$A,$B29,'EPA Export Aggregation'!$D:$D,$A$1)*IF($A29="CH4",About!$D$58,IF($A29="N2O",About!$D$59,1))</f>
        <v>7.4373014528000001E-3</v>
      </c>
      <c r="P29">
        <f>SUMIFS('EPA Export Aggregation'!S:S,'EPA Export Aggregation'!$A:$A,$B29,'EPA Export Aggregation'!$D:$D,$A$1)*IF($A29="CH4",About!$D$58,IF($A29="N2O",About!$D$59,1))</f>
        <v>7.5051878644000003E-3</v>
      </c>
      <c r="Q29">
        <f>SUMIFS('EPA Export Aggregation'!T:T,'EPA Export Aggregation'!$A:$A,$B29,'EPA Export Aggregation'!$D:$D,$A$1)*IF($A29="CH4",About!$D$58,IF($A29="N2O",About!$D$59,1))</f>
        <v>7.4849306124000004E-3</v>
      </c>
      <c r="R29">
        <f>SUMIFS('EPA Export Aggregation'!U:U,'EPA Export Aggregation'!$A:$A,$B29,'EPA Export Aggregation'!$D:$D,$A$1)*IF($A29="CH4",About!$D$58,IF($A29="N2O",About!$D$59,1))</f>
        <v>7.2348966695999998E-3</v>
      </c>
      <c r="S29">
        <f>SUMIFS('EPA Export Aggregation'!V:V,'EPA Export Aggregation'!$A:$A,$B29,'EPA Export Aggregation'!$D:$D,$A$1)*IF($A29="CH4",About!$D$58,IF($A29="N2O",About!$D$59,1))</f>
        <v>7.7992268295000002E-3</v>
      </c>
      <c r="T29">
        <f>SUMIFS('EPA Export Aggregation'!W:W,'EPA Export Aggregation'!$A:$A,$B29,'EPA Export Aggregation'!$D:$D,$A$1)*IF($A29="CH4",About!$D$58,IF($A29="N2O",About!$D$59,1))</f>
        <v>7.4922019886999999E-3</v>
      </c>
      <c r="U29">
        <f>SUMIFS('EPA Export Aggregation'!X:X,'EPA Export Aggregation'!$A:$A,$B29,'EPA Export Aggregation'!$D:$D,$A$1)*IF($A29="CH4",About!$D$58,IF($A29="N2O",About!$D$59,1))</f>
        <v>7.1647813412E-3</v>
      </c>
      <c r="V29">
        <f>SUMIFS('EPA Export Aggregation'!Y:Y,'EPA Export Aggregation'!$A:$A,$B29,'EPA Export Aggregation'!$D:$D,$A$1)*IF($A29="CH4",About!$D$58,IF($A29="N2O",About!$D$59,1))</f>
        <v>6.9574440697000002E-3</v>
      </c>
      <c r="W29">
        <f>SUMIFS('EPA Export Aggregation'!Z:Z,'EPA Export Aggregation'!$A:$A,$B29,'EPA Export Aggregation'!$D:$D,$A$1)*IF($A29="CH4",About!$D$58,IF($A29="N2O",About!$D$59,1))</f>
        <v>8.5954930642000004E-3</v>
      </c>
      <c r="X29">
        <f>SUMIFS('EPA Export Aggregation'!AA:AA,'EPA Export Aggregation'!$A:$A,$B29,'EPA Export Aggregation'!$D:$D,$A$1)*IF($A29="CH4",About!$D$58,IF($A29="N2O",About!$D$59,1))</f>
        <v>6.4246382996000001E-3</v>
      </c>
      <c r="Y29">
        <f>SUMIFS('EPA Export Aggregation'!AB:AB,'EPA Export Aggregation'!$A:$A,$B29,'EPA Export Aggregation'!$D:$D,$A$1)*IF($A29="CH4",About!$D$58,IF($A29="N2O",About!$D$59,1))</f>
        <v>6.4728910352999996E-3</v>
      </c>
      <c r="Z29">
        <f>SUMIFS('EPA Export Aggregation'!AC:AC,'EPA Export Aggregation'!$A:$A,$B29,'EPA Export Aggregation'!$D:$D,$A$1)*IF($A29="CH4",About!$D$58,IF($A29="N2O",About!$D$59,1))</f>
        <v>7.0043513847999998E-3</v>
      </c>
      <c r="AA29">
        <f>SUMIFS('EPA Export Aggregation'!AD:AD,'EPA Export Aggregation'!$A:$A,$B29,'EPA Export Aggregation'!$D:$D,$A$1)*IF($A29="CH4",About!$D$58,IF($A29="N2O",About!$D$59,1))</f>
        <v>7.1181816413000004E-3</v>
      </c>
      <c r="AB29">
        <f>SUMIFS('EPA Export Aggregation'!AE:AE,'EPA Export Aggregation'!$A:$A,$B29,'EPA Export Aggregation'!$D:$D,$A$1)*IF($A29="CH4",About!$D$58,IF($A29="N2O",About!$D$59,1))</f>
        <v>8.3716522182999999E-3</v>
      </c>
      <c r="AC29">
        <f>SUMIFS('EPA Export Aggregation'!AF:AF,'EPA Export Aggregation'!$A:$A,$B29,'EPA Export Aggregation'!$D:$D,$A$1)*IF($A29="CH4",About!$D$58,IF($A29="N2O",About!$D$59,1))</f>
        <v>7.8224891703E-3</v>
      </c>
      <c r="AD29">
        <f>SUMIFS('EPA Export Aggregation'!AG:AG,'EPA Export Aggregation'!$A:$A,$B29,'EPA Export Aggregation'!$D:$D,$A$1)*IF($A29="CH4",About!$D$58,IF($A29="N2O",About!$D$59,1))</f>
        <v>7.5268965774000001E-3</v>
      </c>
      <c r="AE29">
        <f>SUMIFS('EPA Export Aggregation'!AH:AH,'EPA Export Aggregation'!$A:$A,$B29,'EPA Export Aggregation'!$D:$D,$A$1)*IF($A29="CH4",About!$D$58,IF($A29="N2O",About!$D$59,1))</f>
        <v>2.483795213E-3</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4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0.14913212504359999</v>
      </c>
      <c r="D33">
        <f>SUMIFS('EPA Export Aggregation'!G:G,'EPA Export Aggregation'!$A:$A,$B33,'EPA Export Aggregation'!$D:$D,$A$1)*IF($A33="CH4",About!$D$58,IF($A33="N2O",About!$D$59,1))</f>
        <v>0.15930055768429999</v>
      </c>
      <c r="E33">
        <f>SUMIFS('EPA Export Aggregation'!H:H,'EPA Export Aggregation'!$A:$A,$B33,'EPA Export Aggregation'!$D:$D,$A$1)*IF($A33="CH4",About!$D$58,IF($A33="N2O",About!$D$59,1))</f>
        <v>0.1410709290953</v>
      </c>
      <c r="F33">
        <f>SUMIFS('EPA Export Aggregation'!I:I,'EPA Export Aggregation'!$A:$A,$B33,'EPA Export Aggregation'!$D:$D,$A$1)*IF($A33="CH4",About!$D$58,IF($A33="N2O",About!$D$59,1))</f>
        <v>0.12088911984630001</v>
      </c>
      <c r="G33" s="415">
        <f>SUMIFS('EPA Export Aggregation'!J:J,'EPA Export Aggregation'!$A:$A,$B33,'EPA Export Aggregation'!$D:$D,$A$1)*IF($A33="CH4",About!$D$58,IF($A33="N2O",About!$D$59,1))</f>
        <v>0.12217366131600001</v>
      </c>
      <c r="H33">
        <f>SUMIFS('EPA Export Aggregation'!K:K,'EPA Export Aggregation'!$A:$A,$B33,'EPA Export Aggregation'!$D:$D,$A$1)*IF($A33="CH4",About!$D$58,IF($A33="N2O",About!$D$59,1))</f>
        <v>0.12972915779300001</v>
      </c>
      <c r="I33">
        <f>SUMIFS('EPA Export Aggregation'!L:L,'EPA Export Aggregation'!$A:$A,$B33,'EPA Export Aggregation'!$D:$D,$A$1)*IF($A33="CH4",About!$D$58,IF($A33="N2O",About!$D$59,1))</f>
        <v>0.12456599900239999</v>
      </c>
      <c r="J33">
        <f>SUMIFS('EPA Export Aggregation'!M:M,'EPA Export Aggregation'!$A:$A,$B33,'EPA Export Aggregation'!$D:$D,$A$1)*IF($A33="CH4",About!$D$58,IF($A33="N2O",About!$D$59,1))</f>
        <v>0.14533263048379999</v>
      </c>
      <c r="K33">
        <f>SUMIFS('EPA Export Aggregation'!N:N,'EPA Export Aggregation'!$A:$A,$B33,'EPA Export Aggregation'!$D:$D,$A$1)*IF($A33="CH4",About!$D$58,IF($A33="N2O",About!$D$59,1))</f>
        <v>0.14252273894119999</v>
      </c>
      <c r="L33">
        <f>SUMIFS('EPA Export Aggregation'!O:O,'EPA Export Aggregation'!$A:$A,$B33,'EPA Export Aggregation'!$D:$D,$A$1)*IF($A33="CH4",About!$D$58,IF($A33="N2O",About!$D$59,1))</f>
        <v>0.1328721786125</v>
      </c>
      <c r="M33">
        <f>SUMIFS('EPA Export Aggregation'!P:P,'EPA Export Aggregation'!$A:$A,$B33,'EPA Export Aggregation'!$D:$D,$A$1)*IF($A33="CH4",About!$D$58,IF($A33="N2O",About!$D$59,1))</f>
        <v>9.9505339075999996E-2</v>
      </c>
      <c r="N33">
        <f>SUMIFS('EPA Export Aggregation'!Q:Q,'EPA Export Aggregation'!$A:$A,$B33,'EPA Export Aggregation'!$D:$D,$A$1)*IF($A33="CH4",About!$D$58,IF($A33="N2O",About!$D$59,1))</f>
        <v>8.6970420427100001E-2</v>
      </c>
      <c r="O33" s="415">
        <f>SUMIFS('EPA Export Aggregation'!R:R,'EPA Export Aggregation'!$A:$A,$B33,'EPA Export Aggregation'!$D:$D,$A$1)*IF($A33="CH4",About!$D$58,IF($A33="N2O",About!$D$59,1))</f>
        <v>9.4000213664300003E-2</v>
      </c>
      <c r="P33" s="415">
        <f>SUMIFS('EPA Export Aggregation'!S:S,'EPA Export Aggregation'!$A:$A,$B33,'EPA Export Aggregation'!$D:$D,$A$1)*IF($A33="CH4",About!$D$58,IF($A33="N2O",About!$D$59,1))</f>
        <v>0.1244915627487</v>
      </c>
      <c r="Q33">
        <f>SUMIFS('EPA Export Aggregation'!T:T,'EPA Export Aggregation'!$A:$A,$B33,'EPA Export Aggregation'!$D:$D,$A$1)*IF($A33="CH4",About!$D$58,IF($A33="N2O",About!$D$59,1))</f>
        <v>0.12514971595409999</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0.10695644147860001</v>
      </c>
      <c r="U33">
        <f>SUMIFS('EPA Export Aggregation'!X:X,'EPA Export Aggregation'!$A:$A,$B33,'EPA Export Aggregation'!$D:$D,$A$1)*IF($A33="CH4",About!$D$58,IF($A33="N2O",About!$D$59,1))</f>
        <v>0.17854827846769999</v>
      </c>
      <c r="V33" s="415">
        <f>SUMIFS('EPA Export Aggregation'!Y:Y,'EPA Export Aggregation'!$A:$A,$B33,'EPA Export Aggregation'!$D:$D,$A$1)*IF($A33="CH4",About!$D$58,IF($A33="N2O",About!$D$59,1))</f>
        <v>0.37170496882990001</v>
      </c>
      <c r="W33">
        <f>SUMIFS('EPA Export Aggregation'!Z:Z,'EPA Export Aggregation'!$A:$A,$B33,'EPA Export Aggregation'!$D:$D,$A$1)*IF($A33="CH4",About!$D$58,IF($A33="N2O",About!$D$59,1))</f>
        <v>0.1675514582332</v>
      </c>
      <c r="X33">
        <f>SUMIFS('EPA Export Aggregation'!AA:AA,'EPA Export Aggregation'!$A:$A,$B33,'EPA Export Aggregation'!$D:$D,$A$1)*IF($A33="CH4",About!$D$58,IF($A33="N2O",About!$D$59,1))</f>
        <v>0.155947990708</v>
      </c>
      <c r="Y33" s="415">
        <f>SUMIFS('EPA Export Aggregation'!AB:AB,'EPA Export Aggregation'!$A:$A,$B33,'EPA Export Aggregation'!$D:$D,$A$1)*IF($A33="CH4",About!$D$58,IF($A33="N2O",About!$D$59,1))</f>
        <v>0.24096677748209999</v>
      </c>
      <c r="Z33">
        <f>SUMIFS('EPA Export Aggregation'!AC:AC,'EPA Export Aggregation'!$A:$A,$B33,'EPA Export Aggregation'!$D:$D,$A$1)*IF($A33="CH4",About!$D$58,IF($A33="N2O",About!$D$59,1))</f>
        <v>0.17976347987739999</v>
      </c>
      <c r="AA33" s="415">
        <f>SUMIFS('EPA Export Aggregation'!AD:AD,'EPA Export Aggregation'!$A:$A,$B33,'EPA Export Aggregation'!$D:$D,$A$1)*IF($A33="CH4",About!$D$58,IF($A33="N2O",About!$D$59,1))</f>
        <v>0.128788128084</v>
      </c>
      <c r="AB33" s="415">
        <f>SUMIFS('EPA Export Aggregation'!AE:AE,'EPA Export Aggregation'!$A:$A,$B33,'EPA Export Aggregation'!$D:$D,$A$1)*IF($A33="CH4",About!$D$58,IF($A33="N2O",About!$D$59,1))</f>
        <v>0.1599982392115</v>
      </c>
      <c r="AC33" s="415">
        <f>SUMIFS('EPA Export Aggregation'!AF:AF,'EPA Export Aggregation'!$A:$A,$B33,'EPA Export Aggregation'!$D:$D,$A$1)*IF($A33="CH4",About!$D$58,IF($A33="N2O",About!$D$59,1))</f>
        <v>0.11534803992830001</v>
      </c>
      <c r="AD33" s="415">
        <f>SUMIFS('EPA Export Aggregation'!AG:AG,'EPA Export Aggregation'!$A:$A,$B33,'EPA Export Aggregation'!$D:$D,$A$1)*IF($A33="CH4",About!$D$58,IF($A33="N2O",About!$D$59,1))</f>
        <v>0.1449764755431</v>
      </c>
      <c r="AE33" s="415">
        <f>SUMIFS('EPA Export Aggregation'!AH:AH,'EPA Export Aggregation'!$A:$A,$B33,'EPA Export Aggregation'!$D:$D,$A$1)*IF($A33="CH4",About!$D$58,IF($A33="N2O",About!$D$59,1))</f>
        <v>0.13898492526340001</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8.0268934288900001E-2</v>
      </c>
      <c r="D34">
        <f>SUMIFS('EPA Export Aggregation'!G:G,'EPA Export Aggregation'!$A:$A,$B34,'EPA Export Aggregation'!$D:$D,$A$1)*IF($A34="CH4",About!$D$58,IF($A34="N2O",About!$D$59,1))</f>
        <v>7.2610036348199999E-2</v>
      </c>
      <c r="E34">
        <f>SUMIFS('EPA Export Aggregation'!H:H,'EPA Export Aggregation'!$A:$A,$B34,'EPA Export Aggregation'!$D:$D,$A$1)*IF($A34="CH4",About!$D$58,IF($A34="N2O",About!$D$59,1))</f>
        <v>7.5863192960199999E-2</v>
      </c>
      <c r="F34">
        <f>SUMIFS('EPA Export Aggregation'!I:I,'EPA Export Aggregation'!$A:$A,$B34,'EPA Export Aggregation'!$D:$D,$A$1)*IF($A34="CH4",About!$D$58,IF($A34="N2O",About!$D$59,1))</f>
        <v>7.4877666938800005E-2</v>
      </c>
      <c r="G34">
        <f>SUMIFS('EPA Export Aggregation'!J:J,'EPA Export Aggregation'!$A:$A,$B34,'EPA Export Aggregation'!$D:$D,$A$1)*IF($A34="CH4",About!$D$58,IF($A34="N2O",About!$D$59,1))</f>
        <v>7.73072149747E-2</v>
      </c>
      <c r="H34">
        <f>SUMIFS('EPA Export Aggregation'!K:K,'EPA Export Aggregation'!$A:$A,$B34,'EPA Export Aggregation'!$D:$D,$A$1)*IF($A34="CH4",About!$D$58,IF($A34="N2O",About!$D$59,1))</f>
        <v>7.7489734675999997E-2</v>
      </c>
      <c r="I34">
        <f>SUMIFS('EPA Export Aggregation'!L:L,'EPA Export Aggregation'!$A:$A,$B34,'EPA Export Aggregation'!$D:$D,$A$1)*IF($A34="CH4",About!$D$58,IF($A34="N2O",About!$D$59,1))</f>
        <v>8.3203869606E-2</v>
      </c>
      <c r="J34">
        <f>SUMIFS('EPA Export Aggregation'!M:M,'EPA Export Aggregation'!$A:$A,$B34,'EPA Export Aggregation'!$D:$D,$A$1)*IF($A34="CH4",About!$D$58,IF($A34="N2O",About!$D$59,1))</f>
        <v>9.0171031237699997E-2</v>
      </c>
      <c r="K34">
        <f>SUMIFS('EPA Export Aggregation'!N:N,'EPA Export Aggregation'!$A:$A,$B34,'EPA Export Aggregation'!$D:$D,$A$1)*IF($A34="CH4",About!$D$58,IF($A34="N2O",About!$D$59,1))</f>
        <v>8.9253670688600004E-2</v>
      </c>
      <c r="L34">
        <f>SUMIFS('EPA Export Aggregation'!O:O,'EPA Export Aggregation'!$A:$A,$B34,'EPA Export Aggregation'!$D:$D,$A$1)*IF($A34="CH4",About!$D$58,IF($A34="N2O",About!$D$59,1))</f>
        <v>8.8122261695200002E-2</v>
      </c>
      <c r="M34">
        <f>SUMIFS('EPA Export Aggregation'!P:P,'EPA Export Aggregation'!$A:$A,$B34,'EPA Export Aggregation'!$D:$D,$A$1)*IF($A34="CH4",About!$D$58,IF($A34="N2O",About!$D$59,1))</f>
        <v>8.5509418246699997E-2</v>
      </c>
      <c r="N34">
        <f>SUMIFS('EPA Export Aggregation'!Q:Q,'EPA Export Aggregation'!$A:$A,$B34,'EPA Export Aggregation'!$D:$D,$A$1)*IF($A34="CH4",About!$D$58,IF($A34="N2O",About!$D$59,1))</f>
        <v>7.4270884997999997E-2</v>
      </c>
      <c r="O34">
        <f>SUMIFS('EPA Export Aggregation'!R:R,'EPA Export Aggregation'!$A:$A,$B34,'EPA Export Aggregation'!$D:$D,$A$1)*IF($A34="CH4",About!$D$58,IF($A34="N2O",About!$D$59,1))</f>
        <v>9.0041917203400004E-2</v>
      </c>
      <c r="P34">
        <f>SUMIFS('EPA Export Aggregation'!S:S,'EPA Export Aggregation'!$A:$A,$B34,'EPA Export Aggregation'!$D:$D,$A$1)*IF($A34="CH4",About!$D$58,IF($A34="N2O",About!$D$59,1))</f>
        <v>0.1179828845142</v>
      </c>
      <c r="Q34">
        <f>SUMIFS('EPA Export Aggregation'!T:T,'EPA Export Aggregation'!$A:$A,$B34,'EPA Export Aggregation'!$D:$D,$A$1)*IF($A34="CH4",About!$D$58,IF($A34="N2O",About!$D$59,1))</f>
        <v>0.11807396474039999</v>
      </c>
      <c r="R34">
        <f>SUMIFS('EPA Export Aggregation'!U:U,'EPA Export Aggregation'!$A:$A,$B34,'EPA Export Aggregation'!$D:$D,$A$1)*IF($A34="CH4",About!$D$58,IF($A34="N2O",About!$D$59,1))</f>
        <v>0.1153197103027</v>
      </c>
      <c r="S34">
        <f>SUMIFS('EPA Export Aggregation'!V:V,'EPA Export Aggregation'!$A:$A,$B34,'EPA Export Aggregation'!$D:$D,$A$1)*IF($A34="CH4",About!$D$58,IF($A34="N2O",About!$D$59,1))</f>
        <v>0.13081866340080001</v>
      </c>
      <c r="T34">
        <f>SUMIFS('EPA Export Aggregation'!W:W,'EPA Export Aggregation'!$A:$A,$B34,'EPA Export Aggregation'!$D:$D,$A$1)*IF($A34="CH4",About!$D$58,IF($A34="N2O",About!$D$59,1))</f>
        <v>0.1289891194775</v>
      </c>
      <c r="U34">
        <f>SUMIFS('EPA Export Aggregation'!X:X,'EPA Export Aggregation'!$A:$A,$B34,'EPA Export Aggregation'!$D:$D,$A$1)*IF($A34="CH4",About!$D$58,IF($A34="N2O",About!$D$59,1))</f>
        <v>9.6661824911499994E-2</v>
      </c>
      <c r="V34">
        <f>SUMIFS('EPA Export Aggregation'!Y:Y,'EPA Export Aggregation'!$A:$A,$B34,'EPA Export Aggregation'!$D:$D,$A$1)*IF($A34="CH4",About!$D$58,IF($A34="N2O",About!$D$59,1))</f>
        <v>0.1040428611691</v>
      </c>
      <c r="W34">
        <f>SUMIFS('EPA Export Aggregation'!Z:Z,'EPA Export Aggregation'!$A:$A,$B34,'EPA Export Aggregation'!$D:$D,$A$1)*IF($A34="CH4",About!$D$58,IF($A34="N2O",About!$D$59,1))</f>
        <v>0.13068983144329999</v>
      </c>
      <c r="X34">
        <f>SUMIFS('EPA Export Aggregation'!AA:AA,'EPA Export Aggregation'!$A:$A,$B34,'EPA Export Aggregation'!$D:$D,$A$1)*IF($A34="CH4",About!$D$58,IF($A34="N2O",About!$D$59,1))</f>
        <v>0.16401539605070001</v>
      </c>
      <c r="Y34">
        <f>SUMIFS('EPA Export Aggregation'!AB:AB,'EPA Export Aggregation'!$A:$A,$B34,'EPA Export Aggregation'!$D:$D,$A$1)*IF($A34="CH4",About!$D$58,IF($A34="N2O",About!$D$59,1))</f>
        <v>0.19205474166139999</v>
      </c>
      <c r="Z34">
        <f>SUMIFS('EPA Export Aggregation'!AC:AC,'EPA Export Aggregation'!$A:$A,$B34,'EPA Export Aggregation'!$D:$D,$A$1)*IF($A34="CH4",About!$D$58,IF($A34="N2O",About!$D$59,1))</f>
        <v>0.20195719386739999</v>
      </c>
      <c r="AA34">
        <f>SUMIFS('EPA Export Aggregation'!AD:AD,'EPA Export Aggregation'!$A:$A,$B34,'EPA Export Aggregation'!$D:$D,$A$1)*IF($A34="CH4",About!$D$58,IF($A34="N2O",About!$D$59,1))</f>
        <v>0.19966404330340001</v>
      </c>
      <c r="AB34">
        <f>SUMIFS('EPA Export Aggregation'!AE:AE,'EPA Export Aggregation'!$A:$A,$B34,'EPA Export Aggregation'!$D:$D,$A$1)*IF($A34="CH4",About!$D$58,IF($A34="N2O",About!$D$59,1))</f>
        <v>0.20021831370769999</v>
      </c>
      <c r="AC34">
        <f>SUMIFS('EPA Export Aggregation'!AF:AF,'EPA Export Aggregation'!$A:$A,$B34,'EPA Export Aggregation'!$D:$D,$A$1)*IF($A34="CH4",About!$D$58,IF($A34="N2O",About!$D$59,1))</f>
        <v>0.1939146474342</v>
      </c>
      <c r="AD34">
        <f>SUMIFS('EPA Export Aggregation'!AG:AG,'EPA Export Aggregation'!$A:$A,$B34,'EPA Export Aggregation'!$D:$D,$A$1)*IF($A34="CH4",About!$D$58,IF($A34="N2O",About!$D$59,1))</f>
        <v>0.17306925960710001</v>
      </c>
      <c r="AE34">
        <f>SUMIFS('EPA Export Aggregation'!AH:AH,'EPA Export Aggregation'!$A:$A,$B34,'EPA Export Aggregation'!$D:$D,$A$1)*IF($A34="CH4",About!$D$58,IF($A34="N2O",About!$D$59,1))</f>
        <v>0.17640178263440001</v>
      </c>
      <c r="AF34">
        <f>SUMIFS('EPA Export Aggregation'!AI:AI,'EPA Export Aggregation'!$A:$A,$B34,'EPA Export Aggregation'!$D:$D,$A$1)*IF($A34="CH4",About!$D$58,IF($A34="N2O",About!$D$59,1))</f>
        <v>0.17210535320770001</v>
      </c>
      <c r="AG34">
        <f>SUMIFS('EPA Export Aggregation'!AJ:AJ,'EPA Export Aggregation'!$A:$A,$B34,'EPA Export Aggregation'!$D:$D,$A$1)*IF($A34="CH4",About!$D$58,IF($A34="N2O",About!$D$59,1))</f>
        <v>0.16780892378100001</v>
      </c>
      <c r="AH34">
        <f>SUMIFS('EPA Export Aggregation'!AK:AK,'EPA Export Aggregation'!$A:$A,$B34,'EPA Export Aggregation'!$D:$D,$A$1)*IF($A34="CH4",About!$D$58,IF($A34="N2O",About!$D$59,1))</f>
        <v>0.16351249435429999</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4.8905328038E-3</v>
      </c>
      <c r="D74">
        <f>SUMIFS('EPA Export Aggregation'!G:G,'EPA Export Aggregation'!$A:$A,$B74,'EPA Export Aggregation'!$D:$D,$A$1)*IF($A74="CH4",About!$D$58,IF($A74="N2O",About!$D$59,1))</f>
        <v>1.02783480194E-2</v>
      </c>
      <c r="E74">
        <f>SUMIFS('EPA Export Aggregation'!H:H,'EPA Export Aggregation'!$A:$A,$B74,'EPA Export Aggregation'!$D:$D,$A$1)*IF($A74="CH4",About!$D$58,IF($A74="N2O",About!$D$59,1))</f>
        <v>3.4818985075000003E-2</v>
      </c>
      <c r="F74">
        <f>SUMIFS('EPA Export Aggregation'!I:I,'EPA Export Aggregation'!$A:$A,$B74,'EPA Export Aggregation'!$D:$D,$A$1)*IF($A74="CH4",About!$D$58,IF($A74="N2O",About!$D$59,1))</f>
        <v>0.12091281663360001</v>
      </c>
      <c r="G74">
        <f>SUMIFS('EPA Export Aggregation'!J:J,'EPA Export Aggregation'!$A:$A,$B74,'EPA Export Aggregation'!$D:$D,$A$1)*IF($A74="CH4",About!$D$58,IF($A74="N2O",About!$D$59,1))</f>
        <v>0.29784444083359995</v>
      </c>
      <c r="H74">
        <f>SUMIFS('EPA Export Aggregation'!K:K,'EPA Export Aggregation'!$A:$A,$B74,'EPA Export Aggregation'!$D:$D,$A$1)*IF($A74="CH4",About!$D$58,IF($A74="N2O",About!$D$59,1))</f>
        <v>0.65129400362079992</v>
      </c>
      <c r="I74">
        <f>SUMIFS('EPA Export Aggregation'!L:L,'EPA Export Aggregation'!$A:$A,$B74,'EPA Export Aggregation'!$D:$D,$A$1)*IF($A74="CH4",About!$D$58,IF($A74="N2O",About!$D$59,1))</f>
        <v>0.90626313235999989</v>
      </c>
      <c r="J74">
        <f>SUMIFS('EPA Export Aggregation'!M:M,'EPA Export Aggregation'!$A:$A,$B74,'EPA Export Aggregation'!$D:$D,$A$1)*IF($A74="CH4",About!$D$58,IF($A74="N2O",About!$D$59,1))</f>
        <v>1.1473569747763002</v>
      </c>
      <c r="K74">
        <f>SUMIFS('EPA Export Aggregation'!N:N,'EPA Export Aggregation'!$A:$A,$B74,'EPA Export Aggregation'!$D:$D,$A$1)*IF($A74="CH4",About!$D$58,IF($A74="N2O",About!$D$59,1))</f>
        <v>1.3161917986679001</v>
      </c>
      <c r="L74">
        <f>SUMIFS('EPA Export Aggregation'!O:O,'EPA Export Aggregation'!$A:$A,$B74,'EPA Export Aggregation'!$D:$D,$A$1)*IF($A74="CH4",About!$D$58,IF($A74="N2O",About!$D$59,1))</f>
        <v>1.4926861737890003</v>
      </c>
      <c r="M74">
        <f>SUMIFS('EPA Export Aggregation'!P:P,'EPA Export Aggregation'!$A:$A,$B74,'EPA Export Aggregation'!$D:$D,$A$1)*IF($A74="CH4",About!$D$58,IF($A74="N2O",About!$D$59,1))</f>
        <v>1.6456591924733999</v>
      </c>
      <c r="N74">
        <f>SUMIFS('EPA Export Aggregation'!Q:Q,'EPA Export Aggregation'!$A:$A,$B74,'EPA Export Aggregation'!$D:$D,$A$1)*IF($A74="CH4",About!$D$58,IF($A74="N2O",About!$D$59,1))</f>
        <v>1.7903192617678001</v>
      </c>
      <c r="O74">
        <f>SUMIFS('EPA Export Aggregation'!R:R,'EPA Export Aggregation'!$A:$A,$B74,'EPA Export Aggregation'!$D:$D,$A$1)*IF($A74="CH4",About!$D$58,IF($A74="N2O",About!$D$59,1))</f>
        <v>1.8936392917484999</v>
      </c>
      <c r="P74">
        <f>SUMIFS('EPA Export Aggregation'!S:S,'EPA Export Aggregation'!$A:$A,$B74,'EPA Export Aggregation'!$D:$D,$A$1)*IF($A74="CH4",About!$D$58,IF($A74="N2O",About!$D$59,1))</f>
        <v>1.9856778229148999</v>
      </c>
      <c r="Q74">
        <f>SUMIFS('EPA Export Aggregation'!T:T,'EPA Export Aggregation'!$A:$A,$B74,'EPA Export Aggregation'!$D:$D,$A$1)*IF($A74="CH4",About!$D$58,IF($A74="N2O",About!$D$59,1))</f>
        <v>2.0656582837430002</v>
      </c>
      <c r="R74">
        <f>SUMIFS('EPA Export Aggregation'!U:U,'EPA Export Aggregation'!$A:$A,$B74,'EPA Export Aggregation'!$D:$D,$A$1)*IF($A74="CH4",About!$D$58,IF($A74="N2O",About!$D$59,1))</f>
        <v>2.1547047124271996</v>
      </c>
      <c r="S74">
        <f>SUMIFS('EPA Export Aggregation'!V:V,'EPA Export Aggregation'!$A:$A,$B74,'EPA Export Aggregation'!$D:$D,$A$1)*IF($A74="CH4",About!$D$58,IF($A74="N2O",About!$D$59,1))</f>
        <v>2.2828175657292</v>
      </c>
      <c r="T74">
        <f>SUMIFS('EPA Export Aggregation'!W:W,'EPA Export Aggregation'!$A:$A,$B74,'EPA Export Aggregation'!$D:$D,$A$1)*IF($A74="CH4",About!$D$58,IF($A74="N2O",About!$D$59,1))</f>
        <v>2.4281714046219993</v>
      </c>
      <c r="U74">
        <f>SUMIFS('EPA Export Aggregation'!X:X,'EPA Export Aggregation'!$A:$A,$B74,'EPA Export Aggregation'!$D:$D,$A$1)*IF($A74="CH4",About!$D$58,IF($A74="N2O",About!$D$59,1))</f>
        <v>2.5893480026738001</v>
      </c>
      <c r="V74">
        <f>SUMIFS('EPA Export Aggregation'!Y:Y,'EPA Export Aggregation'!$A:$A,$B74,'EPA Export Aggregation'!$D:$D,$A$1)*IF($A74="CH4",About!$D$58,IF($A74="N2O",About!$D$59,1))</f>
        <v>2.7527558801784009</v>
      </c>
      <c r="W74">
        <f>SUMIFS('EPA Export Aggregation'!Z:Z,'EPA Export Aggregation'!$A:$A,$B74,'EPA Export Aggregation'!$D:$D,$A$1)*IF($A74="CH4",About!$D$58,IF($A74="N2O",About!$D$59,1))</f>
        <v>3.0375400912003001</v>
      </c>
      <c r="X74">
        <f>SUMIFS('EPA Export Aggregation'!AA:AA,'EPA Export Aggregation'!$A:$A,$B74,'EPA Export Aggregation'!$D:$D,$A$1)*IF($A74="CH4",About!$D$58,IF($A74="N2O",About!$D$59,1))</f>
        <v>3.0996572102946995</v>
      </c>
      <c r="Y74">
        <f>SUMIFS('EPA Export Aggregation'!AB:AB,'EPA Export Aggregation'!$A:$A,$B74,'EPA Export Aggregation'!$D:$D,$A$1)*IF($A74="CH4",About!$D$58,IF($A74="N2O",About!$D$59,1))</f>
        <v>3.2166193500892004</v>
      </c>
      <c r="Z74">
        <f>SUMIFS('EPA Export Aggregation'!AC:AC,'EPA Export Aggregation'!$A:$A,$B74,'EPA Export Aggregation'!$D:$D,$A$1)*IF($A74="CH4",About!$D$58,IF($A74="N2O",About!$D$59,1))</f>
        <v>3.1848261157041007</v>
      </c>
      <c r="AA74">
        <f>SUMIFS('EPA Export Aggregation'!AD:AD,'EPA Export Aggregation'!$A:$A,$B74,'EPA Export Aggregation'!$D:$D,$A$1)*IF($A74="CH4",About!$D$58,IF($A74="N2O",About!$D$59,1))</f>
        <v>2.8822673259032006</v>
      </c>
      <c r="AB74">
        <f>SUMIFS('EPA Export Aggregation'!AE:AE,'EPA Export Aggregation'!$A:$A,$B74,'EPA Export Aggregation'!$D:$D,$A$1)*IF($A74="CH4",About!$D$58,IF($A74="N2O",About!$D$59,1))</f>
        <v>3.1147911511646003</v>
      </c>
      <c r="AC74">
        <f>SUMIFS('EPA Export Aggregation'!AF:AF,'EPA Export Aggregation'!$A:$A,$B74,'EPA Export Aggregation'!$D:$D,$A$1)*IF($A74="CH4",About!$D$58,IF($A74="N2O",About!$D$59,1))</f>
        <v>2.9165010729156</v>
      </c>
      <c r="AD74">
        <f>SUMIFS('EPA Export Aggregation'!AG:AG,'EPA Export Aggregation'!$A:$A,$B74,'EPA Export Aggregation'!$D:$D,$A$1)*IF($A74="CH4",About!$D$58,IF($A74="N2O",About!$D$59,1))</f>
        <v>3.1458064937899999</v>
      </c>
      <c r="AE74">
        <f>SUMIFS('EPA Export Aggregation'!AH:AH,'EPA Export Aggregation'!$A:$A,$B74,'EPA Export Aggregation'!$D:$D,$A$1)*IF($A74="CH4",About!$D$58,IF($A74="N2O",About!$D$59,1))</f>
        <v>2.7094644683738998</v>
      </c>
      <c r="AF74">
        <f>SUMIFS('EPA Export Aggregation'!AI:AI,'EPA Export Aggregation'!$A:$A,$B74,'EPA Export Aggregation'!$D:$D,$A$1)*IF($A74="CH4",About!$D$58,IF($A74="N2O",About!$D$59,1))</f>
        <v>2.7608126007845004</v>
      </c>
      <c r="AG74">
        <f>SUMIFS('EPA Export Aggregation'!AJ:AJ,'EPA Export Aggregation'!$A:$A,$B74,'EPA Export Aggregation'!$D:$D,$A$1)*IF($A74="CH4",About!$D$58,IF($A74="N2O",About!$D$59,1))</f>
        <v>2.5756047312891988</v>
      </c>
      <c r="AH74">
        <f>SUMIFS('EPA Export Aggregation'!AK:AK,'EPA Export Aggregation'!$A:$A,$B74,'EPA Export Aggregation'!$D:$D,$A$1)*IF($A74="CH4",About!$D$58,IF($A74="N2O",About!$D$59,1))</f>
        <v>2.6394211578329001</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2026-09-28T17:28:09Z</dcterms:modified>
</cp:coreProperties>
</file>