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B0DBB35C-A3A3-454A-823E-734126F257F2}"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<sst xmlns="http://schemas.openxmlformats.org/spreadsheetml/2006/main" count="39510" uniqueCount="4472">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</sst>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4098</v>
      </c>
      <c r="C1" s="380">
        <v>46274</v>
      </c>
      <c r="G1" s="381" t="s">
        <v>3999</v>
      </c>
      <c r="H1" s="381" t="s">
        <v>4000</v>
      </c>
    </row>
    <row r="2" spans="1:8" x14ac:dyDescent="0.25">
      <c r="B2" t="str">
        <f>_xlfn.XLOOKUP(B1,H:H,G:G,0,0,1)</f>
        <v>WY</v>
      </c>
      <c r="C2" t="str">
        <f>_xlfn.XLOOKUP(B2,G:G, H:H, 0,0,1)</f>
        <v>Wyoming</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WY</v>
      </c>
      <c r="C1" s="419">
        <f>SUM(C4:C87)</f>
        <v>61.167989638482901</v>
      </c>
      <c r="D1" s="419">
        <f t="shared" ref="D1:AG1" si="0">SUM(D4:D87)</f>
        <v>60.070194465984898</v>
      </c>
      <c r="E1" s="419">
        <f t="shared" si="0"/>
        <v>65.829072153437409</v>
      </c>
      <c r="F1" s="419">
        <f t="shared" si="0"/>
        <v>62.427829238656585</v>
      </c>
      <c r="G1" s="419">
        <f t="shared" si="0"/>
        <v>64.813839532752596</v>
      </c>
      <c r="H1" s="419">
        <f t="shared" si="0"/>
        <v>62.217803692221402</v>
      </c>
      <c r="I1" s="419">
        <f t="shared" si="0"/>
        <v>63.979295616989994</v>
      </c>
      <c r="J1" s="419">
        <f t="shared" si="0"/>
        <v>63.633658787317593</v>
      </c>
      <c r="K1" s="419">
        <f t="shared" si="0"/>
        <v>68.800044813410793</v>
      </c>
      <c r="L1" s="419">
        <f t="shared" si="0"/>
        <v>67.350023109189479</v>
      </c>
      <c r="M1" s="419">
        <f t="shared" si="0"/>
        <v>68.281677487553821</v>
      </c>
      <c r="N1" s="419">
        <f t="shared" si="0"/>
        <v>69.074330515875516</v>
      </c>
      <c r="O1" s="419">
        <f t="shared" si="0"/>
        <v>67.738533149918624</v>
      </c>
      <c r="P1" s="419">
        <f t="shared" si="0"/>
        <v>69.043487255872108</v>
      </c>
      <c r="Q1" s="419">
        <f t="shared" si="0"/>
        <v>70.180967981338384</v>
      </c>
      <c r="R1" s="419">
        <f t="shared" si="0"/>
        <v>69.667667612505412</v>
      </c>
      <c r="S1" s="419">
        <f t="shared" si="0"/>
        <v>70.790085764183473</v>
      </c>
      <c r="T1" s="419">
        <f t="shared" si="0"/>
        <v>73.482243157631402</v>
      </c>
      <c r="U1" s="419">
        <f t="shared" si="0"/>
        <v>74.099828316109182</v>
      </c>
      <c r="V1" s="419">
        <f t="shared" si="0"/>
        <v>70.341396884245498</v>
      </c>
      <c r="W1" s="419">
        <f t="shared" si="0"/>
        <v>71.578909639048504</v>
      </c>
      <c r="X1" s="419">
        <f t="shared" si="0"/>
        <v>70.406822028654503</v>
      </c>
      <c r="Y1" s="419">
        <f t="shared" si="0"/>
        <v>71.858449771693415</v>
      </c>
      <c r="Z1" s="419">
        <f t="shared" si="0"/>
        <v>74.438332636602681</v>
      </c>
      <c r="AA1" s="419">
        <f t="shared" si="0"/>
        <v>70.712657158148787</v>
      </c>
      <c r="AB1" s="419">
        <f t="shared" si="0"/>
        <v>68.742594355908096</v>
      </c>
      <c r="AC1" s="419">
        <f t="shared" si="0"/>
        <v>65.219325128214507</v>
      </c>
      <c r="AD1" s="419">
        <f t="shared" si="0"/>
        <v>66.799546105298901</v>
      </c>
      <c r="AE1" s="419">
        <f t="shared" si="0"/>
        <v>68.005652640165721</v>
      </c>
      <c r="AF1" s="419">
        <f t="shared" si="0"/>
        <v>63.184281200824984</v>
      </c>
      <c r="AG1" s="419">
        <f t="shared" si="0"/>
        <v>58.997951997029205</v>
      </c>
      <c r="AH1" s="419">
        <f>SUM(AH4:AH87)</f>
        <v>57.900650295157405</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423" t="s">
        <v>2216</v>
      </c>
      <c r="B5" s="424" t="s">
        <v>4213</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423" t="s">
        <v>2216</v>
      </c>
      <c r="B6" s="424" t="s">
        <v>4217</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423" t="s">
        <v>2216</v>
      </c>
      <c r="B7" s="424" t="s">
        <v>4219</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423" t="s">
        <v>2216</v>
      </c>
      <c r="B8" s="424" t="s">
        <v>4221</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423" t="s">
        <v>2216</v>
      </c>
      <c r="B9" s="424" t="s">
        <v>4231</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423" t="s">
        <v>2216</v>
      </c>
      <c r="B10" s="424" t="s">
        <v>4240</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423" t="s">
        <v>2216</v>
      </c>
      <c r="B11" s="424" t="s">
        <v>4235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423" t="s">
        <v>2216</v>
      </c>
      <c r="B12" s="424" t="s">
        <v>4246</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423" t="s">
        <v>2216</v>
      </c>
      <c r="B13" s="424" t="s">
        <v>4250</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1.4313534566699</v>
      </c>
      <c r="D15" s="425">
        <f>SUMIFS('EPA Export Aggregation'!G:G,'EPA Export Aggregation'!$A:$A,$B15,'EPA Export Aggregation'!$D:$D,$A$1)*IF($A15="CH4",About!$D$58,IF($A15="N2O",About!$D$59,1))</f>
        <v>1.4313534566699</v>
      </c>
      <c r="E15" s="425">
        <f>SUMIFS('EPA Export Aggregation'!H:H,'EPA Export Aggregation'!$A:$A,$B15,'EPA Export Aggregation'!$D:$D,$A$1)*IF($A15="CH4",About!$D$58,IF($A15="N2O",About!$D$59,1))</f>
        <v>1.4508276533593001</v>
      </c>
      <c r="F15" s="425">
        <f>SUMIFS('EPA Export Aggregation'!I:I,'EPA Export Aggregation'!$A:$A,$B15,'EPA Export Aggregation'!$D:$D,$A$1)*IF($A15="CH4",About!$D$58,IF($A15="N2O",About!$D$59,1))</f>
        <v>1.4118792599804999</v>
      </c>
      <c r="G15" s="425">
        <f>SUMIFS('EPA Export Aggregation'!J:J,'EPA Export Aggregation'!$A:$A,$B15,'EPA Export Aggregation'!$D:$D,$A$1)*IF($A15="CH4",About!$D$58,IF($A15="N2O",About!$D$59,1))</f>
        <v>1.4216163583251999</v>
      </c>
      <c r="H15" s="425">
        <f>SUMIFS('EPA Export Aggregation'!K:K,'EPA Export Aggregation'!$A:$A,$B15,'EPA Export Aggregation'!$D:$D,$A$1)*IF($A15="CH4",About!$D$58,IF($A15="N2O",About!$D$59,1))</f>
        <v>1.6066212268744</v>
      </c>
      <c r="I15" s="425">
        <f>SUMIFS('EPA Export Aggregation'!L:L,'EPA Export Aggregation'!$A:$A,$B15,'EPA Export Aggregation'!$D:$D,$A$1)*IF($A15="CH4",About!$D$58,IF($A15="N2O",About!$D$59,1))</f>
        <v>1.5871470301849999</v>
      </c>
      <c r="J15" s="425">
        <f>SUMIFS('EPA Export Aggregation'!M:M,'EPA Export Aggregation'!$A:$A,$B15,'EPA Export Aggregation'!$D:$D,$A$1)*IF($A15="CH4",About!$D$58,IF($A15="N2O",About!$D$59,1))</f>
        <v>1.6650438169426001</v>
      </c>
      <c r="K15" s="425">
        <f>SUMIFS('EPA Export Aggregation'!N:N,'EPA Export Aggregation'!$A:$A,$B15,'EPA Export Aggregation'!$D:$D,$A$1)*IF($A15="CH4",About!$D$58,IF($A15="N2O",About!$D$59,1))</f>
        <v>1.6066212268744</v>
      </c>
      <c r="L15" s="425">
        <f>SUMIFS('EPA Export Aggregation'!O:O,'EPA Export Aggregation'!$A:$A,$B15,'EPA Export Aggregation'!$D:$D,$A$1)*IF($A15="CH4",About!$D$58,IF($A15="N2O",About!$D$59,1))</f>
        <v>1.5481986368062</v>
      </c>
      <c r="M15" s="425">
        <f>SUMIFS('EPA Export Aggregation'!P:P,'EPA Export Aggregation'!$A:$A,$B15,'EPA Export Aggregation'!$D:$D,$A$1)*IF($A15="CH4",About!$D$58,IF($A15="N2O",About!$D$59,1))</f>
        <v>1.5287244401168001</v>
      </c>
      <c r="N15" s="425">
        <f>SUMIFS('EPA Export Aggregation'!Q:Q,'EPA Export Aggregation'!$A:$A,$B15,'EPA Export Aggregation'!$D:$D,$A$1)*IF($A15="CH4",About!$D$58,IF($A15="N2O",About!$D$59,1))</f>
        <v>1.4995131450828001</v>
      </c>
      <c r="O15" s="425">
        <f>SUMIFS('EPA Export Aggregation'!R:R,'EPA Export Aggregation'!$A:$A,$B15,'EPA Export Aggregation'!$D:$D,$A$1)*IF($A15="CH4",About!$D$58,IF($A15="N2O",About!$D$59,1))</f>
        <v>1.4703018500487</v>
      </c>
      <c r="P15" s="425">
        <f>SUMIFS('EPA Export Aggregation'!S:S,'EPA Export Aggregation'!$A:$A,$B15,'EPA Export Aggregation'!$D:$D,$A$1)*IF($A15="CH4",About!$D$58,IF($A15="N2O",About!$D$59,1))</f>
        <v>1.5092502434274999</v>
      </c>
      <c r="Q15" s="425">
        <f>SUMIFS('EPA Export Aggregation'!T:T,'EPA Export Aggregation'!$A:$A,$B15,'EPA Export Aggregation'!$D:$D,$A$1)*IF($A15="CH4",About!$D$58,IF($A15="N2O",About!$D$59,1))</f>
        <v>1.6066212268744</v>
      </c>
      <c r="R15" s="425">
        <f>SUMIFS('EPA Export Aggregation'!U:U,'EPA Export Aggregation'!$A:$A,$B15,'EPA Export Aggregation'!$D:$D,$A$1)*IF($A15="CH4",About!$D$58,IF($A15="N2O",About!$D$59,1))</f>
        <v>1.6553067185979</v>
      </c>
      <c r="S15" s="425">
        <f>SUMIFS('EPA Export Aggregation'!V:V,'EPA Export Aggregation'!$A:$A,$B15,'EPA Export Aggregation'!$D:$D,$A$1)*IF($A15="CH4",About!$D$58,IF($A15="N2O",About!$D$59,1))</f>
        <v>1.6260954235638001</v>
      </c>
      <c r="T15" s="425">
        <f>SUMIFS('EPA Export Aggregation'!W:W,'EPA Export Aggregation'!$A:$A,$B15,'EPA Export Aggregation'!$D:$D,$A$1)*IF($A15="CH4",About!$D$58,IF($A15="N2O",About!$D$59,1))</f>
        <v>1.6747809152872</v>
      </c>
      <c r="U15" s="425">
        <f>SUMIFS('EPA Export Aggregation'!X:X,'EPA Export Aggregation'!$A:$A,$B15,'EPA Export Aggregation'!$D:$D,$A$1)*IF($A15="CH4",About!$D$58,IF($A15="N2O",About!$D$59,1))</f>
        <v>1.7332035053554</v>
      </c>
      <c r="V15" s="425">
        <f>SUMIFS('EPA Export Aggregation'!Y:Y,'EPA Export Aggregation'!$A:$A,$B15,'EPA Export Aggregation'!$D:$D,$A$1)*IF($A15="CH4",About!$D$58,IF($A15="N2O",About!$D$59,1))</f>
        <v>1.4703018500487</v>
      </c>
      <c r="W15" s="425">
        <f>SUMIFS('EPA Export Aggregation'!Z:Z,'EPA Export Aggregation'!$A:$A,$B15,'EPA Export Aggregation'!$D:$D,$A$1)*IF($A15="CH4",About!$D$58,IF($A15="N2O",About!$D$59,1))</f>
        <v>1.5481986368062</v>
      </c>
      <c r="X15" s="425">
        <f>SUMIFS('EPA Export Aggregation'!AA:AA,'EPA Export Aggregation'!$A:$A,$B15,'EPA Export Aggregation'!$D:$D,$A$1)*IF($A15="CH4",About!$D$58,IF($A15="N2O",About!$D$59,1))</f>
        <v>1.6066212268744</v>
      </c>
      <c r="Y15" s="425">
        <f>SUMIFS('EPA Export Aggregation'!AB:AB,'EPA Export Aggregation'!$A:$A,$B15,'EPA Export Aggregation'!$D:$D,$A$1)*IF($A15="CH4",About!$D$58,IF($A15="N2O",About!$D$59,1))</f>
        <v>1.6650438169426001</v>
      </c>
      <c r="Z15" s="425">
        <f>SUMIFS('EPA Export Aggregation'!AC:AC,'EPA Export Aggregation'!$A:$A,$B15,'EPA Export Aggregation'!$D:$D,$A$1)*IF($A15="CH4",About!$D$58,IF($A15="N2O",About!$D$59,1))</f>
        <v>1.6942551119766001</v>
      </c>
      <c r="AA15" s="425">
        <f>SUMIFS('EPA Export Aggregation'!AD:AD,'EPA Export Aggregation'!$A:$A,$B15,'EPA Export Aggregation'!$D:$D,$A$1)*IF($A15="CH4",About!$D$58,IF($A15="N2O",About!$D$59,1))</f>
        <v>1.6845180136319</v>
      </c>
      <c r="AB15" s="425">
        <f>SUMIFS('EPA Export Aggregation'!AE:AE,'EPA Export Aggregation'!$A:$A,$B15,'EPA Export Aggregation'!$D:$D,$A$1)*IF($A15="CH4",About!$D$58,IF($A15="N2O",About!$D$59,1))</f>
        <v>1.7137293086659999</v>
      </c>
      <c r="AC15" s="425">
        <f>SUMIFS('EPA Export Aggregation'!AF:AF,'EPA Export Aggregation'!$A:$A,$B15,'EPA Export Aggregation'!$D:$D,$A$1)*IF($A15="CH4",About!$D$58,IF($A15="N2O",About!$D$59,1))</f>
        <v>1.7234664070107</v>
      </c>
      <c r="AD15" s="425">
        <f>SUMIFS('EPA Export Aggregation'!AG:AG,'EPA Export Aggregation'!$A:$A,$B15,'EPA Export Aggregation'!$D:$D,$A$1)*IF($A15="CH4",About!$D$58,IF($A15="N2O",About!$D$59,1))</f>
        <v>1.7526777020447999</v>
      </c>
      <c r="AE15" s="425">
        <f>SUMIFS('EPA Export Aggregation'!AH:AH,'EPA Export Aggregation'!$A:$A,$B15,'EPA Export Aggregation'!$D:$D,$A$1)*IF($A15="CH4",About!$D$58,IF($A15="N2O",About!$D$59,1))</f>
        <v>1.7137293086659999</v>
      </c>
      <c r="AF15" s="425">
        <f>SUMIFS('EPA Export Aggregation'!AI:AI,'EPA Export Aggregation'!$A:$A,$B15,'EPA Export Aggregation'!$D:$D,$A$1)*IF($A15="CH4",About!$D$58,IF($A15="N2O",About!$D$59,1))</f>
        <v>1.7916260954236001</v>
      </c>
      <c r="AG15" s="425">
        <f>SUMIFS('EPA Export Aggregation'!AJ:AJ,'EPA Export Aggregation'!$A:$A,$B15,'EPA Export Aggregation'!$D:$D,$A$1)*IF($A15="CH4",About!$D$58,IF($A15="N2O",About!$D$59,1))</f>
        <v>1.4605647517039999</v>
      </c>
      <c r="AH15" s="425">
        <f>SUMIFS('EPA Export Aggregation'!AK:AK,'EPA Export Aggregation'!$A:$A,$B15,'EPA Export Aggregation'!$D:$D,$A$1)*IF($A15="CH4",About!$D$58,IF($A15="N2O",About!$D$59,1))</f>
        <v>1.7137293086659999</v>
      </c>
    </row>
    <row r="16" spans="1:34" x14ac:dyDescent="0.25">
      <c r="A16" s="423" t="s">
        <v>2216</v>
      </c>
      <c r="B16" s="424" t="s">
        <v>4254</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423" t="s">
        <v>2216</v>
      </c>
      <c r="B17" s="424"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423" t="s">
        <v>2216</v>
      </c>
      <c r="B23" s="424" t="s">
        <v>4256</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423" t="s">
        <v>2216</v>
      </c>
      <c r="B24" s="424" t="s">
        <v>4272</v>
      </c>
      <c r="C24" s="425">
        <f>SUMIFS('EPA Export Aggregation'!F:F,'EPA Export Aggregation'!$A:$A,$B24,'EPA Export Aggregation'!$D:$D,$A$1)*IF($A24="CH4",About!$D$58,IF($A24="N2O",About!$D$59,1))</f>
        <v>4.9873211660500003E-2</v>
      </c>
      <c r="D24" s="425">
        <f>SUMIFS('EPA Export Aggregation'!G:G,'EPA Export Aggregation'!$A:$A,$B24,'EPA Export Aggregation'!$D:$D,$A$1)*IF($A24="CH4",About!$D$58,IF($A24="N2O",About!$D$59,1))</f>
        <v>4.4765714080799997E-2</v>
      </c>
      <c r="E24" s="425">
        <f>SUMIFS('EPA Export Aggregation'!H:H,'EPA Export Aggregation'!$A:$A,$B24,'EPA Export Aggregation'!$D:$D,$A$1)*IF($A24="CH4",About!$D$58,IF($A24="N2O",About!$D$59,1))</f>
        <v>4.53084157771E-2</v>
      </c>
      <c r="F24" s="425">
        <f>SUMIFS('EPA Export Aggregation'!I:I,'EPA Export Aggregation'!$A:$A,$B24,'EPA Export Aggregation'!$D:$D,$A$1)*IF($A24="CH4",About!$D$58,IF($A24="N2O",About!$D$59,1))</f>
        <v>4.5125581395299999E-2</v>
      </c>
      <c r="G24" s="425">
        <f>SUMIFS('EPA Export Aggregation'!J:J,'EPA Export Aggregation'!$A:$A,$B24,'EPA Export Aggregation'!$D:$D,$A$1)*IF($A24="CH4",About!$D$58,IF($A24="N2O",About!$D$59,1))</f>
        <v>4.7427586206899998E-2</v>
      </c>
      <c r="H24" s="425">
        <f>SUMIFS('EPA Export Aggregation'!K:K,'EPA Export Aggregation'!$A:$A,$B24,'EPA Export Aggregation'!$D:$D,$A$1)*IF($A24="CH4",About!$D$58,IF($A24="N2O",About!$D$59,1))</f>
        <v>4.4572413793100001E-2</v>
      </c>
      <c r="I24" s="425">
        <f>SUMIFS('EPA Export Aggregation'!L:L,'EPA Export Aggregation'!$A:$A,$B24,'EPA Export Aggregation'!$D:$D,$A$1)*IF($A24="CH4",About!$D$58,IF($A24="N2O",About!$D$59,1))</f>
        <v>6.2399999999999997E-2</v>
      </c>
      <c r="J24" s="425">
        <f>SUMIFS('EPA Export Aggregation'!M:M,'EPA Export Aggregation'!$A:$A,$B24,'EPA Export Aggregation'!$D:$D,$A$1)*IF($A24="CH4",About!$D$58,IF($A24="N2O",About!$D$59,1))</f>
        <v>6.2807869974300004E-2</v>
      </c>
      <c r="K24" s="425">
        <f>SUMIFS('EPA Export Aggregation'!N:N,'EPA Export Aggregation'!$A:$A,$B24,'EPA Export Aggregation'!$D:$D,$A$1)*IF($A24="CH4",About!$D$58,IF($A24="N2O",About!$D$59,1))</f>
        <v>6.4457142857099997E-2</v>
      </c>
      <c r="L24" s="425">
        <f>SUMIFS('EPA Export Aggregation'!O:O,'EPA Export Aggregation'!$A:$A,$B24,'EPA Export Aggregation'!$D:$D,$A$1)*IF($A24="CH4",About!$D$58,IF($A24="N2O",About!$D$59,1))</f>
        <v>8.8200000000000001E-2</v>
      </c>
      <c r="M24" s="425">
        <f>SUMIFS('EPA Export Aggregation'!P:P,'EPA Export Aggregation'!$A:$A,$B24,'EPA Export Aggregation'!$D:$D,$A$1)*IF($A24="CH4",About!$D$58,IF($A24="N2O",About!$D$59,1))</f>
        <v>5.5676785714300001E-2</v>
      </c>
      <c r="N24" s="425">
        <f>SUMIFS('EPA Export Aggregation'!Q:Q,'EPA Export Aggregation'!$A:$A,$B24,'EPA Export Aggregation'!$D:$D,$A$1)*IF($A24="CH4",About!$D$58,IF($A24="N2O",About!$D$59,1))</f>
        <v>6.9978082191800003E-2</v>
      </c>
      <c r="O24" s="425">
        <f>SUMIFS('EPA Export Aggregation'!R:R,'EPA Export Aggregation'!$A:$A,$B24,'EPA Export Aggregation'!$D:$D,$A$1)*IF($A24="CH4",About!$D$58,IF($A24="N2O",About!$D$59,1))</f>
        <v>6.2512941176499998E-2</v>
      </c>
      <c r="P24" s="425">
        <f>SUMIFS('EPA Export Aggregation'!S:S,'EPA Export Aggregation'!$A:$A,$B24,'EPA Export Aggregation'!$D:$D,$A$1)*IF($A24="CH4",About!$D$58,IF($A24="N2O",About!$D$59,1))</f>
        <v>4.6902347024300003E-2</v>
      </c>
      <c r="Q24" s="425">
        <f>SUMIFS('EPA Export Aggregation'!T:T,'EPA Export Aggregation'!$A:$A,$B24,'EPA Export Aggregation'!$D:$D,$A$1)*IF($A24="CH4",About!$D$58,IF($A24="N2O",About!$D$59,1))</f>
        <v>4.5250209555699999E-2</v>
      </c>
      <c r="R24" s="425">
        <f>SUMIFS('EPA Export Aggregation'!U:U,'EPA Export Aggregation'!$A:$A,$B24,'EPA Export Aggregation'!$D:$D,$A$1)*IF($A24="CH4",About!$D$58,IF($A24="N2O",About!$D$59,1))</f>
        <v>6.9261455525599994E-2</v>
      </c>
      <c r="S24" s="425">
        <f>SUMIFS('EPA Export Aggregation'!V:V,'EPA Export Aggregation'!$A:$A,$B24,'EPA Export Aggregation'!$D:$D,$A$1)*IF($A24="CH4",About!$D$58,IF($A24="N2O",About!$D$59,1))</f>
        <v>5.9423180593000002E-2</v>
      </c>
      <c r="T24" s="425">
        <f>SUMIFS('EPA Export Aggregation'!W:W,'EPA Export Aggregation'!$A:$A,$B24,'EPA Export Aggregation'!$D:$D,$A$1)*IF($A24="CH4",About!$D$58,IF($A24="N2O",About!$D$59,1))</f>
        <v>6.1194070080899998E-2</v>
      </c>
      <c r="U24" s="425">
        <f>SUMIFS('EPA Export Aggregation'!X:X,'EPA Export Aggregation'!$A:$A,$B24,'EPA Export Aggregation'!$D:$D,$A$1)*IF($A24="CH4",About!$D$58,IF($A24="N2O",About!$D$59,1))</f>
        <v>5.6865229110500001E-2</v>
      </c>
      <c r="V24" s="425">
        <f>SUMIFS('EPA Export Aggregation'!Y:Y,'EPA Export Aggregation'!$A:$A,$B24,'EPA Export Aggregation'!$D:$D,$A$1)*IF($A24="CH4",About!$D$58,IF($A24="N2O",About!$D$59,1))</f>
        <v>5.0175202156300003E-2</v>
      </c>
      <c r="W24" s="425">
        <f>SUMIFS('EPA Export Aggregation'!Z:Z,'EPA Export Aggregation'!$A:$A,$B24,'EPA Export Aggregation'!$D:$D,$A$1)*IF($A24="CH4",About!$D$58,IF($A24="N2O",About!$D$59,1))</f>
        <v>7.0062256715099996E-2</v>
      </c>
      <c r="X24" s="425">
        <f>SUMIFS('EPA Export Aggregation'!AA:AA,'EPA Export Aggregation'!$A:$A,$B24,'EPA Export Aggregation'!$D:$D,$A$1)*IF($A24="CH4",About!$D$58,IF($A24="N2O",About!$D$59,1))</f>
        <v>5.9443148288700003E-2</v>
      </c>
      <c r="Y24" s="425">
        <f>SUMIFS('EPA Export Aggregation'!AB:AB,'EPA Export Aggregation'!$A:$A,$B24,'EPA Export Aggregation'!$D:$D,$A$1)*IF($A24="CH4",About!$D$58,IF($A24="N2O",About!$D$59,1))</f>
        <v>5.7923965166999998E-2</v>
      </c>
      <c r="Z24" s="425">
        <f>SUMIFS('EPA Export Aggregation'!AC:AC,'EPA Export Aggregation'!$A:$A,$B24,'EPA Export Aggregation'!$D:$D,$A$1)*IF($A24="CH4",About!$D$58,IF($A24="N2O",About!$D$59,1))</f>
        <v>6.3031990350200004E-2</v>
      </c>
      <c r="AA24" s="425">
        <f>SUMIFS('EPA Export Aggregation'!AD:AD,'EPA Export Aggregation'!$A:$A,$B24,'EPA Export Aggregation'!$D:$D,$A$1)*IF($A24="CH4",About!$D$58,IF($A24="N2O",About!$D$59,1))</f>
        <v>6.3565244324199993E-2</v>
      </c>
      <c r="AB24" s="425">
        <f>SUMIFS('EPA Export Aggregation'!AE:AE,'EPA Export Aggregation'!$A:$A,$B24,'EPA Export Aggregation'!$D:$D,$A$1)*IF($A24="CH4",About!$D$58,IF($A24="N2O",About!$D$59,1))</f>
        <v>6.1326059495899997E-2</v>
      </c>
      <c r="AC24" s="425">
        <f>SUMIFS('EPA Export Aggregation'!AF:AF,'EPA Export Aggregation'!$A:$A,$B24,'EPA Export Aggregation'!$D:$D,$A$1)*IF($A24="CH4",About!$D$58,IF($A24="N2O",About!$D$59,1))</f>
        <v>6.6178817588600003E-2</v>
      </c>
      <c r="AD24" s="425">
        <f>SUMIFS('EPA Export Aggregation'!AG:AG,'EPA Export Aggregation'!$A:$A,$B24,'EPA Export Aggregation'!$D:$D,$A$1)*IF($A24="CH4",About!$D$58,IF($A24="N2O",About!$D$59,1))</f>
        <v>8.4347218498800003E-2</v>
      </c>
      <c r="AE24" s="425">
        <f>SUMIFS('EPA Export Aggregation'!AH:AH,'EPA Export Aggregation'!$A:$A,$B24,'EPA Export Aggregation'!$D:$D,$A$1)*IF($A24="CH4",About!$D$58,IF($A24="N2O",About!$D$59,1))</f>
        <v>6.4252476200199998E-2</v>
      </c>
      <c r="AF24" s="425">
        <f>SUMIFS('EPA Export Aggregation'!AI:AI,'EPA Export Aggregation'!$A:$A,$B24,'EPA Export Aggregation'!$D:$D,$A$1)*IF($A24="CH4",About!$D$58,IF($A24="N2O",About!$D$59,1))</f>
        <v>6.1556910076399997E-2</v>
      </c>
      <c r="AG24" s="425">
        <f>SUMIFS('EPA Export Aggregation'!AJ:AJ,'EPA Export Aggregation'!$A:$A,$B24,'EPA Export Aggregation'!$D:$D,$A$1)*IF($A24="CH4",About!$D$58,IF($A24="N2O",About!$D$59,1))</f>
        <v>5.8980062431399999E-2</v>
      </c>
      <c r="AH24" s="425">
        <f>SUMIFS('EPA Export Aggregation'!AK:AK,'EPA Export Aggregation'!$A:$A,$B24,'EPA Export Aggregation'!$D:$D,$A$1)*IF($A24="CH4",About!$D$58,IF($A24="N2O",About!$D$59,1))</f>
        <v>5.6898384370900001E-2</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423" t="s">
        <v>2216</v>
      </c>
      <c r="B30" s="424" t="s">
        <v>4281</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2026-09-09T18:42:10Z</dcterms:modified>
</cp:coreProperties>
</file>