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EIA 24" sheetId="2" r:id="rId5"/>
    <sheet state="visible" name="water &amp; waste" sheetId="3" r:id="rId6"/>
    <sheet state="visible" name="TNRbI" sheetId="4" r:id="rId7"/>
  </sheets>
  <definedNames>
    <definedName name="currency_conv">About!$A$81</definedName>
  </definedNames>
  <calcPr/>
  <extLst>
    <ext uri="GoogleSheetsCustomDataVersion1">
      <go:sheetsCustomData xmlns:go="http://customooxmlschemas.google.com/" r:id="rId8" roundtripDataSignature="AMtx7mhH6ZGvWnWIBdF/U0fWRNgDV80PYg=="/>
    </ext>
  </extLst>
</workbook>
</file>

<file path=xl/sharedStrings.xml><?xml version="1.0" encoding="utf-8"?>
<sst xmlns="http://schemas.openxmlformats.org/spreadsheetml/2006/main" count="201" uniqueCount="188">
  <si>
    <t>TNRbI Total Nonfuel Revenue by Industry</t>
  </si>
  <si>
    <t>Source:</t>
  </si>
  <si>
    <t>Most Non-Energy Industries Industries</t>
  </si>
  <si>
    <t>U.S. Energy Information Administration</t>
  </si>
  <si>
    <t>Annual Energy Outlook 2019</t>
  </si>
  <si>
    <t>https://www.eia.gov/outlooks/aeo/supplement/excel/suptab_24.xlsx</t>
  </si>
  <si>
    <t>Table 24: Industrial Sector Macroeconomic Indicators</t>
  </si>
  <si>
    <t>Water treatment, distribution, sewer / wastewater treatment</t>
  </si>
  <si>
    <t>Environmental Buisness News</t>
  </si>
  <si>
    <t>U.S. Water Industry grows to $172 billion; 4% growth forecast for 2018</t>
  </si>
  <si>
    <t>https://ebionline.org/2018/10/03/u-s-water-industry-grows-to-172-billion-4-growth-forecast-for-2018/</t>
  </si>
  <si>
    <t>Paragraph 2</t>
  </si>
  <si>
    <t>Solid waste collection, landfilling, recycling, composting</t>
  </si>
  <si>
    <t>WasteDive</t>
  </si>
  <si>
    <t>Public companies increased control of $74B US waste industry in 2018</t>
  </si>
  <si>
    <t>https://www.wastedive.com/news/public-companies-increased-control-of-74b-us-waste-industry-in-2018/556079/</t>
  </si>
  <si>
    <t>Bullet 1</t>
  </si>
  <si>
    <t>Population Projections (for scaling water &amp; waste revenue)</t>
  </si>
  <si>
    <t>U.N.</t>
  </si>
  <si>
    <t>World Population Prospects 2019</t>
  </si>
  <si>
    <t>https://population.un.org/wpp/Download/Standard/Population/</t>
  </si>
  <si>
    <t>Total population, Medium case (and historical values for years before 2020)</t>
  </si>
  <si>
    <t>State Downscaling</t>
  </si>
  <si>
    <t>Energy Information Administration</t>
  </si>
  <si>
    <t>Annual Energy Outlook API</t>
  </si>
  <si>
    <t>Script that calls API and calculates variables:</t>
  </si>
  <si>
    <t>https://github.com/RMI-Web/state-policy-simulator/blob/master/derive_metrics/indst/TNRbI.py</t>
  </si>
  <si>
    <t>Census Bureau Business Activity</t>
  </si>
  <si>
    <t>Census Bureau</t>
  </si>
  <si>
    <t>County Business Patterns &amp; Nonemployer Statistics Combined Report</t>
  </si>
  <si>
    <t>https://www.census.gov/data/tables/2018/econ/nonemployer-statistics/2018-combined-report.html</t>
  </si>
  <si>
    <t>Notes</t>
  </si>
  <si>
    <t>This variable should contain the total revenue each industry earns by</t>
  </si>
  <si>
    <t>selling its products, EXCEPT for fuels (natural gas, petroleum, coal)</t>
  </si>
  <si>
    <t>as changes in fuel sales are accounted for separately in each sector.</t>
  </si>
  <si>
    <t>To also include the fuels here would be double-counting.</t>
  </si>
  <si>
    <t>As a result, we don't need AEO tables 11 and 12 (which provide</t>
  </si>
  <si>
    <t>petroleum production and prices), nor AEO table 13 (which</t>
  </si>
  <si>
    <t>provides natural gas production and prices).  We only need the</t>
  </si>
  <si>
    <t>industrial sales figures from AEO table 24.</t>
  </si>
  <si>
    <t>We group the small amount earned from non-fuel petroleum- and</t>
  </si>
  <si>
    <t>coal-derived products in the "other industries" category</t>
  </si>
  <si>
    <t>because the elasticities calculated for the "natural gas and</t>
  </si>
  <si>
    <t>petroleum systems" and "mining" industries are dominated by</t>
  </si>
  <si>
    <t>the use of these products as fuels, which is probably too high for</t>
  </si>
  <si>
    <t>non-fuel products.  Accordingly, it is more accurate to use the</t>
  </si>
  <si>
    <t>generalized "other industries" category elasticity.</t>
  </si>
  <si>
    <t>Although the EIA's "Mining" category includes some mining</t>
  </si>
  <si>
    <t>of things other than fuels, most mining in the U.S. is for coal,</t>
  </si>
  <si>
    <t>and we don't have a breakdown of the "Mining" category,</t>
  </si>
  <si>
    <t>so we exclude it.</t>
  </si>
  <si>
    <t>We omit the row for "Petroleum Refineries" from AEO 24,</t>
  </si>
  <si>
    <t>because most of the products of this industry are fuel.</t>
  </si>
  <si>
    <t>We also omit the row for "construction," which we aren't</t>
  </si>
  <si>
    <t>treating as part of the industry sector.</t>
  </si>
  <si>
    <t>All other rows from AEO 24 are used, being careful not to</t>
  </si>
  <si>
    <t>sum subtotals and their elements.</t>
  </si>
  <si>
    <t>Currency conversion</t>
  </si>
  <si>
    <t>We convert from 2009 to 2012 dollars using the following</t>
  </si>
  <si>
    <t>conversion factor:</t>
  </si>
  <si>
    <t>2012 USD / billion 2009 USD</t>
  </si>
  <si>
    <t>2012 USD / 2017 USD</t>
  </si>
  <si>
    <t>2012 USD / 2018 USD</t>
  </si>
  <si>
    <t>Scale AEO national revenue based on each state’s annual payroll for each sector and subsector</t>
  </si>
  <si>
    <t>Use 2018 County Business Patterns to scale. This means that we are assuming that the share of various state’s revenue will hold over time.</t>
  </si>
  <si>
    <t>ref2019.d111618a</t>
  </si>
  <si>
    <t>Report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</si>
  <si>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</si>
  <si>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</si>
  <si>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</si>
  <si>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</si>
  <si>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</si>
  <si>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</si>
  <si>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</si>
  <si>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ISM000</t>
  </si>
  <si>
    <t>24. Industrial Sector Macroeconomic Indicators</t>
  </si>
  <si>
    <t>2018-</t>
  </si>
  <si>
    <t xml:space="preserve"> Indicators</t>
  </si>
  <si>
    <t>ISM000:ba_GDP(billionm_</t>
  </si>
  <si>
    <t>Gross Domestic Product (billion 2009 dollars)</t>
  </si>
  <si>
    <t>ISM000:ca_NonfarmEmploy</t>
  </si>
  <si>
    <t>Nonfarm Employment (millions)</t>
  </si>
  <si>
    <t>Value of Shipments (billion 2009 dollars)</t>
  </si>
  <si>
    <t>Nonmanufacturing Sector</t>
  </si>
  <si>
    <t>ISM000:ea_Agricultural</t>
  </si>
  <si>
    <t xml:space="preserve">  Agriculture/Forestry/Fishing/Hunting</t>
  </si>
  <si>
    <t>ISM000:ea_Mining</t>
  </si>
  <si>
    <t xml:space="preserve">  Mining</t>
  </si>
  <si>
    <t>ISM000:ea_Construction</t>
  </si>
  <si>
    <t xml:space="preserve">  Construction</t>
  </si>
  <si>
    <t>Manufacturing Sector</t>
  </si>
  <si>
    <t>ISM000:fa_FoodandKindre</t>
  </si>
  <si>
    <t xml:space="preserve">  Food Products</t>
  </si>
  <si>
    <t>ISM000:fa_BeveragesandT</t>
  </si>
  <si>
    <t xml:space="preserve">  Beverages and Tobacco Products</t>
  </si>
  <si>
    <t>ISM000:fa_TextileMillPr</t>
  </si>
  <si>
    <t xml:space="preserve">  Textile Mills and Products</t>
  </si>
  <si>
    <t>ISM000:fa_LumberandWood</t>
  </si>
  <si>
    <t xml:space="preserve">  Wood Products</t>
  </si>
  <si>
    <t>ISM000:fa_FurnitureandF</t>
  </si>
  <si>
    <t xml:space="preserve">  Furniture and Related Products</t>
  </si>
  <si>
    <t>ISM000:fa_PaperandAllie</t>
  </si>
  <si>
    <t xml:space="preserve">  Paper Products</t>
  </si>
  <si>
    <t>ISM000:fa_PrintingandPu</t>
  </si>
  <si>
    <t xml:space="preserve">  Printing</t>
  </si>
  <si>
    <t>ISM000:fa_ChemicalandAl</t>
  </si>
  <si>
    <t xml:space="preserve">  Chemical Manufacturing</t>
  </si>
  <si>
    <t>ISM000:fa_BulkChemicals</t>
  </si>
  <si>
    <t xml:space="preserve">    Bulk Chemicals</t>
  </si>
  <si>
    <t>ISM000:fa_Inorganic</t>
  </si>
  <si>
    <t xml:space="preserve">      Inorganic</t>
  </si>
  <si>
    <t>ISM000:fa_Organic</t>
  </si>
  <si>
    <t xml:space="preserve">      Organic</t>
  </si>
  <si>
    <t>ISM000:fa_Resins</t>
  </si>
  <si>
    <t xml:space="preserve">      Resin, Synthetic Rubber, and Fibers</t>
  </si>
  <si>
    <t>ISM000:fa_AgriculturalC</t>
  </si>
  <si>
    <t xml:space="preserve">      Agricultural Chemicals</t>
  </si>
  <si>
    <t>ISM000:fa_OtherChemical</t>
  </si>
  <si>
    <t xml:space="preserve">    Other Chemical Products</t>
  </si>
  <si>
    <t>ISM000:fa_PetroleumandC</t>
  </si>
  <si>
    <t xml:space="preserve">  Petroleum and Coal Products</t>
  </si>
  <si>
    <t>ISM000:fa_PetroleumRefi</t>
  </si>
  <si>
    <t xml:space="preserve">    Petroleum Refineries</t>
  </si>
  <si>
    <t>ISM000:fa_OtherPetroleu</t>
  </si>
  <si>
    <t xml:space="preserve">    Other Petroleum and Coal Products</t>
  </si>
  <si>
    <t>ISM000:fa_RubberandMisc</t>
  </si>
  <si>
    <t xml:space="preserve">  Plastics and Rubber Products</t>
  </si>
  <si>
    <t>ISM000:fa_Stone,Clay,an</t>
  </si>
  <si>
    <t xml:space="preserve">  Stone, Clay, and Glass Products</t>
  </si>
  <si>
    <t>ISM000:fa_GlassandGlass</t>
  </si>
  <si>
    <t xml:space="preserve">    Glass and Glass Products</t>
  </si>
  <si>
    <t>ISM000:fa_CementandHydr</t>
  </si>
  <si>
    <t xml:space="preserve">    Cement and Lime</t>
  </si>
  <si>
    <t>ISM000:fa_OtherStone,Cl</t>
  </si>
  <si>
    <t xml:space="preserve">    Other Nonmetallic Mineral Products</t>
  </si>
  <si>
    <t>ISM000:ga_PrimaryMetals</t>
  </si>
  <si>
    <t xml:space="preserve">  Primary Metals Industry</t>
  </si>
  <si>
    <t>ISM000:ga_BlastFurnacea</t>
  </si>
  <si>
    <t xml:space="preserve">    Iron and Steel Mills and Products</t>
  </si>
  <si>
    <t>ISM000:ga_Aluminum</t>
  </si>
  <si>
    <t xml:space="preserve">    Alumina and Aluminum Products</t>
  </si>
  <si>
    <t>ISM000:ga_OtherPrimaryM</t>
  </si>
  <si>
    <t xml:space="preserve">    Other Primary Metal Products</t>
  </si>
  <si>
    <t>ISM000:ga_FabricatedMet</t>
  </si>
  <si>
    <t xml:space="preserve">  Fabricated Metal Products</t>
  </si>
  <si>
    <t>ISM000:ga_IndustrialMac</t>
  </si>
  <si>
    <t xml:space="preserve">  Machinery</t>
  </si>
  <si>
    <t>ISM000:ga_Electronicand</t>
  </si>
  <si>
    <t xml:space="preserve">  Computers and Electronics</t>
  </si>
  <si>
    <t>ISM000:ga_Transportatio</t>
  </si>
  <si>
    <t xml:space="preserve">  Transportation Equipment</t>
  </si>
  <si>
    <t>ISM000:ga_Instrumentsan</t>
  </si>
  <si>
    <t xml:space="preserve">  Electrical Equipment</t>
  </si>
  <si>
    <t>ISM000:ga_Miscellaneous</t>
  </si>
  <si>
    <t xml:space="preserve">  Miscellaneous Manufacturing</t>
  </si>
  <si>
    <t>ISM000:ha_TotalIndustri</t>
  </si>
  <si>
    <t>Total Industrial Value of Shipments</t>
  </si>
  <si>
    <t xml:space="preserve">   Note:  Totals may not equal sum of components due to independent rounding.</t>
  </si>
  <si>
    <t xml:space="preserve">   Sources:  2017 and 2018:  IHS Markit, Macroeconomic and Employment models, August 2018; and</t>
  </si>
  <si>
    <t>IHS Markit, Industry model, May 2018.  Projections:  U.S. Energy Information Administration, AEO2019 National Energy Modeling</t>
  </si>
  <si>
    <t>System run ref2019.d111618a.</t>
  </si>
  <si>
    <t>Water Industry Revenues</t>
  </si>
  <si>
    <t>The water industry includes drinking water treatment, water distribution, and wastewater/sewer services and treatment.</t>
  </si>
  <si>
    <t>Year</t>
  </si>
  <si>
    <t>National Revenue</t>
  </si>
  <si>
    <t>Unit</t>
  </si>
  <si>
    <t>National Population (2017)</t>
  </si>
  <si>
    <t>State Population (2017)</t>
  </si>
  <si>
    <t>State Revenue (scaled by population)</t>
  </si>
  <si>
    <t>billion 2018 USD</t>
  </si>
  <si>
    <t>billion 2012 USD</t>
  </si>
  <si>
    <t>Solid Waste Management Revenues</t>
  </si>
  <si>
    <t>The solid waste industry includes solid waste collection, landfilling, recycling, composting, etc.</t>
  </si>
  <si>
    <t>Revenue</t>
  </si>
  <si>
    <t>U.S. Population Projections (for scaling)</t>
  </si>
  <si>
    <t>Population</t>
  </si>
  <si>
    <t>Water &amp; Waste Revenues (billion 2012 USD)</t>
  </si>
  <si>
    <t>Solid Waste Industry Revenues</t>
  </si>
  <si>
    <t>Total</t>
  </si>
  <si>
    <t>Nonfuel Revenue (2012 USD)</t>
  </si>
  <si>
    <t>Cement and other carbonate use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</si>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</sst>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"/>
  </numFmts>
  <fonts count="21">
    <font>
      <sz val="11.0"/>
      <color theme="1"/>
      <name val="Arial"/>
    </font>
    <font>
      <b/>
      <sz val="11.0"/>
      <color theme="1"/>
    </font>
    <font>
      <sz val="11.0"/>
      <color theme="1"/>
      <name val="Calibri"/>
    </font>
    <font>
      <sz val="11.0"/>
    </font>
    <font>
      <sz val="11.0"/>
      <color theme="1"/>
    </font>
    <font>
      <u/>
      <sz val="11.0"/>
      <color theme="10"/>
    </font>
    <font>
      <b/>
      <sz val="11.0"/>
    </font>
    <font>
      <u/>
      <sz val="11.0"/>
      <color rgb="FF0000FF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  <font>
      <b/>
      <sz val="11.0"/>
      <name val="Calibri"/>
    </font>
    <font>
      <sz val="9.0"/>
      <color rgb="FF000000"/>
      <name val="Calibri"/>
    </font>
    <font>
      <b/>
      <sz val="9.0"/>
      <color rgb="FF000000"/>
      <name val="Calibri"/>
    </font>
    <font>
      <sz val="10.0"/>
      <color rgb="FF000000"/>
      <name val="Arial"/>
    </font>
    <font>
      <sz val="8.0"/>
      <color theme="1"/>
      <name val="Arial"/>
    </font>
    <font>
      <b/>
      <sz val="12.0"/>
      <color rgb="FF0066CC"/>
      <name val="Calibri"/>
    </font>
    <font/>
    <font>
      <sz val="9.0"/>
      <color theme="1"/>
      <name val="Calibri"/>
    </font>
    <font>
      <b/>
      <sz val="11.0"/>
      <color theme="1"/>
      <name val="Calibri"/>
    </font>
    <font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7">
    <border/>
    <border>
      <left/>
      <right/>
      <top/>
      <bottom/>
    </border>
    <border>
      <bottom style="thick">
        <color rgb="FF0096D7"/>
      </bottom>
    </border>
    <border>
      <bottom style="thin">
        <color rgb="FFBFBFBF"/>
      </bottom>
    </border>
    <border>
      <left/>
      <right/>
      <top/>
      <bottom style="dotted">
        <color rgb="FFBFBFBF"/>
      </bottom>
    </border>
    <border>
      <bottom style="dotted">
        <color rgb="FFBFBFBF"/>
      </bottom>
    </border>
    <border>
      <top style="medium">
        <color rgb="FF0096D7"/>
      </top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1" numFmtId="0" xfId="0" applyBorder="1" applyFill="1" applyFont="1"/>
    <xf borderId="0" fillId="0" fontId="3" numFmtId="0" xfId="0" applyFont="1"/>
    <xf borderId="0" fillId="0" fontId="4" numFmtId="0" xfId="0" applyAlignment="1" applyFont="1">
      <alignment horizontal="left"/>
    </xf>
    <xf borderId="0" fillId="0" fontId="5" numFmtId="0" xfId="0" applyFont="1"/>
    <xf borderId="0" fillId="3" fontId="6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4" fontId="8" numFmtId="0" xfId="0" applyAlignment="1" applyFill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2" numFmtId="11" xfId="0" applyFont="1" applyNumberFormat="1"/>
    <xf borderId="0" fillId="0" fontId="11" numFmtId="0" xfId="0" applyAlignment="1" applyFont="1">
      <alignment readingOrder="0"/>
    </xf>
    <xf borderId="0" fillId="5" fontId="9" numFmtId="0" xfId="0" applyAlignment="1" applyFill="1" applyFont="1">
      <alignment readingOrder="0"/>
    </xf>
    <xf borderId="0" fillId="0" fontId="12" numFmtId="0" xfId="0" applyFont="1"/>
    <xf borderId="2" fillId="0" fontId="13" numFmtId="0" xfId="0" applyAlignment="1" applyBorder="1" applyFont="1">
      <alignment shrinkToFit="0" wrapText="1"/>
    </xf>
    <xf borderId="0" fillId="0" fontId="14" numFmtId="0" xfId="0" applyFont="1"/>
    <xf borderId="0" fillId="0" fontId="15" numFmtId="0" xfId="0" applyFont="1"/>
    <xf borderId="0" fillId="0" fontId="16" numFmtId="0" xfId="0" applyAlignment="1" applyFont="1">
      <alignment horizontal="left"/>
    </xf>
    <xf borderId="0" fillId="0" fontId="12" numFmtId="0" xfId="0" applyAlignment="1" applyFont="1">
      <alignment horizontal="left"/>
    </xf>
    <xf borderId="3" fillId="0" fontId="13" numFmtId="0" xfId="0" applyAlignment="1" applyBorder="1" applyFont="1">
      <alignment shrinkToFit="0" wrapText="1"/>
    </xf>
    <xf borderId="3" fillId="0" fontId="13" numFmtId="3" xfId="0" applyAlignment="1" applyBorder="1" applyFont="1" applyNumberFormat="1">
      <alignment horizontal="right" shrinkToFit="0" wrapText="1"/>
    </xf>
    <xf borderId="3" fillId="0" fontId="13" numFmtId="164" xfId="0" applyAlignment="1" applyBorder="1" applyFont="1" applyNumberFormat="1">
      <alignment horizontal="right" shrinkToFit="0" wrapText="1"/>
    </xf>
    <xf borderId="4" fillId="6" fontId="2" numFmtId="0" xfId="0" applyAlignment="1" applyBorder="1" applyFill="1" applyFont="1">
      <alignment shrinkToFit="0" wrapText="1"/>
    </xf>
    <xf borderId="5" fillId="0" fontId="2" numFmtId="3" xfId="0" applyAlignment="1" applyBorder="1" applyFont="1" applyNumberFormat="1">
      <alignment horizontal="right" shrinkToFit="0" wrapText="1"/>
    </xf>
    <xf borderId="5" fillId="0" fontId="2" numFmtId="164" xfId="0" applyAlignment="1" applyBorder="1" applyFont="1" applyNumberFormat="1">
      <alignment horizontal="right" shrinkToFit="0" wrapText="1"/>
    </xf>
    <xf borderId="4" fillId="7" fontId="2" numFmtId="0" xfId="0" applyAlignment="1" applyBorder="1" applyFill="1" applyFont="1">
      <alignment shrinkToFit="0" wrapText="1"/>
    </xf>
    <xf borderId="5" fillId="0" fontId="2" numFmtId="0" xfId="0" applyAlignment="1" applyBorder="1" applyFont="1">
      <alignment shrinkToFit="0" wrapText="1"/>
    </xf>
    <xf borderId="6" fillId="0" fontId="12" numFmtId="0" xfId="0" applyAlignment="1" applyBorder="1" applyFont="1">
      <alignment shrinkToFit="0" wrapText="1"/>
    </xf>
    <xf borderId="6" fillId="0" fontId="17" numFmtId="0" xfId="0" applyBorder="1" applyFont="1"/>
    <xf borderId="0" fillId="0" fontId="18" numFmtId="0" xfId="0" applyFont="1"/>
    <xf borderId="1" fillId="2" fontId="19" numFmtId="0" xfId="0" applyBorder="1" applyFont="1"/>
    <xf borderId="1" fillId="2" fontId="2" numFmtId="0" xfId="0" applyBorder="1" applyFont="1"/>
    <xf borderId="0" fillId="0" fontId="20" numFmtId="0" xfId="0" applyFont="1"/>
    <xf borderId="0" fillId="0" fontId="19" numFmtId="0" xfId="0" applyFont="1"/>
    <xf borderId="0" fillId="0" fontId="2" numFmtId="0" xfId="0" applyAlignment="1" applyFont="1">
      <alignment horizontal="left"/>
    </xf>
    <xf borderId="0" fillId="0" fontId="2" numFmtId="1" xfId="0" applyAlignment="1" applyFont="1" applyNumberFormat="1">
      <alignment horizontal="left"/>
    </xf>
    <xf borderId="0" fillId="0" fontId="2" numFmtId="1" xfId="0" applyFont="1" applyNumberFormat="1"/>
    <xf borderId="1" fillId="8" fontId="2" numFmtId="1" xfId="0" applyBorder="1" applyFill="1" applyFont="1" applyNumberFormat="1"/>
    <xf borderId="0" fillId="0" fontId="2" numFmtId="165" xfId="0" applyFont="1" applyNumberFormat="1"/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bionline.org/2018/10/03/u-s-water-industry-grows-to-172-billion-4-growth-forecast-for-2018/" TargetMode="External"/><Relationship Id="rId2" Type="http://schemas.openxmlformats.org/officeDocument/2006/relationships/hyperlink" Target="https://www.wastedive.com/news/public-companies-increased-control-of-74b-us-waste-industry-in-2018/556079/" TargetMode="External"/><Relationship Id="rId3" Type="http://schemas.openxmlformats.org/officeDocument/2006/relationships/hyperlink" Target="https://population.un.org/wpp/Download/Standard/Population/" TargetMode="External"/><Relationship Id="rId4" Type="http://schemas.openxmlformats.org/officeDocument/2006/relationships/hyperlink" Target="https://github.com/RMI-Web/state-policy-simulator/blob/master/derive_metrics/indst/TNRbI.py" TargetMode="External"/><Relationship Id="rId5" Type="http://schemas.openxmlformats.org/officeDocument/2006/relationships/hyperlink" Target="https://www.census.gov/data/tables/2018/econ/nonemployer-statistics/2018-combined-report.html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56.0"/>
    <col customWidth="1" min="3" max="26" width="7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1</v>
      </c>
      <c r="B3" s="3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4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5">
        <v>2019.0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4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6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4" t="s">
        <v>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3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4" t="s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5">
        <v>2018.0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4" t="s">
        <v>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6" t="s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4" t="s">
        <v>11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3" t="s">
        <v>12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4" t="s">
        <v>13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5">
        <v>2019.0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4" t="s">
        <v>14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6" t="s">
        <v>15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4" t="s">
        <v>16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3" t="s">
        <v>17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4" t="s">
        <v>18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5">
        <v>2019.0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4" t="s">
        <v>19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6" t="s">
        <v>20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4" t="s">
        <v>21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7" t="s">
        <v>22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8" t="s">
        <v>23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9">
        <v>2020.0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8" t="s">
        <v>24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8" t="s">
        <v>25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10" t="s">
        <v>26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11" t="s">
        <v>27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12" t="s">
        <v>28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13">
        <v>2018.0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B41" s="12" t="s">
        <v>29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B42" s="14" t="s">
        <v>30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" t="s">
        <v>31</v>
      </c>
      <c r="B47" s="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 t="s">
        <v>32</v>
      </c>
      <c r="B48" s="4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 t="s">
        <v>33</v>
      </c>
      <c r="B49" s="4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 t="s">
        <v>34</v>
      </c>
      <c r="B50" s="4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 t="s">
        <v>35</v>
      </c>
      <c r="B51" s="4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4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 t="s">
        <v>36</v>
      </c>
      <c r="B53" s="4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 t="s">
        <v>37</v>
      </c>
      <c r="B54" s="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 t="s">
        <v>38</v>
      </c>
      <c r="B55" s="4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 t="s">
        <v>39</v>
      </c>
      <c r="B56" s="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4"/>
      <c r="B57" s="4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4" t="s">
        <v>40</v>
      </c>
      <c r="B58" s="4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4" t="s">
        <v>41</v>
      </c>
      <c r="B59" s="4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4" t="s">
        <v>42</v>
      </c>
      <c r="B60" s="4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4" t="s">
        <v>43</v>
      </c>
      <c r="B61" s="4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4" t="s">
        <v>44</v>
      </c>
      <c r="B62" s="4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4" t="s">
        <v>45</v>
      </c>
      <c r="B63" s="4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4" t="s">
        <v>46</v>
      </c>
      <c r="B64" s="4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4"/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4" t="s">
        <v>47</v>
      </c>
      <c r="B66" s="4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4" t="s">
        <v>48</v>
      </c>
      <c r="B67" s="4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4" t="s">
        <v>49</v>
      </c>
      <c r="B68" s="4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 t="s">
        <v>50</v>
      </c>
      <c r="B69" s="4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4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 t="s">
        <v>51</v>
      </c>
      <c r="B71" s="4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4" t="s">
        <v>52</v>
      </c>
      <c r="B72" s="4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4" t="s">
        <v>53</v>
      </c>
      <c r="B73" s="4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4" t="s">
        <v>54</v>
      </c>
      <c r="B74" s="4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4" t="s">
        <v>55</v>
      </c>
      <c r="B75" s="4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4" t="s">
        <v>56</v>
      </c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4"/>
      <c r="B77" s="4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" t="s">
        <v>57</v>
      </c>
      <c r="B78" s="4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4" t="s">
        <v>58</v>
      </c>
      <c r="B79" s="4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4" t="s">
        <v>59</v>
      </c>
      <c r="B80" s="4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5">
        <f>1.07*10^9</f>
        <v>1070000000</v>
      </c>
      <c r="B81" s="4" t="s">
        <v>60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4"/>
      <c r="B82" s="4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>
        <v>0.9366595953002611</v>
      </c>
      <c r="B83" s="4" t="s">
        <v>61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>
        <v>0.9143273584567535</v>
      </c>
      <c r="B84" s="4" t="s">
        <v>62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4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16" t="s">
        <v>22</v>
      </c>
      <c r="B86" s="4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7" t="s">
        <v>63</v>
      </c>
      <c r="B87" s="4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7" t="s">
        <v>64</v>
      </c>
      <c r="B88" s="4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:id="rId1" ref="B14"/>
    <hyperlink r:id="rId2" ref="B21"/>
    <hyperlink r:id="rId3" ref="B28"/>
    <hyperlink r:id="rId4" ref="B36"/>
    <hyperlink r:id="rId5" ref="B42"/>
  </hyperlinks>
  <printOptions/>
  <pageMargins bottom="0.75" footer="0.0" header="0.0" left="0.7" right="0.7" top="0.75"/>
  <pageSetup orientation="landscape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hidden="1" min="1" max="1" width="18.25"/>
    <col customWidth="1" min="2" max="2" width="40.0"/>
    <col customWidth="1" min="3" max="37" width="8.0"/>
  </cols>
  <sheetData>
    <row r="1" ht="15.0" customHeight="1">
      <c r="A1" s="18"/>
      <c r="B1" s="18" t="s">
        <v>65</v>
      </c>
      <c r="C1" s="19">
        <v>2017.0</v>
      </c>
      <c r="D1" s="19">
        <v>2018.0</v>
      </c>
      <c r="E1" s="19">
        <v>2019.0</v>
      </c>
      <c r="F1" s="19">
        <v>2020.0</v>
      </c>
      <c r="G1" s="19">
        <v>2021.0</v>
      </c>
      <c r="H1" s="19">
        <v>2022.0</v>
      </c>
      <c r="I1" s="19">
        <v>2023.0</v>
      </c>
      <c r="J1" s="19">
        <v>2024.0</v>
      </c>
      <c r="K1" s="19">
        <v>2025.0</v>
      </c>
      <c r="L1" s="19">
        <v>2026.0</v>
      </c>
      <c r="M1" s="19">
        <v>2027.0</v>
      </c>
      <c r="N1" s="19">
        <v>2028.0</v>
      </c>
      <c r="O1" s="19">
        <v>2029.0</v>
      </c>
      <c r="P1" s="19">
        <v>2030.0</v>
      </c>
      <c r="Q1" s="19">
        <v>2031.0</v>
      </c>
      <c r="R1" s="19">
        <v>2032.0</v>
      </c>
      <c r="S1" s="19">
        <v>2033.0</v>
      </c>
      <c r="T1" s="19">
        <v>2034.0</v>
      </c>
      <c r="U1" s="19">
        <v>2035.0</v>
      </c>
      <c r="V1" s="19">
        <v>2036.0</v>
      </c>
      <c r="W1" s="19">
        <v>2037.0</v>
      </c>
      <c r="X1" s="19">
        <v>2038.0</v>
      </c>
      <c r="Y1" s="19">
        <v>2039.0</v>
      </c>
      <c r="Z1" s="19">
        <v>2040.0</v>
      </c>
      <c r="AA1" s="19">
        <v>2041.0</v>
      </c>
      <c r="AB1" s="19">
        <v>2042.0</v>
      </c>
      <c r="AC1" s="19">
        <v>2043.0</v>
      </c>
      <c r="AD1" s="19">
        <v>2044.0</v>
      </c>
      <c r="AE1" s="19">
        <v>2045.0</v>
      </c>
      <c r="AF1" s="19">
        <v>2046.0</v>
      </c>
      <c r="AG1" s="19">
        <v>2047.0</v>
      </c>
      <c r="AH1" s="19">
        <v>2048.0</v>
      </c>
      <c r="AI1" s="19">
        <v>2049.0</v>
      </c>
      <c r="AJ1" s="19">
        <v>2050.0</v>
      </c>
      <c r="AK1" s="18"/>
    </row>
    <row r="2" ht="15.0" customHeight="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</row>
    <row r="3" ht="15.0" customHeight="1">
      <c r="A3" s="18"/>
      <c r="B3" s="18"/>
      <c r="C3" s="20" t="s">
        <v>66</v>
      </c>
      <c r="D3" s="20" t="s">
        <v>4</v>
      </c>
      <c r="E3" s="20"/>
      <c r="F3" s="20"/>
      <c r="G3" s="20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ht="15.0" customHeight="1">
      <c r="A4" s="18"/>
      <c r="B4" s="18"/>
      <c r="C4" s="20" t="s">
        <v>67</v>
      </c>
      <c r="D4" s="20" t="s">
        <v>68</v>
      </c>
      <c r="E4" s="20"/>
      <c r="F4" s="20"/>
      <c r="G4" s="20" t="s">
        <v>69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ht="15.0" customHeight="1">
      <c r="A5" s="18"/>
      <c r="B5" s="18"/>
      <c r="C5" s="20" t="s">
        <v>70</v>
      </c>
      <c r="D5" s="20" t="s">
        <v>71</v>
      </c>
      <c r="E5" s="20"/>
      <c r="F5" s="20"/>
      <c r="G5" s="20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ht="15.0" customHeight="1">
      <c r="A6" s="18"/>
      <c r="B6" s="18"/>
      <c r="C6" s="20" t="s">
        <v>72</v>
      </c>
      <c r="D6" s="20"/>
      <c r="E6" s="20" t="s">
        <v>73</v>
      </c>
      <c r="F6" s="20"/>
      <c r="G6" s="20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ht="15.0" customHeight="1">
      <c r="A10" s="21" t="s">
        <v>74</v>
      </c>
      <c r="B10" s="22" t="s">
        <v>75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ht="15.0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ht="15.0" customHeight="1">
      <c r="A12" s="18"/>
      <c r="B12" s="18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 t="s">
        <v>76</v>
      </c>
    </row>
    <row r="13" ht="15.0" customHeight="1">
      <c r="A13" s="18"/>
      <c r="B13" s="19" t="s">
        <v>77</v>
      </c>
      <c r="C13" s="19">
        <v>2017.0</v>
      </c>
      <c r="D13" s="19">
        <v>2018.0</v>
      </c>
      <c r="E13" s="19">
        <v>2019.0</v>
      </c>
      <c r="F13" s="19">
        <v>2020.0</v>
      </c>
      <c r="G13" s="19">
        <v>2021.0</v>
      </c>
      <c r="H13" s="19">
        <v>2022.0</v>
      </c>
      <c r="I13" s="19">
        <v>2023.0</v>
      </c>
      <c r="J13" s="19">
        <v>2024.0</v>
      </c>
      <c r="K13" s="19">
        <v>2025.0</v>
      </c>
      <c r="L13" s="19">
        <v>2026.0</v>
      </c>
      <c r="M13" s="19">
        <v>2027.0</v>
      </c>
      <c r="N13" s="19">
        <v>2028.0</v>
      </c>
      <c r="O13" s="19">
        <v>2029.0</v>
      </c>
      <c r="P13" s="19">
        <v>2030.0</v>
      </c>
      <c r="Q13" s="19">
        <v>2031.0</v>
      </c>
      <c r="R13" s="19">
        <v>2032.0</v>
      </c>
      <c r="S13" s="19">
        <v>2033.0</v>
      </c>
      <c r="T13" s="19">
        <v>2034.0</v>
      </c>
      <c r="U13" s="19">
        <v>2035.0</v>
      </c>
      <c r="V13" s="19">
        <v>2036.0</v>
      </c>
      <c r="W13" s="19">
        <v>2037.0</v>
      </c>
      <c r="X13" s="19">
        <v>2038.0</v>
      </c>
      <c r="Y13" s="19">
        <v>2039.0</v>
      </c>
      <c r="Z13" s="19">
        <v>2040.0</v>
      </c>
      <c r="AA13" s="19">
        <v>2041.0</v>
      </c>
      <c r="AB13" s="19">
        <v>2042.0</v>
      </c>
      <c r="AC13" s="19">
        <v>2043.0</v>
      </c>
      <c r="AD13" s="19">
        <v>2044.0</v>
      </c>
      <c r="AE13" s="19">
        <v>2045.0</v>
      </c>
      <c r="AF13" s="19">
        <v>2046.0</v>
      </c>
      <c r="AG13" s="19">
        <v>2047.0</v>
      </c>
      <c r="AH13" s="19">
        <v>2048.0</v>
      </c>
      <c r="AI13" s="19">
        <v>2049.0</v>
      </c>
      <c r="AJ13" s="19">
        <v>2050.0</v>
      </c>
      <c r="AK13" s="19">
        <v>2050.0</v>
      </c>
    </row>
    <row r="14" ht="15.0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</row>
    <row r="15" ht="15.0" customHeight="1">
      <c r="A15" s="21" t="s">
        <v>78</v>
      </c>
      <c r="B15" s="24" t="s">
        <v>79</v>
      </c>
      <c r="C15" s="25">
        <v>17096.179688</v>
      </c>
      <c r="D15" s="25">
        <v>17581.587891</v>
      </c>
      <c r="E15" s="25">
        <v>18098.652344</v>
      </c>
      <c r="F15" s="25">
        <v>18486.851562</v>
      </c>
      <c r="G15" s="25">
        <v>18791.873047</v>
      </c>
      <c r="H15" s="25">
        <v>19102.099609</v>
      </c>
      <c r="I15" s="25">
        <v>19412.966797</v>
      </c>
      <c r="J15" s="25">
        <v>19749.794922</v>
      </c>
      <c r="K15" s="25">
        <v>20115.927734</v>
      </c>
      <c r="L15" s="25">
        <v>20495.132812</v>
      </c>
      <c r="M15" s="25">
        <v>20893.289062</v>
      </c>
      <c r="N15" s="25">
        <v>21314.609375</v>
      </c>
      <c r="O15" s="25">
        <v>21725.949219</v>
      </c>
      <c r="P15" s="25">
        <v>22156.757812</v>
      </c>
      <c r="Q15" s="25">
        <v>22591.580078</v>
      </c>
      <c r="R15" s="25">
        <v>23014.095703</v>
      </c>
      <c r="S15" s="25">
        <v>23459.132812</v>
      </c>
      <c r="T15" s="25">
        <v>23909.533203</v>
      </c>
      <c r="U15" s="25">
        <v>24347.900391</v>
      </c>
      <c r="V15" s="25">
        <v>24789.902344</v>
      </c>
      <c r="W15" s="25">
        <v>25245.341797</v>
      </c>
      <c r="X15" s="25">
        <v>25713.199219</v>
      </c>
      <c r="Y15" s="25">
        <v>26188.455078</v>
      </c>
      <c r="Z15" s="25">
        <v>26674.789062</v>
      </c>
      <c r="AA15" s="25">
        <v>27162.408203</v>
      </c>
      <c r="AB15" s="25">
        <v>27671.130859</v>
      </c>
      <c r="AC15" s="25">
        <v>28191.525391</v>
      </c>
      <c r="AD15" s="25">
        <v>28717.710938</v>
      </c>
      <c r="AE15" s="25">
        <v>29261.375</v>
      </c>
      <c r="AF15" s="25">
        <v>29800.648438</v>
      </c>
      <c r="AG15" s="25">
        <v>30360.574219</v>
      </c>
      <c r="AH15" s="25">
        <v>30909.953125</v>
      </c>
      <c r="AI15" s="25">
        <v>31460.224609</v>
      </c>
      <c r="AJ15" s="25">
        <v>32006.382812</v>
      </c>
      <c r="AK15" s="26">
        <v>0.018898</v>
      </c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</row>
    <row r="17" ht="15.0" customHeight="1">
      <c r="A17" s="21" t="s">
        <v>80</v>
      </c>
      <c r="B17" s="24" t="s">
        <v>81</v>
      </c>
      <c r="C17" s="25">
        <v>146.478867</v>
      </c>
      <c r="D17" s="25">
        <v>148.826218</v>
      </c>
      <c r="E17" s="25">
        <v>150.346558</v>
      </c>
      <c r="F17" s="25">
        <v>151.715698</v>
      </c>
      <c r="G17" s="25">
        <v>152.522995</v>
      </c>
      <c r="H17" s="25">
        <v>153.153763</v>
      </c>
      <c r="I17" s="25">
        <v>153.540649</v>
      </c>
      <c r="J17" s="25">
        <v>153.988235</v>
      </c>
      <c r="K17" s="25">
        <v>154.556747</v>
      </c>
      <c r="L17" s="25">
        <v>155.214752</v>
      </c>
      <c r="M17" s="25">
        <v>156.013641</v>
      </c>
      <c r="N17" s="25">
        <v>156.935989</v>
      </c>
      <c r="O17" s="25">
        <v>157.843063</v>
      </c>
      <c r="P17" s="25">
        <v>158.897247</v>
      </c>
      <c r="Q17" s="25">
        <v>159.82431</v>
      </c>
      <c r="R17" s="25">
        <v>160.815735</v>
      </c>
      <c r="S17" s="25">
        <v>161.799484</v>
      </c>
      <c r="T17" s="25">
        <v>162.835709</v>
      </c>
      <c r="U17" s="25">
        <v>163.813889</v>
      </c>
      <c r="V17" s="25">
        <v>164.758743</v>
      </c>
      <c r="W17" s="25">
        <v>165.694504</v>
      </c>
      <c r="X17" s="25">
        <v>166.654999</v>
      </c>
      <c r="Y17" s="25">
        <v>167.623322</v>
      </c>
      <c r="Z17" s="25">
        <v>168.719177</v>
      </c>
      <c r="AA17" s="25">
        <v>169.575241</v>
      </c>
      <c r="AB17" s="25">
        <v>170.585754</v>
      </c>
      <c r="AC17" s="25">
        <v>171.618317</v>
      </c>
      <c r="AD17" s="25">
        <v>172.672928</v>
      </c>
      <c r="AE17" s="25">
        <v>173.762115</v>
      </c>
      <c r="AF17" s="25">
        <v>174.875626</v>
      </c>
      <c r="AG17" s="25">
        <v>175.992432</v>
      </c>
      <c r="AH17" s="25">
        <v>177.036331</v>
      </c>
      <c r="AI17" s="25">
        <v>178.060898</v>
      </c>
      <c r="AJ17" s="25">
        <v>179.151917</v>
      </c>
      <c r="AK17" s="26">
        <v>0.005812</v>
      </c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</row>
    <row r="19" ht="15.0" customHeight="1">
      <c r="A19" s="18"/>
      <c r="B19" s="24" t="s">
        <v>82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</row>
    <row r="21" ht="15.0" customHeight="1">
      <c r="A21" s="18"/>
      <c r="B21" s="24" t="s">
        <v>83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</row>
    <row r="22" ht="15.0" customHeight="1">
      <c r="A22" s="21" t="s">
        <v>84</v>
      </c>
      <c r="B22" s="27" t="s">
        <v>85</v>
      </c>
      <c r="C22" s="28">
        <v>362.899628</v>
      </c>
      <c r="D22" s="28">
        <v>362.614441</v>
      </c>
      <c r="E22" s="28">
        <v>369.527924</v>
      </c>
      <c r="F22" s="28">
        <v>375.667633</v>
      </c>
      <c r="G22" s="28">
        <v>381.760071</v>
      </c>
      <c r="H22" s="28">
        <v>388.22049</v>
      </c>
      <c r="I22" s="28">
        <v>394.603149</v>
      </c>
      <c r="J22" s="28">
        <v>399.980194</v>
      </c>
      <c r="K22" s="28">
        <v>404.81665</v>
      </c>
      <c r="L22" s="28">
        <v>409.901825</v>
      </c>
      <c r="M22" s="28">
        <v>414.077972</v>
      </c>
      <c r="N22" s="28">
        <v>418.668488</v>
      </c>
      <c r="O22" s="28">
        <v>422.737518</v>
      </c>
      <c r="P22" s="28">
        <v>426.744537</v>
      </c>
      <c r="Q22" s="28">
        <v>431.627319</v>
      </c>
      <c r="R22" s="28">
        <v>436.528809</v>
      </c>
      <c r="S22" s="28">
        <v>441.442749</v>
      </c>
      <c r="T22" s="28">
        <v>446.134888</v>
      </c>
      <c r="U22" s="28">
        <v>450.883118</v>
      </c>
      <c r="V22" s="28">
        <v>455.568115</v>
      </c>
      <c r="W22" s="28">
        <v>460.339264</v>
      </c>
      <c r="X22" s="28">
        <v>465.077148</v>
      </c>
      <c r="Y22" s="28">
        <v>469.487762</v>
      </c>
      <c r="Z22" s="28">
        <v>473.863586</v>
      </c>
      <c r="AA22" s="28">
        <v>478.380615</v>
      </c>
      <c r="AB22" s="28">
        <v>483.125092</v>
      </c>
      <c r="AC22" s="28">
        <v>488.047577</v>
      </c>
      <c r="AD22" s="28">
        <v>493.209717</v>
      </c>
      <c r="AE22" s="28">
        <v>498.650726</v>
      </c>
      <c r="AF22" s="28">
        <v>504.271759</v>
      </c>
      <c r="AG22" s="28">
        <v>509.936371</v>
      </c>
      <c r="AH22" s="28">
        <v>515.855591</v>
      </c>
      <c r="AI22" s="28">
        <v>521.68811</v>
      </c>
      <c r="AJ22" s="28">
        <v>527.160828</v>
      </c>
      <c r="AK22" s="29">
        <v>0.011761</v>
      </c>
    </row>
    <row r="23" ht="15.0" customHeight="1">
      <c r="A23" s="21" t="s">
        <v>86</v>
      </c>
      <c r="B23" s="30" t="s">
        <v>87</v>
      </c>
      <c r="C23" s="28">
        <v>474.238434</v>
      </c>
      <c r="D23" s="28">
        <v>518.784424</v>
      </c>
      <c r="E23" s="28">
        <v>623.949036</v>
      </c>
      <c r="F23" s="28">
        <v>647.335693</v>
      </c>
      <c r="G23" s="28">
        <v>663.087646</v>
      </c>
      <c r="H23" s="28">
        <v>674.510986</v>
      </c>
      <c r="I23" s="28">
        <v>680.093018</v>
      </c>
      <c r="J23" s="28">
        <v>687.718994</v>
      </c>
      <c r="K23" s="28">
        <v>696.25238</v>
      </c>
      <c r="L23" s="28">
        <v>709.398926</v>
      </c>
      <c r="M23" s="28">
        <v>714.280151</v>
      </c>
      <c r="N23" s="28">
        <v>716.78125</v>
      </c>
      <c r="O23" s="28">
        <v>719.646729</v>
      </c>
      <c r="P23" s="28">
        <v>721.787476</v>
      </c>
      <c r="Q23" s="28">
        <v>726.674133</v>
      </c>
      <c r="R23" s="28">
        <v>727.944336</v>
      </c>
      <c r="S23" s="28">
        <v>730.029846</v>
      </c>
      <c r="T23" s="28">
        <v>731.827942</v>
      </c>
      <c r="U23" s="28">
        <v>732.958862</v>
      </c>
      <c r="V23" s="28">
        <v>735.268372</v>
      </c>
      <c r="W23" s="28">
        <v>736.537048</v>
      </c>
      <c r="X23" s="28">
        <v>739.597473</v>
      </c>
      <c r="Y23" s="28">
        <v>741.566589</v>
      </c>
      <c r="Z23" s="28">
        <v>743.546021</v>
      </c>
      <c r="AA23" s="28">
        <v>744.475952</v>
      </c>
      <c r="AB23" s="28">
        <v>744.686707</v>
      </c>
      <c r="AC23" s="28">
        <v>742.52417</v>
      </c>
      <c r="AD23" s="28">
        <v>742.614746</v>
      </c>
      <c r="AE23" s="28">
        <v>741.336853</v>
      </c>
      <c r="AF23" s="28">
        <v>740.752441</v>
      </c>
      <c r="AG23" s="28">
        <v>740.07312</v>
      </c>
      <c r="AH23" s="28">
        <v>739.873291</v>
      </c>
      <c r="AI23" s="28">
        <v>737.579163</v>
      </c>
      <c r="AJ23" s="28">
        <v>737.883789</v>
      </c>
      <c r="AK23" s="29">
        <v>0.01107</v>
      </c>
    </row>
    <row r="24" ht="15.0" customHeight="1">
      <c r="A24" s="21" t="s">
        <v>88</v>
      </c>
      <c r="B24" s="31" t="s">
        <v>89</v>
      </c>
      <c r="C24" s="28">
        <v>1225.131958</v>
      </c>
      <c r="D24" s="28">
        <v>1264.615967</v>
      </c>
      <c r="E24" s="28">
        <v>1311.530029</v>
      </c>
      <c r="F24" s="28">
        <v>1342.675049</v>
      </c>
      <c r="G24" s="28">
        <v>1353.322021</v>
      </c>
      <c r="H24" s="28">
        <v>1368.672974</v>
      </c>
      <c r="I24" s="28">
        <v>1380.23999</v>
      </c>
      <c r="J24" s="28">
        <v>1389.927002</v>
      </c>
      <c r="K24" s="28">
        <v>1403.290039</v>
      </c>
      <c r="L24" s="28">
        <v>1417.254028</v>
      </c>
      <c r="M24" s="28">
        <v>1432.235962</v>
      </c>
      <c r="N24" s="28">
        <v>1454.27002</v>
      </c>
      <c r="O24" s="28">
        <v>1471.765991</v>
      </c>
      <c r="P24" s="28">
        <v>1490.766968</v>
      </c>
      <c r="Q24" s="28">
        <v>1514.828979</v>
      </c>
      <c r="R24" s="28">
        <v>1534.302002</v>
      </c>
      <c r="S24" s="28">
        <v>1553.411011</v>
      </c>
      <c r="T24" s="28">
        <v>1578.843018</v>
      </c>
      <c r="U24" s="28">
        <v>1604.494995</v>
      </c>
      <c r="V24" s="28">
        <v>1627.248047</v>
      </c>
      <c r="W24" s="28">
        <v>1649.697021</v>
      </c>
      <c r="X24" s="28">
        <v>1675.092041</v>
      </c>
      <c r="Y24" s="28">
        <v>1694.702026</v>
      </c>
      <c r="Z24" s="28">
        <v>1721.011963</v>
      </c>
      <c r="AA24" s="28">
        <v>1751.697998</v>
      </c>
      <c r="AB24" s="28">
        <v>1776.365967</v>
      </c>
      <c r="AC24" s="28">
        <v>1805.534058</v>
      </c>
      <c r="AD24" s="28">
        <v>1837.296021</v>
      </c>
      <c r="AE24" s="28">
        <v>1867.644043</v>
      </c>
      <c r="AF24" s="28">
        <v>1902.099976</v>
      </c>
      <c r="AG24" s="28">
        <v>1934.536987</v>
      </c>
      <c r="AH24" s="28">
        <v>1963.129028</v>
      </c>
      <c r="AI24" s="28">
        <v>1987.384033</v>
      </c>
      <c r="AJ24" s="28">
        <v>2014.828003</v>
      </c>
      <c r="AK24" s="29">
        <v>0.014662</v>
      </c>
    </row>
    <row r="25" ht="15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</row>
    <row r="26" ht="15.0" customHeight="1">
      <c r="A26" s="18"/>
      <c r="B26" s="24" t="s">
        <v>90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</row>
    <row r="27" ht="15.0" customHeight="1">
      <c r="A27" s="21" t="s">
        <v>91</v>
      </c>
      <c r="B27" s="31" t="s">
        <v>92</v>
      </c>
      <c r="C27" s="28">
        <v>722.188477</v>
      </c>
      <c r="D27" s="28">
        <v>736.981384</v>
      </c>
      <c r="E27" s="28">
        <v>751.719421</v>
      </c>
      <c r="F27" s="28">
        <v>768.456787</v>
      </c>
      <c r="G27" s="28">
        <v>783.529114</v>
      </c>
      <c r="H27" s="28">
        <v>796.784729</v>
      </c>
      <c r="I27" s="28">
        <v>810.763611</v>
      </c>
      <c r="J27" s="28">
        <v>826.20282</v>
      </c>
      <c r="K27" s="28">
        <v>840.406799</v>
      </c>
      <c r="L27" s="28">
        <v>853.974792</v>
      </c>
      <c r="M27" s="28">
        <v>871.361328</v>
      </c>
      <c r="N27" s="28">
        <v>887.876404</v>
      </c>
      <c r="O27" s="28">
        <v>903.257324</v>
      </c>
      <c r="P27" s="28">
        <v>918.472229</v>
      </c>
      <c r="Q27" s="28">
        <v>933.591614</v>
      </c>
      <c r="R27" s="28">
        <v>949.068176</v>
      </c>
      <c r="S27" s="28">
        <v>965.012512</v>
      </c>
      <c r="T27" s="28">
        <v>981.822815</v>
      </c>
      <c r="U27" s="28">
        <v>999.72113</v>
      </c>
      <c r="V27" s="28">
        <v>1018.106995</v>
      </c>
      <c r="W27" s="28">
        <v>1036.30603</v>
      </c>
      <c r="X27" s="28">
        <v>1055.012939</v>
      </c>
      <c r="Y27" s="28">
        <v>1074.004028</v>
      </c>
      <c r="Z27" s="28">
        <v>1092.618042</v>
      </c>
      <c r="AA27" s="28">
        <v>1110.331055</v>
      </c>
      <c r="AB27" s="28">
        <v>1128.265991</v>
      </c>
      <c r="AC27" s="28">
        <v>1146.999023</v>
      </c>
      <c r="AD27" s="28">
        <v>1166.563965</v>
      </c>
      <c r="AE27" s="28">
        <v>1186.411011</v>
      </c>
      <c r="AF27" s="28">
        <v>1206.985962</v>
      </c>
      <c r="AG27" s="28">
        <v>1227.525024</v>
      </c>
      <c r="AH27" s="28">
        <v>1249.327026</v>
      </c>
      <c r="AI27" s="28">
        <v>1271.589966</v>
      </c>
      <c r="AJ27" s="28">
        <v>1294.350952</v>
      </c>
      <c r="AK27" s="29">
        <v>0.017756</v>
      </c>
    </row>
    <row r="28" ht="15.0" customHeight="1">
      <c r="A28" s="21" t="s">
        <v>93</v>
      </c>
      <c r="B28" s="31" t="s">
        <v>94</v>
      </c>
      <c r="C28" s="28">
        <v>161.550903</v>
      </c>
      <c r="D28" s="28">
        <v>160.215195</v>
      </c>
      <c r="E28" s="28">
        <v>160.430801</v>
      </c>
      <c r="F28" s="28">
        <v>160.743301</v>
      </c>
      <c r="G28" s="28">
        <v>161.163605</v>
      </c>
      <c r="H28" s="28">
        <v>161.547394</v>
      </c>
      <c r="I28" s="28">
        <v>161.930801</v>
      </c>
      <c r="J28" s="28">
        <v>162.449295</v>
      </c>
      <c r="K28" s="28">
        <v>163.335007</v>
      </c>
      <c r="L28" s="28">
        <v>164.240906</v>
      </c>
      <c r="M28" s="28">
        <v>164.744095</v>
      </c>
      <c r="N28" s="28">
        <v>165.850296</v>
      </c>
      <c r="O28" s="28">
        <v>166.649094</v>
      </c>
      <c r="P28" s="28">
        <v>167.551193</v>
      </c>
      <c r="Q28" s="28">
        <v>168.621506</v>
      </c>
      <c r="R28" s="28">
        <v>169.8703</v>
      </c>
      <c r="S28" s="28">
        <v>171.211197</v>
      </c>
      <c r="T28" s="28">
        <v>172.658997</v>
      </c>
      <c r="U28" s="28">
        <v>174.076904</v>
      </c>
      <c r="V28" s="28">
        <v>175.547897</v>
      </c>
      <c r="W28" s="28">
        <v>177.216507</v>
      </c>
      <c r="X28" s="28">
        <v>178.7892</v>
      </c>
      <c r="Y28" s="28">
        <v>180.445007</v>
      </c>
      <c r="Z28" s="28">
        <v>182.003906</v>
      </c>
      <c r="AA28" s="28">
        <v>183.8685</v>
      </c>
      <c r="AB28" s="28">
        <v>185.628601</v>
      </c>
      <c r="AC28" s="28">
        <v>187.3694</v>
      </c>
      <c r="AD28" s="28">
        <v>188.478302</v>
      </c>
      <c r="AE28" s="28">
        <v>189.713699</v>
      </c>
      <c r="AF28" s="28">
        <v>190.747498</v>
      </c>
      <c r="AG28" s="28">
        <v>191.973206</v>
      </c>
      <c r="AH28" s="28">
        <v>193.082901</v>
      </c>
      <c r="AI28" s="28">
        <v>194.191498</v>
      </c>
      <c r="AJ28" s="28">
        <v>195.2323</v>
      </c>
      <c r="AK28" s="29">
        <v>0.006196</v>
      </c>
    </row>
    <row r="29" ht="15.0" customHeight="1">
      <c r="A29" s="21" t="s">
        <v>95</v>
      </c>
      <c r="B29" s="31" t="s">
        <v>96</v>
      </c>
      <c r="C29" s="28">
        <v>70.193687</v>
      </c>
      <c r="D29" s="28">
        <v>70.376953</v>
      </c>
      <c r="E29" s="28">
        <v>68.607048</v>
      </c>
      <c r="F29" s="28">
        <v>66.336479</v>
      </c>
      <c r="G29" s="28">
        <v>64.307663</v>
      </c>
      <c r="H29" s="28">
        <v>63.131721</v>
      </c>
      <c r="I29" s="28">
        <v>62.069641</v>
      </c>
      <c r="J29" s="28">
        <v>60.939621</v>
      </c>
      <c r="K29" s="28">
        <v>60.04039</v>
      </c>
      <c r="L29" s="28">
        <v>59.140968</v>
      </c>
      <c r="M29" s="28">
        <v>57.337742</v>
      </c>
      <c r="N29" s="28">
        <v>56.543991</v>
      </c>
      <c r="O29" s="28">
        <v>55.44244</v>
      </c>
      <c r="P29" s="28">
        <v>54.28368</v>
      </c>
      <c r="Q29" s="28">
        <v>53.38131</v>
      </c>
      <c r="R29" s="28">
        <v>52.403858</v>
      </c>
      <c r="S29" s="28">
        <v>51.53772</v>
      </c>
      <c r="T29" s="28">
        <v>50.794312</v>
      </c>
      <c r="U29" s="28">
        <v>49.976761</v>
      </c>
      <c r="V29" s="28">
        <v>49.054939</v>
      </c>
      <c r="W29" s="28">
        <v>48.409801</v>
      </c>
      <c r="X29" s="28">
        <v>47.642639</v>
      </c>
      <c r="Y29" s="28">
        <v>46.698891</v>
      </c>
      <c r="Z29" s="28">
        <v>45.697929</v>
      </c>
      <c r="AA29" s="28">
        <v>44.78788</v>
      </c>
      <c r="AB29" s="28">
        <v>43.907379</v>
      </c>
      <c r="AC29" s="28">
        <v>43.24855</v>
      </c>
      <c r="AD29" s="28">
        <v>42.51897</v>
      </c>
      <c r="AE29" s="28">
        <v>42.140862</v>
      </c>
      <c r="AF29" s="28">
        <v>41.500149</v>
      </c>
      <c r="AG29" s="28">
        <v>41.106781</v>
      </c>
      <c r="AH29" s="28">
        <v>40.662159</v>
      </c>
      <c r="AI29" s="28">
        <v>40.213638</v>
      </c>
      <c r="AJ29" s="28">
        <v>39.703091</v>
      </c>
      <c r="AK29" s="29">
        <v>-0.01773</v>
      </c>
    </row>
    <row r="30" ht="15.0" customHeight="1">
      <c r="A30" s="21" t="s">
        <v>97</v>
      </c>
      <c r="B30" s="31" t="s">
        <v>98</v>
      </c>
      <c r="C30" s="28">
        <v>90.168892</v>
      </c>
      <c r="D30" s="28">
        <v>93.926689</v>
      </c>
      <c r="E30" s="28">
        <v>96.632019</v>
      </c>
      <c r="F30" s="28">
        <v>97.547394</v>
      </c>
      <c r="G30" s="28">
        <v>97.94265</v>
      </c>
      <c r="H30" s="28">
        <v>98.50795</v>
      </c>
      <c r="I30" s="28">
        <v>99.268097</v>
      </c>
      <c r="J30" s="28">
        <v>99.970688</v>
      </c>
      <c r="K30" s="28">
        <v>101.116997</v>
      </c>
      <c r="L30" s="28">
        <v>102.137497</v>
      </c>
      <c r="M30" s="28">
        <v>101.6138</v>
      </c>
      <c r="N30" s="28">
        <v>101.150497</v>
      </c>
      <c r="O30" s="28">
        <v>101.483704</v>
      </c>
      <c r="P30" s="28">
        <v>102.075203</v>
      </c>
      <c r="Q30" s="28">
        <v>103.526398</v>
      </c>
      <c r="R30" s="28">
        <v>104.506203</v>
      </c>
      <c r="S30" s="28">
        <v>105.1427</v>
      </c>
      <c r="T30" s="28">
        <v>107.502197</v>
      </c>
      <c r="U30" s="28">
        <v>110.192001</v>
      </c>
      <c r="V30" s="28">
        <v>112.144798</v>
      </c>
      <c r="W30" s="28">
        <v>113.978302</v>
      </c>
      <c r="X30" s="28">
        <v>116.140099</v>
      </c>
      <c r="Y30" s="28">
        <v>116.865303</v>
      </c>
      <c r="Z30" s="28">
        <v>118.382301</v>
      </c>
      <c r="AA30" s="28">
        <v>120.542397</v>
      </c>
      <c r="AB30" s="28">
        <v>121.907097</v>
      </c>
      <c r="AC30" s="28">
        <v>122.231598</v>
      </c>
      <c r="AD30" s="28">
        <v>123.7332</v>
      </c>
      <c r="AE30" s="28">
        <v>125.082603</v>
      </c>
      <c r="AF30" s="28">
        <v>126.933296</v>
      </c>
      <c r="AG30" s="28">
        <v>128.4897</v>
      </c>
      <c r="AH30" s="28">
        <v>129.380295</v>
      </c>
      <c r="AI30" s="28">
        <v>129.474304</v>
      </c>
      <c r="AJ30" s="28">
        <v>130.080002</v>
      </c>
      <c r="AK30" s="29">
        <v>0.010228</v>
      </c>
    </row>
    <row r="31" ht="15.0" customHeight="1">
      <c r="A31" s="21" t="s">
        <v>99</v>
      </c>
      <c r="B31" s="31" t="s">
        <v>100</v>
      </c>
      <c r="C31" s="28">
        <v>71.82148</v>
      </c>
      <c r="D31" s="28">
        <v>72.511581</v>
      </c>
      <c r="E31" s="28">
        <v>74.572548</v>
      </c>
      <c r="F31" s="28">
        <v>74.519951</v>
      </c>
      <c r="G31" s="28">
        <v>74.162529</v>
      </c>
      <c r="H31" s="28">
        <v>74.956261</v>
      </c>
      <c r="I31" s="28">
        <v>76.302757</v>
      </c>
      <c r="J31" s="28">
        <v>77.808998</v>
      </c>
      <c r="K31" s="28">
        <v>79.369186</v>
      </c>
      <c r="L31" s="28">
        <v>80.790756</v>
      </c>
      <c r="M31" s="28">
        <v>81.606773</v>
      </c>
      <c r="N31" s="28">
        <v>82.623619</v>
      </c>
      <c r="O31" s="28">
        <v>83.446518</v>
      </c>
      <c r="P31" s="28">
        <v>83.987831</v>
      </c>
      <c r="Q31" s="28">
        <v>84.997543</v>
      </c>
      <c r="R31" s="28">
        <v>86.319717</v>
      </c>
      <c r="S31" s="28">
        <v>87.37265</v>
      </c>
      <c r="T31" s="28">
        <v>88.665871</v>
      </c>
      <c r="U31" s="28">
        <v>90.581703</v>
      </c>
      <c r="V31" s="28">
        <v>92.677292</v>
      </c>
      <c r="W31" s="28">
        <v>94.931602</v>
      </c>
      <c r="X31" s="28">
        <v>96.744911</v>
      </c>
      <c r="Y31" s="28">
        <v>98.005959</v>
      </c>
      <c r="Z31" s="28">
        <v>98.954033</v>
      </c>
      <c r="AA31" s="28">
        <v>99.683769</v>
      </c>
      <c r="AB31" s="28">
        <v>100.496201</v>
      </c>
      <c r="AC31" s="28">
        <v>101.444298</v>
      </c>
      <c r="AD31" s="28">
        <v>102.508598</v>
      </c>
      <c r="AE31" s="28">
        <v>104.047302</v>
      </c>
      <c r="AF31" s="28">
        <v>106.0047</v>
      </c>
      <c r="AG31" s="28">
        <v>108.228203</v>
      </c>
      <c r="AH31" s="28">
        <v>110.693497</v>
      </c>
      <c r="AI31" s="28">
        <v>113.218903</v>
      </c>
      <c r="AJ31" s="28">
        <v>115.513397</v>
      </c>
      <c r="AK31" s="29">
        <v>0.014658</v>
      </c>
    </row>
    <row r="32" ht="15.0" customHeight="1">
      <c r="A32" s="21" t="s">
        <v>101</v>
      </c>
      <c r="B32" s="31" t="s">
        <v>102</v>
      </c>
      <c r="C32" s="28">
        <v>166.924896</v>
      </c>
      <c r="D32" s="28">
        <v>167.402405</v>
      </c>
      <c r="E32" s="28">
        <v>167.752701</v>
      </c>
      <c r="F32" s="28">
        <v>167.599503</v>
      </c>
      <c r="G32" s="28">
        <v>168.313599</v>
      </c>
      <c r="H32" s="28">
        <v>169.834503</v>
      </c>
      <c r="I32" s="28">
        <v>171.418396</v>
      </c>
      <c r="J32" s="28">
        <v>173.167099</v>
      </c>
      <c r="K32" s="28">
        <v>175.138794</v>
      </c>
      <c r="L32" s="28">
        <v>177.028107</v>
      </c>
      <c r="M32" s="28">
        <v>178.016006</v>
      </c>
      <c r="N32" s="28">
        <v>179.682007</v>
      </c>
      <c r="O32" s="28">
        <v>180.679306</v>
      </c>
      <c r="P32" s="28">
        <v>181.602798</v>
      </c>
      <c r="Q32" s="28">
        <v>182.904099</v>
      </c>
      <c r="R32" s="28">
        <v>184.319702</v>
      </c>
      <c r="S32" s="28">
        <v>186.574295</v>
      </c>
      <c r="T32" s="28">
        <v>189.084</v>
      </c>
      <c r="U32" s="28">
        <v>191.802994</v>
      </c>
      <c r="V32" s="28">
        <v>194.587204</v>
      </c>
      <c r="W32" s="28">
        <v>197.520096</v>
      </c>
      <c r="X32" s="28">
        <v>200.188202</v>
      </c>
      <c r="Y32" s="28">
        <v>202.695602</v>
      </c>
      <c r="Z32" s="28">
        <v>204.852402</v>
      </c>
      <c r="AA32" s="28">
        <v>206.908707</v>
      </c>
      <c r="AB32" s="28">
        <v>208.9077</v>
      </c>
      <c r="AC32" s="28">
        <v>211.2323</v>
      </c>
      <c r="AD32" s="28">
        <v>213.711899</v>
      </c>
      <c r="AE32" s="28">
        <v>216.480194</v>
      </c>
      <c r="AF32" s="28">
        <v>219.050995</v>
      </c>
      <c r="AG32" s="28">
        <v>221.787094</v>
      </c>
      <c r="AH32" s="28">
        <v>224.629898</v>
      </c>
      <c r="AI32" s="28">
        <v>227.476395</v>
      </c>
      <c r="AJ32" s="28">
        <v>230.106094</v>
      </c>
      <c r="AK32" s="29">
        <v>0.009991</v>
      </c>
    </row>
    <row r="33" ht="15.0" customHeight="1">
      <c r="A33" s="21" t="s">
        <v>103</v>
      </c>
      <c r="B33" s="31" t="s">
        <v>104</v>
      </c>
      <c r="C33" s="28">
        <v>80.733253</v>
      </c>
      <c r="D33" s="28">
        <v>79.572456</v>
      </c>
      <c r="E33" s="28">
        <v>78.361237</v>
      </c>
      <c r="F33" s="28">
        <v>77.256989</v>
      </c>
      <c r="G33" s="28">
        <v>76.760963</v>
      </c>
      <c r="H33" s="28">
        <v>76.649277</v>
      </c>
      <c r="I33" s="28">
        <v>76.764961</v>
      </c>
      <c r="J33" s="28">
        <v>77.032013</v>
      </c>
      <c r="K33" s="28">
        <v>77.403099</v>
      </c>
      <c r="L33" s="28">
        <v>77.753838</v>
      </c>
      <c r="M33" s="28">
        <v>77.960808</v>
      </c>
      <c r="N33" s="28">
        <v>78.240532</v>
      </c>
      <c r="O33" s="28">
        <v>78.361816</v>
      </c>
      <c r="P33" s="28">
        <v>78.47728</v>
      </c>
      <c r="Q33" s="28">
        <v>78.605728</v>
      </c>
      <c r="R33" s="28">
        <v>78.73288</v>
      </c>
      <c r="S33" s="28">
        <v>78.897552</v>
      </c>
      <c r="T33" s="28">
        <v>79.112183</v>
      </c>
      <c r="U33" s="28">
        <v>79.38546</v>
      </c>
      <c r="V33" s="28">
        <v>79.687889</v>
      </c>
      <c r="W33" s="28">
        <v>79.970261</v>
      </c>
      <c r="X33" s="28">
        <v>80.331863</v>
      </c>
      <c r="Y33" s="28">
        <v>80.704361</v>
      </c>
      <c r="Z33" s="28">
        <v>81.002327</v>
      </c>
      <c r="AA33" s="28">
        <v>81.234093</v>
      </c>
      <c r="AB33" s="28">
        <v>81.454033</v>
      </c>
      <c r="AC33" s="28">
        <v>81.73213200000001</v>
      </c>
      <c r="AD33" s="28">
        <v>82.028252</v>
      </c>
      <c r="AE33" s="28">
        <v>82.348541</v>
      </c>
      <c r="AF33" s="28">
        <v>82.658882</v>
      </c>
      <c r="AG33" s="28">
        <v>82.967522</v>
      </c>
      <c r="AH33" s="28">
        <v>83.316269</v>
      </c>
      <c r="AI33" s="28">
        <v>83.685219</v>
      </c>
      <c r="AJ33" s="28">
        <v>84.045952</v>
      </c>
      <c r="AK33" s="29">
        <v>0.001711</v>
      </c>
    </row>
    <row r="34" ht="15.0" customHeight="1">
      <c r="A34" s="21" t="s">
        <v>105</v>
      </c>
      <c r="B34" s="27" t="s">
        <v>106</v>
      </c>
      <c r="C34" s="28">
        <v>720.885742</v>
      </c>
      <c r="D34" s="28">
        <v>746.0802</v>
      </c>
      <c r="E34" s="28">
        <v>786.050903</v>
      </c>
      <c r="F34" s="28">
        <v>802.656128</v>
      </c>
      <c r="G34" s="28">
        <v>827.37323</v>
      </c>
      <c r="H34" s="28">
        <v>849.518616</v>
      </c>
      <c r="I34" s="28">
        <v>869.134399</v>
      </c>
      <c r="J34" s="28">
        <v>891.360107</v>
      </c>
      <c r="K34" s="28">
        <v>912.527832</v>
      </c>
      <c r="L34" s="28">
        <v>931.925659</v>
      </c>
      <c r="M34" s="28">
        <v>956.944824</v>
      </c>
      <c r="N34" s="28">
        <v>977.968994</v>
      </c>
      <c r="O34" s="28">
        <v>998.817993</v>
      </c>
      <c r="P34" s="28">
        <v>1014.158569</v>
      </c>
      <c r="Q34" s="28">
        <v>1032.470459</v>
      </c>
      <c r="R34" s="28">
        <v>1050.499756</v>
      </c>
      <c r="S34" s="28">
        <v>1067.388428</v>
      </c>
      <c r="T34" s="28">
        <v>1079.850098</v>
      </c>
      <c r="U34" s="28">
        <v>1096.958496</v>
      </c>
      <c r="V34" s="28">
        <v>1116.310791</v>
      </c>
      <c r="W34" s="28">
        <v>1131.357178</v>
      </c>
      <c r="X34" s="28">
        <v>1152.411011</v>
      </c>
      <c r="Y34" s="28">
        <v>1169.819092</v>
      </c>
      <c r="Z34" s="28">
        <v>1184.620361</v>
      </c>
      <c r="AA34" s="28">
        <v>1201.244019</v>
      </c>
      <c r="AB34" s="28">
        <v>1218.344116</v>
      </c>
      <c r="AC34" s="28">
        <v>1230.679443</v>
      </c>
      <c r="AD34" s="28">
        <v>1247.996338</v>
      </c>
      <c r="AE34" s="28">
        <v>1267.310303</v>
      </c>
      <c r="AF34" s="28">
        <v>1285.169922</v>
      </c>
      <c r="AG34" s="28">
        <v>1303.664307</v>
      </c>
      <c r="AH34" s="28">
        <v>1326.369873</v>
      </c>
      <c r="AI34" s="28">
        <v>1344.129395</v>
      </c>
      <c r="AJ34" s="28">
        <v>1364.835938</v>
      </c>
      <c r="AK34" s="29">
        <v>0.019053</v>
      </c>
    </row>
    <row r="35" ht="15.0" customHeight="1">
      <c r="A35" s="21" t="s">
        <v>107</v>
      </c>
      <c r="B35" s="31" t="s">
        <v>108</v>
      </c>
      <c r="C35" s="28">
        <v>363.277618</v>
      </c>
      <c r="D35" s="28">
        <v>372.549713</v>
      </c>
      <c r="E35" s="28">
        <v>407.015259</v>
      </c>
      <c r="F35" s="28">
        <v>417.837189</v>
      </c>
      <c r="G35" s="28">
        <v>435.148132</v>
      </c>
      <c r="H35" s="28">
        <v>449.01062</v>
      </c>
      <c r="I35" s="28">
        <v>459.033997</v>
      </c>
      <c r="J35" s="28">
        <v>470.870209</v>
      </c>
      <c r="K35" s="28">
        <v>479.744659</v>
      </c>
      <c r="L35" s="28">
        <v>486.339783</v>
      </c>
      <c r="M35" s="28">
        <v>499.138733</v>
      </c>
      <c r="N35" s="28">
        <v>507.042908</v>
      </c>
      <c r="O35" s="28">
        <v>516.83667</v>
      </c>
      <c r="P35" s="28">
        <v>521.036011</v>
      </c>
      <c r="Q35" s="28">
        <v>527.960693</v>
      </c>
      <c r="R35" s="28">
        <v>534.934143</v>
      </c>
      <c r="S35" s="28">
        <v>540.56073</v>
      </c>
      <c r="T35" s="28">
        <v>540.970459</v>
      </c>
      <c r="U35" s="28">
        <v>545.630737</v>
      </c>
      <c r="V35" s="28">
        <v>552.074158</v>
      </c>
      <c r="W35" s="28">
        <v>554.484985</v>
      </c>
      <c r="X35" s="28">
        <v>563.047485</v>
      </c>
      <c r="Y35" s="28">
        <v>567.856873</v>
      </c>
      <c r="Z35" s="28">
        <v>570.912476</v>
      </c>
      <c r="AA35" s="28">
        <v>575.944519</v>
      </c>
      <c r="AB35" s="28">
        <v>581.688721</v>
      </c>
      <c r="AC35" s="28">
        <v>582.09082</v>
      </c>
      <c r="AD35" s="28">
        <v>586.904846</v>
      </c>
      <c r="AE35" s="28">
        <v>590.092163</v>
      </c>
      <c r="AF35" s="28">
        <v>594.684326</v>
      </c>
      <c r="AG35" s="28">
        <v>599.278198</v>
      </c>
      <c r="AH35" s="28">
        <v>607.268616</v>
      </c>
      <c r="AI35" s="28">
        <v>609.636597</v>
      </c>
      <c r="AJ35" s="28">
        <v>614.665527</v>
      </c>
      <c r="AK35" s="29">
        <v>0.01577</v>
      </c>
    </row>
    <row r="36" ht="15.0" customHeight="1">
      <c r="A36" s="21" t="s">
        <v>109</v>
      </c>
      <c r="B36" s="31" t="s">
        <v>110</v>
      </c>
      <c r="C36" s="28">
        <v>40.983452</v>
      </c>
      <c r="D36" s="28">
        <v>41.330261</v>
      </c>
      <c r="E36" s="28">
        <v>41.2705</v>
      </c>
      <c r="F36" s="28">
        <v>41.09787</v>
      </c>
      <c r="G36" s="28">
        <v>40.759232</v>
      </c>
      <c r="H36" s="28">
        <v>40.57407</v>
      </c>
      <c r="I36" s="28">
        <v>40.66293</v>
      </c>
      <c r="J36" s="28">
        <v>40.92556</v>
      </c>
      <c r="K36" s="28">
        <v>41.25383</v>
      </c>
      <c r="L36" s="28">
        <v>41.557789</v>
      </c>
      <c r="M36" s="28">
        <v>41.805351</v>
      </c>
      <c r="N36" s="28">
        <v>42.06493</v>
      </c>
      <c r="O36" s="28">
        <v>42.225842</v>
      </c>
      <c r="P36" s="28">
        <v>42.231571</v>
      </c>
      <c r="Q36" s="28">
        <v>42.13176</v>
      </c>
      <c r="R36" s="28">
        <v>41.94931</v>
      </c>
      <c r="S36" s="28">
        <v>41.736191</v>
      </c>
      <c r="T36" s="28">
        <v>41.570572</v>
      </c>
      <c r="U36" s="28">
        <v>41.420052</v>
      </c>
      <c r="V36" s="28">
        <v>41.270741</v>
      </c>
      <c r="W36" s="28">
        <v>41.100422</v>
      </c>
      <c r="X36" s="28">
        <v>40.926022</v>
      </c>
      <c r="Y36" s="28">
        <v>40.712551</v>
      </c>
      <c r="Z36" s="28">
        <v>40.483952</v>
      </c>
      <c r="AA36" s="28">
        <v>40.241508</v>
      </c>
      <c r="AB36" s="28">
        <v>39.943401</v>
      </c>
      <c r="AC36" s="28">
        <v>39.683189</v>
      </c>
      <c r="AD36" s="28">
        <v>39.447762</v>
      </c>
      <c r="AE36" s="28">
        <v>39.201511</v>
      </c>
      <c r="AF36" s="28">
        <v>38.941849</v>
      </c>
      <c r="AG36" s="28">
        <v>38.686932</v>
      </c>
      <c r="AH36" s="28">
        <v>38.41494</v>
      </c>
      <c r="AI36" s="28">
        <v>38.129478</v>
      </c>
      <c r="AJ36" s="28">
        <v>37.839581</v>
      </c>
      <c r="AK36" s="29">
        <v>-0.002754</v>
      </c>
    </row>
    <row r="37" ht="15.0" customHeight="1">
      <c r="A37" s="21" t="s">
        <v>111</v>
      </c>
      <c r="B37" s="31" t="s">
        <v>112</v>
      </c>
      <c r="C37" s="28">
        <v>192.243195</v>
      </c>
      <c r="D37" s="28">
        <v>197.997101</v>
      </c>
      <c r="E37" s="28">
        <v>224.972504</v>
      </c>
      <c r="F37" s="28">
        <v>228.0186</v>
      </c>
      <c r="G37" s="28">
        <v>240.095901</v>
      </c>
      <c r="H37" s="28">
        <v>249.241196</v>
      </c>
      <c r="I37" s="28">
        <v>254.262299</v>
      </c>
      <c r="J37" s="28">
        <v>261.252808</v>
      </c>
      <c r="K37" s="28">
        <v>265.611908</v>
      </c>
      <c r="L37" s="28">
        <v>268.115204</v>
      </c>
      <c r="M37" s="28">
        <v>277.088593</v>
      </c>
      <c r="N37" s="28">
        <v>280.838409</v>
      </c>
      <c r="O37" s="28">
        <v>288.194702</v>
      </c>
      <c r="P37" s="28">
        <v>290.229401</v>
      </c>
      <c r="Q37" s="28">
        <v>294.763214</v>
      </c>
      <c r="R37" s="28">
        <v>299.625397</v>
      </c>
      <c r="S37" s="28">
        <v>303.751587</v>
      </c>
      <c r="T37" s="28">
        <v>302.457001</v>
      </c>
      <c r="U37" s="28">
        <v>305.854492</v>
      </c>
      <c r="V37" s="28">
        <v>311.404297</v>
      </c>
      <c r="W37" s="28">
        <v>311.967896</v>
      </c>
      <c r="X37" s="28">
        <v>318.7146</v>
      </c>
      <c r="Y37" s="28">
        <v>323.08139</v>
      </c>
      <c r="Z37" s="28">
        <v>326.196106</v>
      </c>
      <c r="AA37" s="28">
        <v>331.529114</v>
      </c>
      <c r="AB37" s="28">
        <v>338.110901</v>
      </c>
      <c r="AC37" s="28">
        <v>338.506592</v>
      </c>
      <c r="AD37" s="28">
        <v>343.056</v>
      </c>
      <c r="AE37" s="28">
        <v>345.854004</v>
      </c>
      <c r="AF37" s="28">
        <v>349.946014</v>
      </c>
      <c r="AG37" s="28">
        <v>353.967194</v>
      </c>
      <c r="AH37" s="28">
        <v>361.38739</v>
      </c>
      <c r="AI37" s="28">
        <v>362.971802</v>
      </c>
      <c r="AJ37" s="28">
        <v>367.178589</v>
      </c>
      <c r="AK37" s="29">
        <v>0.019487</v>
      </c>
    </row>
    <row r="38" ht="15.0" customHeight="1">
      <c r="A38" s="21" t="s">
        <v>113</v>
      </c>
      <c r="B38" s="31" t="s">
        <v>114</v>
      </c>
      <c r="C38" s="28">
        <v>83.963051</v>
      </c>
      <c r="D38" s="28">
        <v>84.718231</v>
      </c>
      <c r="E38" s="28">
        <v>89.674492</v>
      </c>
      <c r="F38" s="28">
        <v>96.828949</v>
      </c>
      <c r="G38" s="28">
        <v>102.057098</v>
      </c>
      <c r="H38" s="28">
        <v>106.310997</v>
      </c>
      <c r="I38" s="28">
        <v>110.312798</v>
      </c>
      <c r="J38" s="28">
        <v>113.908997</v>
      </c>
      <c r="K38" s="28">
        <v>117.183098</v>
      </c>
      <c r="L38" s="28">
        <v>120.143898</v>
      </c>
      <c r="M38" s="28">
        <v>123.019897</v>
      </c>
      <c r="N38" s="28">
        <v>126.129501</v>
      </c>
      <c r="O38" s="28">
        <v>128.552704</v>
      </c>
      <c r="P38" s="28">
        <v>131.031006</v>
      </c>
      <c r="Q38" s="28">
        <v>133.577301</v>
      </c>
      <c r="R38" s="28">
        <v>135.897293</v>
      </c>
      <c r="S38" s="28">
        <v>137.642899</v>
      </c>
      <c r="T38" s="28">
        <v>139.399994</v>
      </c>
      <c r="U38" s="28">
        <v>140.717102</v>
      </c>
      <c r="V38" s="28">
        <v>141.6436</v>
      </c>
      <c r="W38" s="28">
        <v>143.595398</v>
      </c>
      <c r="X38" s="28">
        <v>145.499298</v>
      </c>
      <c r="Y38" s="28">
        <v>146.180099</v>
      </c>
      <c r="Z38" s="28">
        <v>146.459793</v>
      </c>
      <c r="AA38" s="28">
        <v>146.501205</v>
      </c>
      <c r="AB38" s="28">
        <v>146.066605</v>
      </c>
      <c r="AC38" s="28">
        <v>146.344894</v>
      </c>
      <c r="AD38" s="28">
        <v>146.789902</v>
      </c>
      <c r="AE38" s="28">
        <v>147.387894</v>
      </c>
      <c r="AF38" s="28">
        <v>148.106094</v>
      </c>
      <c r="AG38" s="28">
        <v>148.818298</v>
      </c>
      <c r="AH38" s="28">
        <v>149.480606</v>
      </c>
      <c r="AI38" s="28">
        <v>150.300003</v>
      </c>
      <c r="AJ38" s="28">
        <v>151.229507</v>
      </c>
      <c r="AK38" s="29">
        <v>0.018273</v>
      </c>
    </row>
    <row r="39" ht="15.0" customHeight="1">
      <c r="A39" s="21" t="s">
        <v>115</v>
      </c>
      <c r="B39" s="31" t="s">
        <v>116</v>
      </c>
      <c r="C39" s="28">
        <v>46.087921</v>
      </c>
      <c r="D39" s="28">
        <v>48.50412</v>
      </c>
      <c r="E39" s="28">
        <v>51.097752</v>
      </c>
      <c r="F39" s="28">
        <v>51.891781</v>
      </c>
      <c r="G39" s="28">
        <v>52.235909</v>
      </c>
      <c r="H39" s="28">
        <v>52.884331</v>
      </c>
      <c r="I39" s="28">
        <v>53.795959</v>
      </c>
      <c r="J39" s="28">
        <v>54.782829</v>
      </c>
      <c r="K39" s="28">
        <v>55.69582</v>
      </c>
      <c r="L39" s="28">
        <v>56.522888</v>
      </c>
      <c r="M39" s="28">
        <v>57.224892</v>
      </c>
      <c r="N39" s="28">
        <v>58.010059</v>
      </c>
      <c r="O39" s="28">
        <v>57.863461</v>
      </c>
      <c r="P39" s="28">
        <v>57.544029</v>
      </c>
      <c r="Q39" s="28">
        <v>57.488461</v>
      </c>
      <c r="R39" s="28">
        <v>57.462132</v>
      </c>
      <c r="S39" s="28">
        <v>57.430031</v>
      </c>
      <c r="T39" s="28">
        <v>57.54285</v>
      </c>
      <c r="U39" s="28">
        <v>57.639111</v>
      </c>
      <c r="V39" s="28">
        <v>57.755482</v>
      </c>
      <c r="W39" s="28">
        <v>57.82127</v>
      </c>
      <c r="X39" s="28">
        <v>57.907539</v>
      </c>
      <c r="Y39" s="28">
        <v>57.882832</v>
      </c>
      <c r="Z39" s="28">
        <v>57.77264</v>
      </c>
      <c r="AA39" s="28">
        <v>57.672642</v>
      </c>
      <c r="AB39" s="28">
        <v>57.567791</v>
      </c>
      <c r="AC39" s="28">
        <v>57.556141</v>
      </c>
      <c r="AD39" s="28">
        <v>57.611198</v>
      </c>
      <c r="AE39" s="28">
        <v>57.64872</v>
      </c>
      <c r="AF39" s="28">
        <v>57.690361</v>
      </c>
      <c r="AG39" s="28">
        <v>57.805801</v>
      </c>
      <c r="AH39" s="28">
        <v>57.985661</v>
      </c>
      <c r="AI39" s="28">
        <v>58.23526</v>
      </c>
      <c r="AJ39" s="28">
        <v>58.417839</v>
      </c>
      <c r="AK39" s="29">
        <v>0.005829</v>
      </c>
    </row>
    <row r="40" ht="15.0" customHeight="1">
      <c r="A40" s="21" t="s">
        <v>117</v>
      </c>
      <c r="B40" s="31" t="s">
        <v>118</v>
      </c>
      <c r="C40" s="28">
        <v>357.608093</v>
      </c>
      <c r="D40" s="28">
        <v>373.530487</v>
      </c>
      <c r="E40" s="28">
        <v>379.035614</v>
      </c>
      <c r="F40" s="28">
        <v>384.818909</v>
      </c>
      <c r="G40" s="28">
        <v>392.225098</v>
      </c>
      <c r="H40" s="28">
        <v>400.507996</v>
      </c>
      <c r="I40" s="28">
        <v>410.100403</v>
      </c>
      <c r="J40" s="28">
        <v>420.489899</v>
      </c>
      <c r="K40" s="28">
        <v>432.783203</v>
      </c>
      <c r="L40" s="28">
        <v>445.585907</v>
      </c>
      <c r="M40" s="28">
        <v>457.806091</v>
      </c>
      <c r="N40" s="28">
        <v>470.926086</v>
      </c>
      <c r="O40" s="28">
        <v>481.981293</v>
      </c>
      <c r="P40" s="28">
        <v>493.122589</v>
      </c>
      <c r="Q40" s="28">
        <v>504.509796</v>
      </c>
      <c r="R40" s="28">
        <v>515.565613</v>
      </c>
      <c r="S40" s="28">
        <v>526.827698</v>
      </c>
      <c r="T40" s="28">
        <v>538.879578</v>
      </c>
      <c r="U40" s="28">
        <v>551.327698</v>
      </c>
      <c r="V40" s="28">
        <v>564.236572</v>
      </c>
      <c r="W40" s="28">
        <v>576.872192</v>
      </c>
      <c r="X40" s="28">
        <v>589.363525</v>
      </c>
      <c r="Y40" s="28">
        <v>601.962219</v>
      </c>
      <c r="Z40" s="28">
        <v>613.707886</v>
      </c>
      <c r="AA40" s="28">
        <v>625.2995</v>
      </c>
      <c r="AB40" s="28">
        <v>636.655396</v>
      </c>
      <c r="AC40" s="28">
        <v>648.588623</v>
      </c>
      <c r="AD40" s="28">
        <v>661.091492</v>
      </c>
      <c r="AE40" s="28">
        <v>677.218079</v>
      </c>
      <c r="AF40" s="28">
        <v>690.485596</v>
      </c>
      <c r="AG40" s="28">
        <v>704.386108</v>
      </c>
      <c r="AH40" s="28">
        <v>719.101196</v>
      </c>
      <c r="AI40" s="28">
        <v>734.492798</v>
      </c>
      <c r="AJ40" s="28">
        <v>750.170471</v>
      </c>
      <c r="AK40" s="29">
        <v>0.02203</v>
      </c>
    </row>
    <row r="41" ht="15.0" customHeight="1">
      <c r="A41" s="21" t="s">
        <v>119</v>
      </c>
      <c r="B41" s="31" t="s">
        <v>120</v>
      </c>
      <c r="C41" s="28">
        <v>514.891052</v>
      </c>
      <c r="D41" s="28">
        <v>524.720459</v>
      </c>
      <c r="E41" s="28">
        <v>501.279022</v>
      </c>
      <c r="F41" s="28">
        <v>511.472015</v>
      </c>
      <c r="G41" s="28">
        <v>507.563995</v>
      </c>
      <c r="H41" s="28">
        <v>505.033936</v>
      </c>
      <c r="I41" s="28">
        <v>501.936096</v>
      </c>
      <c r="J41" s="28">
        <v>495.901215</v>
      </c>
      <c r="K41" s="28">
        <v>491.382507</v>
      </c>
      <c r="L41" s="28">
        <v>487.76004</v>
      </c>
      <c r="M41" s="28">
        <v>485.934509</v>
      </c>
      <c r="N41" s="28">
        <v>483.07074</v>
      </c>
      <c r="O41" s="28">
        <v>480.362732</v>
      </c>
      <c r="P41" s="28">
        <v>477.667664</v>
      </c>
      <c r="Q41" s="28">
        <v>475.6138</v>
      </c>
      <c r="R41" s="28">
        <v>472.851074</v>
      </c>
      <c r="S41" s="28">
        <v>470.738007</v>
      </c>
      <c r="T41" s="28">
        <v>470.011353</v>
      </c>
      <c r="U41" s="28">
        <v>469.528717</v>
      </c>
      <c r="V41" s="28">
        <v>467.515747</v>
      </c>
      <c r="W41" s="28">
        <v>469.316803</v>
      </c>
      <c r="X41" s="28">
        <v>469.743866</v>
      </c>
      <c r="Y41" s="28">
        <v>469.778442</v>
      </c>
      <c r="Z41" s="28">
        <v>469.581177</v>
      </c>
      <c r="AA41" s="28">
        <v>470.170166</v>
      </c>
      <c r="AB41" s="28">
        <v>471.35907</v>
      </c>
      <c r="AC41" s="28">
        <v>471.89386</v>
      </c>
      <c r="AD41" s="28">
        <v>472.721649</v>
      </c>
      <c r="AE41" s="28">
        <v>473.845825</v>
      </c>
      <c r="AF41" s="28">
        <v>476.450745</v>
      </c>
      <c r="AG41" s="28">
        <v>478.020599</v>
      </c>
      <c r="AH41" s="28">
        <v>480.473389</v>
      </c>
      <c r="AI41" s="28">
        <v>481.342896</v>
      </c>
      <c r="AJ41" s="28">
        <v>483.173004</v>
      </c>
      <c r="AK41" s="29">
        <v>-0.002575</v>
      </c>
    </row>
    <row r="42" ht="15.0" customHeight="1">
      <c r="A42" s="21" t="s">
        <v>121</v>
      </c>
      <c r="B42" s="30" t="s">
        <v>122</v>
      </c>
      <c r="C42" s="28">
        <v>477.042786</v>
      </c>
      <c r="D42" s="28">
        <v>486.10141</v>
      </c>
      <c r="E42" s="28">
        <v>462.257111</v>
      </c>
      <c r="F42" s="28">
        <v>472.718506</v>
      </c>
      <c r="G42" s="28">
        <v>469.25531</v>
      </c>
      <c r="H42" s="28">
        <v>467.020386</v>
      </c>
      <c r="I42" s="28">
        <v>464.363892</v>
      </c>
      <c r="J42" s="28">
        <v>458.734589</v>
      </c>
      <c r="K42" s="28">
        <v>454.644104</v>
      </c>
      <c r="L42" s="28">
        <v>451.270905</v>
      </c>
      <c r="M42" s="28">
        <v>449.898895</v>
      </c>
      <c r="N42" s="28">
        <v>447.340912</v>
      </c>
      <c r="O42" s="28">
        <v>444.908905</v>
      </c>
      <c r="P42" s="28">
        <v>442.397797</v>
      </c>
      <c r="Q42" s="28">
        <v>440.440308</v>
      </c>
      <c r="R42" s="28">
        <v>437.768707</v>
      </c>
      <c r="S42" s="28">
        <v>435.721802</v>
      </c>
      <c r="T42" s="28">
        <v>435.016296</v>
      </c>
      <c r="U42" s="28">
        <v>434.552887</v>
      </c>
      <c r="V42" s="28">
        <v>432.565796</v>
      </c>
      <c r="W42" s="28">
        <v>434.326202</v>
      </c>
      <c r="X42" s="28">
        <v>434.756012</v>
      </c>
      <c r="Y42" s="28">
        <v>434.830811</v>
      </c>
      <c r="Z42" s="28">
        <v>434.738312</v>
      </c>
      <c r="AA42" s="28">
        <v>435.453796</v>
      </c>
      <c r="AB42" s="28">
        <v>436.797302</v>
      </c>
      <c r="AC42" s="28">
        <v>437.454315</v>
      </c>
      <c r="AD42" s="28">
        <v>438.435089</v>
      </c>
      <c r="AE42" s="28">
        <v>439.638</v>
      </c>
      <c r="AF42" s="28">
        <v>442.365997</v>
      </c>
      <c r="AG42" s="28">
        <v>444.013214</v>
      </c>
      <c r="AH42" s="28">
        <v>446.544586</v>
      </c>
      <c r="AI42" s="28">
        <v>447.479401</v>
      </c>
      <c r="AJ42" s="28">
        <v>449.394287</v>
      </c>
      <c r="AK42" s="29">
        <v>-0.002451</v>
      </c>
    </row>
    <row r="43" ht="15.0" customHeight="1">
      <c r="A43" s="21" t="s">
        <v>123</v>
      </c>
      <c r="B43" s="31" t="s">
        <v>124</v>
      </c>
      <c r="C43" s="28">
        <v>37.848282</v>
      </c>
      <c r="D43" s="28">
        <v>38.619049</v>
      </c>
      <c r="E43" s="28">
        <v>39.021912</v>
      </c>
      <c r="F43" s="28">
        <v>38.753521</v>
      </c>
      <c r="G43" s="28">
        <v>38.308681</v>
      </c>
      <c r="H43" s="28">
        <v>38.013538</v>
      </c>
      <c r="I43" s="28">
        <v>37.572189</v>
      </c>
      <c r="J43" s="28">
        <v>37.16663</v>
      </c>
      <c r="K43" s="28">
        <v>36.738411</v>
      </c>
      <c r="L43" s="28">
        <v>36.489128</v>
      </c>
      <c r="M43" s="28">
        <v>36.035629</v>
      </c>
      <c r="N43" s="28">
        <v>35.729839</v>
      </c>
      <c r="O43" s="28">
        <v>35.453838</v>
      </c>
      <c r="P43" s="28">
        <v>35.269859</v>
      </c>
      <c r="Q43" s="28">
        <v>35.1735</v>
      </c>
      <c r="R43" s="28">
        <v>35.082352</v>
      </c>
      <c r="S43" s="28">
        <v>35.016209</v>
      </c>
      <c r="T43" s="28">
        <v>34.995071</v>
      </c>
      <c r="U43" s="28">
        <v>34.975842</v>
      </c>
      <c r="V43" s="28">
        <v>34.94994</v>
      </c>
      <c r="W43" s="28">
        <v>34.990608</v>
      </c>
      <c r="X43" s="28">
        <v>34.98785</v>
      </c>
      <c r="Y43" s="28">
        <v>34.947632</v>
      </c>
      <c r="Z43" s="28">
        <v>34.842869</v>
      </c>
      <c r="AA43" s="28">
        <v>34.71637</v>
      </c>
      <c r="AB43" s="28">
        <v>34.561779</v>
      </c>
      <c r="AC43" s="28">
        <v>34.43956</v>
      </c>
      <c r="AD43" s="28">
        <v>34.28656</v>
      </c>
      <c r="AE43" s="28">
        <v>34.207829</v>
      </c>
      <c r="AF43" s="28">
        <v>34.08474</v>
      </c>
      <c r="AG43" s="28">
        <v>34.007381</v>
      </c>
      <c r="AH43" s="28">
        <v>33.928791</v>
      </c>
      <c r="AI43" s="28">
        <v>33.863499</v>
      </c>
      <c r="AJ43" s="28">
        <v>33.778728</v>
      </c>
      <c r="AK43" s="29">
        <v>-0.004176</v>
      </c>
    </row>
    <row r="44" ht="15.0" customHeight="1">
      <c r="A44" s="21" t="s">
        <v>125</v>
      </c>
      <c r="B44" s="27" t="s">
        <v>126</v>
      </c>
      <c r="C44" s="28">
        <v>214.639206</v>
      </c>
      <c r="D44" s="28">
        <v>219.516098</v>
      </c>
      <c r="E44" s="28">
        <v>228.189804</v>
      </c>
      <c r="F44" s="28">
        <v>235.575394</v>
      </c>
      <c r="G44" s="28">
        <v>243.003006</v>
      </c>
      <c r="H44" s="28">
        <v>248.440002</v>
      </c>
      <c r="I44" s="28">
        <v>254.166306</v>
      </c>
      <c r="J44" s="28">
        <v>260.410797</v>
      </c>
      <c r="K44" s="28">
        <v>267.319</v>
      </c>
      <c r="L44" s="28">
        <v>274.351501</v>
      </c>
      <c r="M44" s="28">
        <v>281.083588</v>
      </c>
      <c r="N44" s="28">
        <v>288.195007</v>
      </c>
      <c r="O44" s="28">
        <v>294.830811</v>
      </c>
      <c r="P44" s="28">
        <v>301.262512</v>
      </c>
      <c r="Q44" s="28">
        <v>307.58551</v>
      </c>
      <c r="R44" s="28">
        <v>313.859711</v>
      </c>
      <c r="S44" s="28">
        <v>320.372986</v>
      </c>
      <c r="T44" s="28">
        <v>327.382996</v>
      </c>
      <c r="U44" s="28">
        <v>334.623413</v>
      </c>
      <c r="V44" s="28">
        <v>342.314789</v>
      </c>
      <c r="W44" s="28">
        <v>350.001495</v>
      </c>
      <c r="X44" s="28">
        <v>357.820892</v>
      </c>
      <c r="Y44" s="28">
        <v>365.91571</v>
      </c>
      <c r="Z44" s="28">
        <v>373.868011</v>
      </c>
      <c r="AA44" s="28">
        <v>381.708313</v>
      </c>
      <c r="AB44" s="28">
        <v>389.805511</v>
      </c>
      <c r="AC44" s="28">
        <v>397.876404</v>
      </c>
      <c r="AD44" s="28">
        <v>406.087585</v>
      </c>
      <c r="AE44" s="28">
        <v>414.579895</v>
      </c>
      <c r="AF44" s="28">
        <v>423.248413</v>
      </c>
      <c r="AG44" s="28">
        <v>432.152405</v>
      </c>
      <c r="AH44" s="28">
        <v>441.408112</v>
      </c>
      <c r="AI44" s="28">
        <v>451.209991</v>
      </c>
      <c r="AJ44" s="28">
        <v>461.537994</v>
      </c>
      <c r="AK44" s="29">
        <v>0.023495</v>
      </c>
    </row>
    <row r="45" ht="15.0" customHeight="1">
      <c r="A45" s="21" t="s">
        <v>127</v>
      </c>
      <c r="B45" s="31" t="s">
        <v>128</v>
      </c>
      <c r="C45" s="28">
        <v>110.700333</v>
      </c>
      <c r="D45" s="28">
        <v>118.80323</v>
      </c>
      <c r="E45" s="28">
        <v>123.652039</v>
      </c>
      <c r="F45" s="28">
        <v>128.244537</v>
      </c>
      <c r="G45" s="28">
        <v>131.474548</v>
      </c>
      <c r="H45" s="28">
        <v>134.446045</v>
      </c>
      <c r="I45" s="28">
        <v>136.899689</v>
      </c>
      <c r="J45" s="28">
        <v>138.714172</v>
      </c>
      <c r="K45" s="28">
        <v>140.41037</v>
      </c>
      <c r="L45" s="28">
        <v>142.46109</v>
      </c>
      <c r="M45" s="28">
        <v>144.696655</v>
      </c>
      <c r="N45" s="28">
        <v>146.92804</v>
      </c>
      <c r="O45" s="28">
        <v>148.700287</v>
      </c>
      <c r="P45" s="28">
        <v>151.546661</v>
      </c>
      <c r="Q45" s="28">
        <v>154.278503</v>
      </c>
      <c r="R45" s="28">
        <v>156.556107</v>
      </c>
      <c r="S45" s="28">
        <v>158.470581</v>
      </c>
      <c r="T45" s="28">
        <v>161.193542</v>
      </c>
      <c r="U45" s="28">
        <v>164.038635</v>
      </c>
      <c r="V45" s="28">
        <v>166.408646</v>
      </c>
      <c r="W45" s="28">
        <v>169.283875</v>
      </c>
      <c r="X45" s="28">
        <v>172.264343</v>
      </c>
      <c r="Y45" s="28">
        <v>175.054535</v>
      </c>
      <c r="Z45" s="28">
        <v>178.061371</v>
      </c>
      <c r="AA45" s="28">
        <v>181.581116</v>
      </c>
      <c r="AB45" s="28">
        <v>184.431793</v>
      </c>
      <c r="AC45" s="28">
        <v>187.635544</v>
      </c>
      <c r="AD45" s="28">
        <v>191.13031</v>
      </c>
      <c r="AE45" s="28">
        <v>194.368286</v>
      </c>
      <c r="AF45" s="28">
        <v>197.577789</v>
      </c>
      <c r="AG45" s="28">
        <v>200.788177</v>
      </c>
      <c r="AH45" s="28">
        <v>203.929825</v>
      </c>
      <c r="AI45" s="28">
        <v>206.881012</v>
      </c>
      <c r="AJ45" s="28">
        <v>210.274612</v>
      </c>
      <c r="AK45" s="29">
        <v>0.018002</v>
      </c>
    </row>
    <row r="46" ht="15.0" customHeight="1">
      <c r="A46" s="21" t="s">
        <v>129</v>
      </c>
      <c r="B46" s="31" t="s">
        <v>130</v>
      </c>
      <c r="C46" s="28">
        <v>24.0476</v>
      </c>
      <c r="D46" s="28">
        <v>26.138359</v>
      </c>
      <c r="E46" s="28">
        <v>26.57506</v>
      </c>
      <c r="F46" s="28">
        <v>27.086981</v>
      </c>
      <c r="G46" s="28">
        <v>27.61204</v>
      </c>
      <c r="H46" s="28">
        <v>28.07354</v>
      </c>
      <c r="I46" s="28">
        <v>28.543261</v>
      </c>
      <c r="J46" s="28">
        <v>28.90563</v>
      </c>
      <c r="K46" s="28">
        <v>29.24011</v>
      </c>
      <c r="L46" s="28">
        <v>29.58544</v>
      </c>
      <c r="M46" s="28">
        <v>29.97834</v>
      </c>
      <c r="N46" s="28">
        <v>30.394079</v>
      </c>
      <c r="O46" s="28">
        <v>30.76243</v>
      </c>
      <c r="P46" s="28">
        <v>31.19178</v>
      </c>
      <c r="Q46" s="28">
        <v>31.668039</v>
      </c>
      <c r="R46" s="28">
        <v>31.85334</v>
      </c>
      <c r="S46" s="28">
        <v>32.08403</v>
      </c>
      <c r="T46" s="28">
        <v>32.497929</v>
      </c>
      <c r="U46" s="28">
        <v>32.89875</v>
      </c>
      <c r="V46" s="28">
        <v>33.188202</v>
      </c>
      <c r="W46" s="28">
        <v>33.524109</v>
      </c>
      <c r="X46" s="28">
        <v>33.857449</v>
      </c>
      <c r="Y46" s="28">
        <v>34.10424</v>
      </c>
      <c r="Z46" s="28">
        <v>34.509312</v>
      </c>
      <c r="AA46" s="28">
        <v>34.95388</v>
      </c>
      <c r="AB46" s="28">
        <v>35.28775</v>
      </c>
      <c r="AC46" s="28">
        <v>35.770222</v>
      </c>
      <c r="AD46" s="28">
        <v>36.370819</v>
      </c>
      <c r="AE46" s="28">
        <v>36.951889</v>
      </c>
      <c r="AF46" s="28">
        <v>37.441528</v>
      </c>
      <c r="AG46" s="28">
        <v>37.840931</v>
      </c>
      <c r="AH46" s="28">
        <v>38.145672</v>
      </c>
      <c r="AI46" s="28">
        <v>38.27829</v>
      </c>
      <c r="AJ46" s="28">
        <v>38.555092</v>
      </c>
      <c r="AK46" s="29">
        <v>0.012221</v>
      </c>
    </row>
    <row r="47" ht="15.0" customHeight="1">
      <c r="A47" s="21" t="s">
        <v>131</v>
      </c>
      <c r="B47" s="27" t="s">
        <v>132</v>
      </c>
      <c r="C47" s="28">
        <v>14.272517</v>
      </c>
      <c r="D47" s="28">
        <v>14.976663</v>
      </c>
      <c r="E47" s="28">
        <v>15.621076</v>
      </c>
      <c r="F47" s="28">
        <v>16.196178</v>
      </c>
      <c r="G47" s="28">
        <v>16.538778</v>
      </c>
      <c r="H47" s="28">
        <v>16.846184</v>
      </c>
      <c r="I47" s="28">
        <v>17.085035</v>
      </c>
      <c r="J47" s="28">
        <v>17.265011</v>
      </c>
      <c r="K47" s="28">
        <v>17.398373</v>
      </c>
      <c r="L47" s="28">
        <v>17.590874</v>
      </c>
      <c r="M47" s="28">
        <v>17.720757</v>
      </c>
      <c r="N47" s="28">
        <v>17.925915</v>
      </c>
      <c r="O47" s="28">
        <v>18.010637</v>
      </c>
      <c r="P47" s="28">
        <v>18.240088</v>
      </c>
      <c r="Q47" s="28">
        <v>18.591759</v>
      </c>
      <c r="R47" s="28">
        <v>18.895271</v>
      </c>
      <c r="S47" s="28">
        <v>19.156746</v>
      </c>
      <c r="T47" s="28">
        <v>19.604824</v>
      </c>
      <c r="U47" s="28">
        <v>20.004482</v>
      </c>
      <c r="V47" s="28">
        <v>20.313848</v>
      </c>
      <c r="W47" s="28">
        <v>20.71917</v>
      </c>
      <c r="X47" s="28">
        <v>21.075298</v>
      </c>
      <c r="Y47" s="28">
        <v>21.282286</v>
      </c>
      <c r="Z47" s="28">
        <v>21.630455</v>
      </c>
      <c r="AA47" s="28">
        <v>22.067825</v>
      </c>
      <c r="AB47" s="28">
        <v>22.409447</v>
      </c>
      <c r="AC47" s="28">
        <v>22.79402</v>
      </c>
      <c r="AD47" s="28">
        <v>23.242802</v>
      </c>
      <c r="AE47" s="28">
        <v>23.659309</v>
      </c>
      <c r="AF47" s="28">
        <v>24.013771</v>
      </c>
      <c r="AG47" s="28">
        <v>24.41415</v>
      </c>
      <c r="AH47" s="28">
        <v>24.791451</v>
      </c>
      <c r="AI47" s="28">
        <v>25.107929</v>
      </c>
      <c r="AJ47" s="28">
        <v>25.521832</v>
      </c>
      <c r="AK47" s="29">
        <v>0.016797</v>
      </c>
    </row>
    <row r="48" ht="15.0" customHeight="1">
      <c r="A48" s="21" t="s">
        <v>133</v>
      </c>
      <c r="B48" s="31" t="s">
        <v>134</v>
      </c>
      <c r="C48" s="28">
        <v>72.380211</v>
      </c>
      <c r="D48" s="28">
        <v>77.68821</v>
      </c>
      <c r="E48" s="28">
        <v>81.455902</v>
      </c>
      <c r="F48" s="28">
        <v>84.961372</v>
      </c>
      <c r="G48" s="28">
        <v>87.323723</v>
      </c>
      <c r="H48" s="28">
        <v>89.526321</v>
      </c>
      <c r="I48" s="28">
        <v>91.2714</v>
      </c>
      <c r="J48" s="28">
        <v>92.543533</v>
      </c>
      <c r="K48" s="28">
        <v>93.771881</v>
      </c>
      <c r="L48" s="28">
        <v>95.284767</v>
      </c>
      <c r="M48" s="28">
        <v>96.997566</v>
      </c>
      <c r="N48" s="28">
        <v>98.608047</v>
      </c>
      <c r="O48" s="28">
        <v>99.927231</v>
      </c>
      <c r="P48" s="28">
        <v>102.114799</v>
      </c>
      <c r="Q48" s="28">
        <v>104.0187</v>
      </c>
      <c r="R48" s="28">
        <v>105.807503</v>
      </c>
      <c r="S48" s="28">
        <v>107.229797</v>
      </c>
      <c r="T48" s="28">
        <v>109.090797</v>
      </c>
      <c r="U48" s="28">
        <v>111.135399</v>
      </c>
      <c r="V48" s="28">
        <v>112.906601</v>
      </c>
      <c r="W48" s="28">
        <v>115.040604</v>
      </c>
      <c r="X48" s="28">
        <v>117.331596</v>
      </c>
      <c r="Y48" s="28">
        <v>119.667999</v>
      </c>
      <c r="Z48" s="28">
        <v>121.9216</v>
      </c>
      <c r="AA48" s="28">
        <v>124.559402</v>
      </c>
      <c r="AB48" s="28">
        <v>126.734596</v>
      </c>
      <c r="AC48" s="28">
        <v>129.071304</v>
      </c>
      <c r="AD48" s="28">
        <v>131.516693</v>
      </c>
      <c r="AE48" s="28">
        <v>133.757095</v>
      </c>
      <c r="AF48" s="28">
        <v>136.122498</v>
      </c>
      <c r="AG48" s="28">
        <v>138.533096</v>
      </c>
      <c r="AH48" s="28">
        <v>140.992706</v>
      </c>
      <c r="AI48" s="28">
        <v>143.494797</v>
      </c>
      <c r="AJ48" s="28">
        <v>146.197693</v>
      </c>
      <c r="AK48" s="29">
        <v>0.019954</v>
      </c>
    </row>
    <row r="49" ht="15.0" customHeight="1">
      <c r="A49" s="21" t="s">
        <v>135</v>
      </c>
      <c r="B49" s="31" t="s">
        <v>136</v>
      </c>
      <c r="C49" s="28">
        <v>215.439941</v>
      </c>
      <c r="D49" s="28">
        <v>225.089905</v>
      </c>
      <c r="E49" s="28">
        <v>228.164185</v>
      </c>
      <c r="F49" s="28">
        <v>225.764252</v>
      </c>
      <c r="G49" s="28">
        <v>222.486206</v>
      </c>
      <c r="H49" s="28">
        <v>223.379974</v>
      </c>
      <c r="I49" s="28">
        <v>225.951691</v>
      </c>
      <c r="J49" s="28">
        <v>228.348343</v>
      </c>
      <c r="K49" s="28">
        <v>231.208038</v>
      </c>
      <c r="L49" s="28">
        <v>233.949951</v>
      </c>
      <c r="M49" s="28">
        <v>234.362885</v>
      </c>
      <c r="N49" s="28">
        <v>237.51593</v>
      </c>
      <c r="O49" s="28">
        <v>239.050934</v>
      </c>
      <c r="P49" s="28">
        <v>241.820068</v>
      </c>
      <c r="Q49" s="28">
        <v>245.384003</v>
      </c>
      <c r="R49" s="28">
        <v>248.912079</v>
      </c>
      <c r="S49" s="28">
        <v>252.261841</v>
      </c>
      <c r="T49" s="28">
        <v>256.131531</v>
      </c>
      <c r="U49" s="28">
        <v>259.810242</v>
      </c>
      <c r="V49" s="28">
        <v>263.647156</v>
      </c>
      <c r="W49" s="28">
        <v>268.102386</v>
      </c>
      <c r="X49" s="28">
        <v>271.667084</v>
      </c>
      <c r="Y49" s="28">
        <v>274.955811</v>
      </c>
      <c r="Z49" s="28">
        <v>277.700287</v>
      </c>
      <c r="AA49" s="28">
        <v>279.781158</v>
      </c>
      <c r="AB49" s="28">
        <v>282.188049</v>
      </c>
      <c r="AC49" s="28">
        <v>285.01767</v>
      </c>
      <c r="AD49" s="28">
        <v>287.378113</v>
      </c>
      <c r="AE49" s="28">
        <v>291.15332</v>
      </c>
      <c r="AF49" s="28">
        <v>293.357117</v>
      </c>
      <c r="AG49" s="28">
        <v>296.547668</v>
      </c>
      <c r="AH49" s="28">
        <v>299.350647</v>
      </c>
      <c r="AI49" s="28">
        <v>302.37262</v>
      </c>
      <c r="AJ49" s="28">
        <v>305.281189</v>
      </c>
      <c r="AK49" s="29">
        <v>0.009568</v>
      </c>
    </row>
    <row r="50" ht="15.0" customHeight="1">
      <c r="A50" s="21" t="s">
        <v>137</v>
      </c>
      <c r="B50" s="27" t="s">
        <v>138</v>
      </c>
      <c r="C50" s="28">
        <v>102.827698</v>
      </c>
      <c r="D50" s="28">
        <v>109.1147</v>
      </c>
      <c r="E50" s="28">
        <v>110.353897</v>
      </c>
      <c r="F50" s="28">
        <v>107.944603</v>
      </c>
      <c r="G50" s="28">
        <v>104.635597</v>
      </c>
      <c r="H50" s="28">
        <v>104.131798</v>
      </c>
      <c r="I50" s="28">
        <v>104.6689</v>
      </c>
      <c r="J50" s="28">
        <v>104.945999</v>
      </c>
      <c r="K50" s="28">
        <v>105.249901</v>
      </c>
      <c r="L50" s="28">
        <v>105.567802</v>
      </c>
      <c r="M50" s="28">
        <v>104.7453</v>
      </c>
      <c r="N50" s="28">
        <v>105.055199</v>
      </c>
      <c r="O50" s="28">
        <v>104.836502</v>
      </c>
      <c r="P50" s="28">
        <v>104.919098</v>
      </c>
      <c r="Q50" s="28">
        <v>105.482399</v>
      </c>
      <c r="R50" s="28">
        <v>106.079903</v>
      </c>
      <c r="S50" s="28">
        <v>106.694199</v>
      </c>
      <c r="T50" s="28">
        <v>107.438103</v>
      </c>
      <c r="U50" s="28">
        <v>108.042999</v>
      </c>
      <c r="V50" s="28">
        <v>108.5867</v>
      </c>
      <c r="W50" s="28">
        <v>109.518402</v>
      </c>
      <c r="X50" s="28">
        <v>109.956703</v>
      </c>
      <c r="Y50" s="28">
        <v>110.082901</v>
      </c>
      <c r="Z50" s="28">
        <v>109.790001</v>
      </c>
      <c r="AA50" s="28">
        <v>109.455704</v>
      </c>
      <c r="AB50" s="28">
        <v>108.989799</v>
      </c>
      <c r="AC50" s="28">
        <v>108.803497</v>
      </c>
      <c r="AD50" s="28">
        <v>108.313499</v>
      </c>
      <c r="AE50" s="28">
        <v>108.263496</v>
      </c>
      <c r="AF50" s="28">
        <v>107.767998</v>
      </c>
      <c r="AG50" s="28">
        <v>107.585503</v>
      </c>
      <c r="AH50" s="28">
        <v>107.2164</v>
      </c>
      <c r="AI50" s="28">
        <v>106.910698</v>
      </c>
      <c r="AJ50" s="28">
        <v>106.429298</v>
      </c>
      <c r="AK50" s="29">
        <v>-7.78E-4</v>
      </c>
    </row>
    <row r="51" ht="15.0" customHeight="1">
      <c r="A51" s="21" t="s">
        <v>139</v>
      </c>
      <c r="B51" s="31" t="s">
        <v>140</v>
      </c>
      <c r="C51" s="28">
        <v>35.415691</v>
      </c>
      <c r="D51" s="28">
        <v>36.572418</v>
      </c>
      <c r="E51" s="28">
        <v>37.920052</v>
      </c>
      <c r="F51" s="28">
        <v>37.452579</v>
      </c>
      <c r="G51" s="28">
        <v>37.38702</v>
      </c>
      <c r="H51" s="28">
        <v>37.742149</v>
      </c>
      <c r="I51" s="28">
        <v>38.243641</v>
      </c>
      <c r="J51" s="28">
        <v>38.702068</v>
      </c>
      <c r="K51" s="28">
        <v>39.451981</v>
      </c>
      <c r="L51" s="28">
        <v>40.039261</v>
      </c>
      <c r="M51" s="28">
        <v>40.09227</v>
      </c>
      <c r="N51" s="28">
        <v>40.971958</v>
      </c>
      <c r="O51" s="28">
        <v>41.176708</v>
      </c>
      <c r="P51" s="28">
        <v>41.801559</v>
      </c>
      <c r="Q51" s="28">
        <v>42.43346</v>
      </c>
      <c r="R51" s="28">
        <v>43.1278</v>
      </c>
      <c r="S51" s="28">
        <v>43.626839</v>
      </c>
      <c r="T51" s="28">
        <v>44.23531</v>
      </c>
      <c r="U51" s="28">
        <v>44.665722</v>
      </c>
      <c r="V51" s="28">
        <v>45.16367</v>
      </c>
      <c r="W51" s="28">
        <v>45.67659</v>
      </c>
      <c r="X51" s="28">
        <v>46.04649</v>
      </c>
      <c r="Y51" s="28">
        <v>46.49609</v>
      </c>
      <c r="Z51" s="28">
        <v>47.095989</v>
      </c>
      <c r="AA51" s="28">
        <v>47.14595</v>
      </c>
      <c r="AB51" s="28">
        <v>47.630829</v>
      </c>
      <c r="AC51" s="28">
        <v>47.766972</v>
      </c>
      <c r="AD51" s="28">
        <v>48.001228</v>
      </c>
      <c r="AE51" s="28">
        <v>48.672508</v>
      </c>
      <c r="AF51" s="28">
        <v>48.45784</v>
      </c>
      <c r="AG51" s="28">
        <v>48.60466</v>
      </c>
      <c r="AH51" s="28">
        <v>48.613762</v>
      </c>
      <c r="AI51" s="28">
        <v>48.576309</v>
      </c>
      <c r="AJ51" s="28">
        <v>48.478588</v>
      </c>
      <c r="AK51" s="29">
        <v>0.008846</v>
      </c>
    </row>
    <row r="52" ht="15.0" customHeight="1">
      <c r="A52" s="21" t="s">
        <v>141</v>
      </c>
      <c r="B52" s="31" t="s">
        <v>142</v>
      </c>
      <c r="C52" s="28">
        <v>77.196541</v>
      </c>
      <c r="D52" s="28">
        <v>79.402779</v>
      </c>
      <c r="E52" s="28">
        <v>79.890221</v>
      </c>
      <c r="F52" s="28">
        <v>80.367073</v>
      </c>
      <c r="G52" s="28">
        <v>80.463593</v>
      </c>
      <c r="H52" s="28">
        <v>81.50602</v>
      </c>
      <c r="I52" s="28">
        <v>83.039162</v>
      </c>
      <c r="J52" s="28">
        <v>84.700272</v>
      </c>
      <c r="K52" s="28">
        <v>86.506157</v>
      </c>
      <c r="L52" s="28">
        <v>88.342888</v>
      </c>
      <c r="M52" s="28">
        <v>89.525307</v>
      </c>
      <c r="N52" s="28">
        <v>91.488762</v>
      </c>
      <c r="O52" s="28">
        <v>93.037712</v>
      </c>
      <c r="P52" s="28">
        <v>95.099411</v>
      </c>
      <c r="Q52" s="28">
        <v>97.468147</v>
      </c>
      <c r="R52" s="28">
        <v>99.704376</v>
      </c>
      <c r="S52" s="28">
        <v>101.940804</v>
      </c>
      <c r="T52" s="28">
        <v>104.458099</v>
      </c>
      <c r="U52" s="28">
        <v>107.101501</v>
      </c>
      <c r="V52" s="28">
        <v>109.896797</v>
      </c>
      <c r="W52" s="28">
        <v>112.907402</v>
      </c>
      <c r="X52" s="28">
        <v>115.663902</v>
      </c>
      <c r="Y52" s="28">
        <v>118.376801</v>
      </c>
      <c r="Z52" s="28">
        <v>120.814301</v>
      </c>
      <c r="AA52" s="28">
        <v>123.179497</v>
      </c>
      <c r="AB52" s="28">
        <v>125.567398</v>
      </c>
      <c r="AC52" s="28">
        <v>128.447205</v>
      </c>
      <c r="AD52" s="28">
        <v>131.0634</v>
      </c>
      <c r="AE52" s="28">
        <v>134.2173</v>
      </c>
      <c r="AF52" s="28">
        <v>137.131302</v>
      </c>
      <c r="AG52" s="28">
        <v>140.357498</v>
      </c>
      <c r="AH52" s="28">
        <v>143.520493</v>
      </c>
      <c r="AI52" s="28">
        <v>146.885605</v>
      </c>
      <c r="AJ52" s="28">
        <v>150.373306</v>
      </c>
      <c r="AK52" s="29">
        <v>0.020156</v>
      </c>
    </row>
    <row r="53" ht="15.0" customHeight="1">
      <c r="A53" s="21" t="s">
        <v>143</v>
      </c>
      <c r="B53" s="31" t="s">
        <v>144</v>
      </c>
      <c r="C53" s="28">
        <v>368.485992</v>
      </c>
      <c r="D53" s="28">
        <v>388.185791</v>
      </c>
      <c r="E53" s="28">
        <v>399.749512</v>
      </c>
      <c r="F53" s="28">
        <v>405.44339</v>
      </c>
      <c r="G53" s="28">
        <v>408.780304</v>
      </c>
      <c r="H53" s="28">
        <v>416.289703</v>
      </c>
      <c r="I53" s="28">
        <v>425.930115</v>
      </c>
      <c r="J53" s="28">
        <v>436.121094</v>
      </c>
      <c r="K53" s="28">
        <v>446.598785</v>
      </c>
      <c r="L53" s="28">
        <v>456.918915</v>
      </c>
      <c r="M53" s="28">
        <v>465.730499</v>
      </c>
      <c r="N53" s="28">
        <v>476.227386</v>
      </c>
      <c r="O53" s="28">
        <v>487.297607</v>
      </c>
      <c r="P53" s="28">
        <v>498.7742</v>
      </c>
      <c r="Q53" s="28">
        <v>511.389496</v>
      </c>
      <c r="R53" s="28">
        <v>523.941284</v>
      </c>
      <c r="S53" s="28">
        <v>536.301575</v>
      </c>
      <c r="T53" s="28">
        <v>544.585999</v>
      </c>
      <c r="U53" s="28">
        <v>553.382019</v>
      </c>
      <c r="V53" s="28">
        <v>562.317383</v>
      </c>
      <c r="W53" s="28">
        <v>571.248718</v>
      </c>
      <c r="X53" s="28">
        <v>579.340881</v>
      </c>
      <c r="Y53" s="28">
        <v>587.877075</v>
      </c>
      <c r="Z53" s="28">
        <v>596.849487</v>
      </c>
      <c r="AA53" s="28">
        <v>605.62793</v>
      </c>
      <c r="AB53" s="28">
        <v>614.669617</v>
      </c>
      <c r="AC53" s="28">
        <v>624.207703</v>
      </c>
      <c r="AD53" s="28">
        <v>634.984314</v>
      </c>
      <c r="AE53" s="28">
        <v>645.765991</v>
      </c>
      <c r="AF53" s="28">
        <v>656.876587</v>
      </c>
      <c r="AG53" s="28">
        <v>668.881104</v>
      </c>
      <c r="AH53" s="28">
        <v>681.272217</v>
      </c>
      <c r="AI53" s="28">
        <v>693.914001</v>
      </c>
      <c r="AJ53" s="28">
        <v>706.052673</v>
      </c>
      <c r="AK53" s="29">
        <v>0.01887</v>
      </c>
    </row>
    <row r="54" ht="15.0" customHeight="1">
      <c r="A54" s="21" t="s">
        <v>145</v>
      </c>
      <c r="B54" s="31" t="s">
        <v>146</v>
      </c>
      <c r="C54" s="28">
        <v>354.773193</v>
      </c>
      <c r="D54" s="28">
        <v>377.909393</v>
      </c>
      <c r="E54" s="28">
        <v>401.293915</v>
      </c>
      <c r="F54" s="28">
        <v>408.096405</v>
      </c>
      <c r="G54" s="28">
        <v>411.930695</v>
      </c>
      <c r="H54" s="28">
        <v>420.657715</v>
      </c>
      <c r="I54" s="28">
        <v>430.946594</v>
      </c>
      <c r="J54" s="28">
        <v>441.416107</v>
      </c>
      <c r="K54" s="28">
        <v>454.036011</v>
      </c>
      <c r="L54" s="28">
        <v>466.95401</v>
      </c>
      <c r="M54" s="28">
        <v>470.531006</v>
      </c>
      <c r="N54" s="28">
        <v>487.702515</v>
      </c>
      <c r="O54" s="28">
        <v>499.733185</v>
      </c>
      <c r="P54" s="28">
        <v>513.045105</v>
      </c>
      <c r="Q54" s="28">
        <v>529.147705</v>
      </c>
      <c r="R54" s="28">
        <v>544.466003</v>
      </c>
      <c r="S54" s="28">
        <v>561.237488</v>
      </c>
      <c r="T54" s="28">
        <v>577.856873</v>
      </c>
      <c r="U54" s="28">
        <v>593.088989</v>
      </c>
      <c r="V54" s="28">
        <v>608.410583</v>
      </c>
      <c r="W54" s="28">
        <v>627.819519</v>
      </c>
      <c r="X54" s="28">
        <v>643.523804</v>
      </c>
      <c r="Y54" s="28">
        <v>659.009399</v>
      </c>
      <c r="Z54" s="28">
        <v>672.453308</v>
      </c>
      <c r="AA54" s="28">
        <v>688.061584</v>
      </c>
      <c r="AB54" s="28">
        <v>703.175415</v>
      </c>
      <c r="AC54" s="28">
        <v>722.855713</v>
      </c>
      <c r="AD54" s="28">
        <v>739.119812</v>
      </c>
      <c r="AE54" s="28">
        <v>762.54248</v>
      </c>
      <c r="AF54" s="28">
        <v>778.726929</v>
      </c>
      <c r="AG54" s="28">
        <v>801.106201</v>
      </c>
      <c r="AH54" s="28">
        <v>821.130188</v>
      </c>
      <c r="AI54" s="28">
        <v>842.683472</v>
      </c>
      <c r="AJ54" s="28">
        <v>863.046387</v>
      </c>
      <c r="AK54" s="29">
        <v>0.026143</v>
      </c>
    </row>
    <row r="55" ht="15.0" customHeight="1">
      <c r="A55" s="21" t="s">
        <v>147</v>
      </c>
      <c r="B55" s="31" t="s">
        <v>148</v>
      </c>
      <c r="C55" s="28">
        <v>335.252106</v>
      </c>
      <c r="D55" s="28">
        <v>344.805695</v>
      </c>
      <c r="E55" s="28">
        <v>355.914398</v>
      </c>
      <c r="F55" s="28">
        <v>364.491394</v>
      </c>
      <c r="G55" s="28">
        <v>372.886688</v>
      </c>
      <c r="H55" s="28">
        <v>385.395111</v>
      </c>
      <c r="I55" s="28">
        <v>396.984894</v>
      </c>
      <c r="J55" s="28">
        <v>412.026794</v>
      </c>
      <c r="K55" s="28">
        <v>427.140808</v>
      </c>
      <c r="L55" s="28">
        <v>443.458008</v>
      </c>
      <c r="M55" s="28">
        <v>458.044312</v>
      </c>
      <c r="N55" s="28">
        <v>473.545502</v>
      </c>
      <c r="O55" s="28">
        <v>486.270386</v>
      </c>
      <c r="P55" s="28">
        <v>499.36261</v>
      </c>
      <c r="Q55" s="28">
        <v>512.912109</v>
      </c>
      <c r="R55" s="28">
        <v>526.497192</v>
      </c>
      <c r="S55" s="28">
        <v>540.565186</v>
      </c>
      <c r="T55" s="28">
        <v>555.142517</v>
      </c>
      <c r="U55" s="28">
        <v>570.073303</v>
      </c>
      <c r="V55" s="28">
        <v>584.088928</v>
      </c>
      <c r="W55" s="28">
        <v>598.436218</v>
      </c>
      <c r="X55" s="28">
        <v>611.568481</v>
      </c>
      <c r="Y55" s="28">
        <v>624.050415</v>
      </c>
      <c r="Z55" s="28">
        <v>636.035278</v>
      </c>
      <c r="AA55" s="28">
        <v>647.698181</v>
      </c>
      <c r="AB55" s="28">
        <v>659.238892</v>
      </c>
      <c r="AC55" s="28">
        <v>670.483887</v>
      </c>
      <c r="AD55" s="28">
        <v>682.117126</v>
      </c>
      <c r="AE55" s="28">
        <v>694.737671</v>
      </c>
      <c r="AF55" s="28">
        <v>707.856628</v>
      </c>
      <c r="AG55" s="28">
        <v>722.580078</v>
      </c>
      <c r="AH55" s="28">
        <v>737.862427</v>
      </c>
      <c r="AI55" s="28">
        <v>753.376526</v>
      </c>
      <c r="AJ55" s="28">
        <v>768.476318</v>
      </c>
      <c r="AK55" s="29">
        <v>0.025361</v>
      </c>
    </row>
    <row r="56" ht="15.0" customHeight="1">
      <c r="A56" s="21" t="s">
        <v>149</v>
      </c>
      <c r="B56" s="31" t="s">
        <v>150</v>
      </c>
      <c r="C56" s="28">
        <v>917.300781</v>
      </c>
      <c r="D56" s="28">
        <v>947.334778</v>
      </c>
      <c r="E56" s="28">
        <v>983.747009</v>
      </c>
      <c r="F56" s="28">
        <v>1012.30603</v>
      </c>
      <c r="G56" s="28">
        <v>1041.401978</v>
      </c>
      <c r="H56" s="28">
        <v>1051.032959</v>
      </c>
      <c r="I56" s="28">
        <v>1068.213013</v>
      </c>
      <c r="J56" s="28">
        <v>1081.862061</v>
      </c>
      <c r="K56" s="28">
        <v>1110.358032</v>
      </c>
      <c r="L56" s="28">
        <v>1141.68396</v>
      </c>
      <c r="M56" s="28">
        <v>1180.995972</v>
      </c>
      <c r="N56" s="28">
        <v>1216.81604</v>
      </c>
      <c r="O56" s="28">
        <v>1248.050049</v>
      </c>
      <c r="P56" s="28">
        <v>1276.366943</v>
      </c>
      <c r="Q56" s="28">
        <v>1304.168945</v>
      </c>
      <c r="R56" s="28">
        <v>1336.470947</v>
      </c>
      <c r="S56" s="28">
        <v>1369.317017</v>
      </c>
      <c r="T56" s="28">
        <v>1405.348999</v>
      </c>
      <c r="U56" s="28">
        <v>1444.974976</v>
      </c>
      <c r="V56" s="28">
        <v>1484.704956</v>
      </c>
      <c r="W56" s="28">
        <v>1525.260986</v>
      </c>
      <c r="X56" s="28">
        <v>1567.262939</v>
      </c>
      <c r="Y56" s="28">
        <v>1609.843018</v>
      </c>
      <c r="Z56" s="28">
        <v>1650.668945</v>
      </c>
      <c r="AA56" s="28">
        <v>1687.729004</v>
      </c>
      <c r="AB56" s="28">
        <v>1728.406006</v>
      </c>
      <c r="AC56" s="28">
        <v>1774.542969</v>
      </c>
      <c r="AD56" s="28">
        <v>1822.339966</v>
      </c>
      <c r="AE56" s="28">
        <v>1872.727051</v>
      </c>
      <c r="AF56" s="28">
        <v>1924.717041</v>
      </c>
      <c r="AG56" s="28">
        <v>1975.448975</v>
      </c>
      <c r="AH56" s="28">
        <v>2028.014038</v>
      </c>
      <c r="AI56" s="28">
        <v>2082.646973</v>
      </c>
      <c r="AJ56" s="28">
        <v>2137.538086</v>
      </c>
      <c r="AK56" s="29">
        <v>0.025756</v>
      </c>
    </row>
    <row r="57" ht="15.0" customHeight="1">
      <c r="A57" s="21" t="s">
        <v>151</v>
      </c>
      <c r="B57" s="31" t="s">
        <v>152</v>
      </c>
      <c r="C57" s="28">
        <v>114.091301</v>
      </c>
      <c r="D57" s="28">
        <v>118.239197</v>
      </c>
      <c r="E57" s="28">
        <v>122.897003</v>
      </c>
      <c r="F57" s="28">
        <v>124.148102</v>
      </c>
      <c r="G57" s="28">
        <v>125.042</v>
      </c>
      <c r="H57" s="28">
        <v>128.173203</v>
      </c>
      <c r="I57" s="28">
        <v>132.354294</v>
      </c>
      <c r="J57" s="28">
        <v>137.059692</v>
      </c>
      <c r="K57" s="28">
        <v>141.887405</v>
      </c>
      <c r="L57" s="28">
        <v>146.639603</v>
      </c>
      <c r="M57" s="28">
        <v>150.138596</v>
      </c>
      <c r="N57" s="28">
        <v>154.056595</v>
      </c>
      <c r="O57" s="28">
        <v>158.267593</v>
      </c>
      <c r="P57" s="28">
        <v>161.776199</v>
      </c>
      <c r="Q57" s="28">
        <v>166.003098</v>
      </c>
      <c r="R57" s="28">
        <v>170.797394</v>
      </c>
      <c r="S57" s="28">
        <v>175.373901</v>
      </c>
      <c r="T57" s="28">
        <v>180.478195</v>
      </c>
      <c r="U57" s="28">
        <v>186.406998</v>
      </c>
      <c r="V57" s="28">
        <v>192.471802</v>
      </c>
      <c r="W57" s="28">
        <v>198.726501</v>
      </c>
      <c r="X57" s="28">
        <v>204.770599</v>
      </c>
      <c r="Y57" s="28">
        <v>210.247192</v>
      </c>
      <c r="Z57" s="28">
        <v>214.855301</v>
      </c>
      <c r="AA57" s="28">
        <v>219.123505</v>
      </c>
      <c r="AB57" s="28">
        <v>223.402206</v>
      </c>
      <c r="AC57" s="28">
        <v>228.126297</v>
      </c>
      <c r="AD57" s="28">
        <v>233.176895</v>
      </c>
      <c r="AE57" s="28">
        <v>238.764206</v>
      </c>
      <c r="AF57" s="28">
        <v>244.827301</v>
      </c>
      <c r="AG57" s="28">
        <v>251.321396</v>
      </c>
      <c r="AH57" s="28">
        <v>258.662811</v>
      </c>
      <c r="AI57" s="28">
        <v>266.3573</v>
      </c>
      <c r="AJ57" s="28">
        <v>273.704102</v>
      </c>
      <c r="AK57" s="29">
        <v>0.026576</v>
      </c>
    </row>
    <row r="58" ht="15.0" customHeight="1">
      <c r="A58" s="21" t="s">
        <v>153</v>
      </c>
      <c r="B58" s="31" t="s">
        <v>154</v>
      </c>
      <c r="C58" s="28">
        <v>152.095703</v>
      </c>
      <c r="D58" s="28">
        <v>148.602203</v>
      </c>
      <c r="E58" s="28">
        <v>153.086304</v>
      </c>
      <c r="F58" s="28">
        <v>156.5345</v>
      </c>
      <c r="G58" s="28">
        <v>159.889099</v>
      </c>
      <c r="H58" s="28">
        <v>163.793793</v>
      </c>
      <c r="I58" s="28">
        <v>168.060898</v>
      </c>
      <c r="J58" s="28">
        <v>173.044495</v>
      </c>
      <c r="K58" s="28">
        <v>178.557404</v>
      </c>
      <c r="L58" s="28">
        <v>184.238403</v>
      </c>
      <c r="M58" s="28">
        <v>189.623901</v>
      </c>
      <c r="N58" s="28">
        <v>195.507599</v>
      </c>
      <c r="O58" s="28">
        <v>201.873596</v>
      </c>
      <c r="P58" s="28">
        <v>208.317795</v>
      </c>
      <c r="Q58" s="28">
        <v>214.779007</v>
      </c>
      <c r="R58" s="28">
        <v>221.349106</v>
      </c>
      <c r="S58" s="28">
        <v>228.077698</v>
      </c>
      <c r="T58" s="28">
        <v>235.303406</v>
      </c>
      <c r="U58" s="28">
        <v>242.809006</v>
      </c>
      <c r="V58" s="28">
        <v>250.535904</v>
      </c>
      <c r="W58" s="28">
        <v>258.296204</v>
      </c>
      <c r="X58" s="28">
        <v>266.220703</v>
      </c>
      <c r="Y58" s="28">
        <v>274.151794</v>
      </c>
      <c r="Z58" s="28">
        <v>282.11499</v>
      </c>
      <c r="AA58" s="28">
        <v>290.027191</v>
      </c>
      <c r="AB58" s="28">
        <v>297.82019</v>
      </c>
      <c r="AC58" s="28">
        <v>305.868896</v>
      </c>
      <c r="AD58" s="28">
        <v>314.233704</v>
      </c>
      <c r="AE58" s="28">
        <v>322.760986</v>
      </c>
      <c r="AF58" s="28">
        <v>331.447205</v>
      </c>
      <c r="AG58" s="28">
        <v>340.506897</v>
      </c>
      <c r="AH58" s="28">
        <v>349.782593</v>
      </c>
      <c r="AI58" s="28">
        <v>359.247986</v>
      </c>
      <c r="AJ58" s="28">
        <v>368.826599</v>
      </c>
      <c r="AK58" s="29">
        <v>0.028815</v>
      </c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</row>
    <row r="60" ht="15.0" customHeight="1">
      <c r="A60" s="21" t="s">
        <v>155</v>
      </c>
      <c r="B60" s="24" t="s">
        <v>156</v>
      </c>
      <c r="C60" s="25">
        <v>7444.406738</v>
      </c>
      <c r="D60" s="25">
        <v>7686.287598</v>
      </c>
      <c r="E60" s="25">
        <v>7987.106934</v>
      </c>
      <c r="F60" s="25">
        <v>8152.870605</v>
      </c>
      <c r="G60" s="25">
        <v>8276.181641</v>
      </c>
      <c r="H60" s="25">
        <v>8398.976562</v>
      </c>
      <c r="I60" s="25">
        <v>8524.033203</v>
      </c>
      <c r="J60" s="25">
        <v>8651.461914</v>
      </c>
      <c r="K60" s="25">
        <v>8802.595703</v>
      </c>
      <c r="L60" s="25">
        <v>8961.962891</v>
      </c>
      <c r="M60" s="25">
        <v>9111.321289</v>
      </c>
      <c r="N60" s="25">
        <v>9279.222656</v>
      </c>
      <c r="O60" s="25">
        <v>9426.726562</v>
      </c>
      <c r="P60" s="25">
        <v>9569.847656</v>
      </c>
      <c r="Q60" s="25">
        <v>9732.491211</v>
      </c>
      <c r="R60" s="25">
        <v>9890.197266</v>
      </c>
      <c r="S60" s="25">
        <v>10050.737305</v>
      </c>
      <c r="T60" s="25">
        <v>10219.731445</v>
      </c>
      <c r="U60" s="25">
        <v>10399.767578</v>
      </c>
      <c r="V60" s="25">
        <v>10578.618164</v>
      </c>
      <c r="W60" s="25">
        <v>10762.755859</v>
      </c>
      <c r="X60" s="25">
        <v>10951.209961</v>
      </c>
      <c r="Y60" s="25">
        <v>11125.876953</v>
      </c>
      <c r="Z60" s="25">
        <v>11298.741211</v>
      </c>
      <c r="AA60" s="25">
        <v>11474.664062</v>
      </c>
      <c r="AB60" s="25">
        <v>11647.585938</v>
      </c>
      <c r="AC60" s="25">
        <v>11829.551758</v>
      </c>
      <c r="AD60" s="25">
        <v>12023.950195</v>
      </c>
      <c r="AE60" s="25">
        <v>12232.412109</v>
      </c>
      <c r="AF60" s="25">
        <v>12441.259766</v>
      </c>
      <c r="AG60" s="25">
        <v>12657.641602</v>
      </c>
      <c r="AH60" s="25">
        <v>12878.206055</v>
      </c>
      <c r="AI60" s="25">
        <v>13090.664062</v>
      </c>
      <c r="AJ60" s="25">
        <v>13311.650391</v>
      </c>
      <c r="AK60" s="26">
        <v>0.017311</v>
      </c>
    </row>
    <row r="61" ht="15.0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</row>
    <row r="62" ht="15.0" customHeight="1">
      <c r="A62" s="18"/>
      <c r="B62" s="32" t="s">
        <v>157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</row>
    <row r="63" ht="15.0" customHeight="1">
      <c r="A63" s="18"/>
      <c r="B63" s="34" t="s">
        <v>158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</row>
    <row r="64" ht="15.0" customHeight="1">
      <c r="A64" s="18"/>
      <c r="B64" s="34" t="s">
        <v>159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</row>
    <row r="65" ht="15.0" customHeight="1">
      <c r="A65" s="18"/>
      <c r="B65" s="34" t="s">
        <v>160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</row>
    <row r="23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</row>
    <row r="237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</row>
    <row r="238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</row>
    <row r="239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</row>
    <row r="240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</row>
    <row r="241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</row>
    <row r="242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</row>
    <row r="243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</row>
    <row r="244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</row>
    <row r="245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</row>
    <row r="24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</row>
    <row r="247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</row>
    <row r="248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</row>
    <row r="249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</row>
    <row r="250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</row>
    <row r="251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</row>
    <row r="252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</row>
    <row r="253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</row>
    <row r="254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</row>
    <row r="255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</row>
    <row r="256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</row>
    <row r="257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</row>
    <row r="258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</row>
    <row r="259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</row>
    <row r="260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</row>
    <row r="261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</row>
    <row r="262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</row>
    <row r="263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</row>
    <row r="264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</row>
    <row r="265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</row>
    <row r="266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</row>
    <row r="267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</row>
    <row r="268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</row>
    <row r="269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</row>
    <row r="270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</row>
    <row r="271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</row>
    <row r="272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</row>
    <row r="273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</row>
    <row r="274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</row>
    <row r="275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</row>
    <row r="276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</row>
    <row r="277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</row>
    <row r="278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</row>
    <row r="279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</row>
    <row r="280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</row>
    <row r="281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</row>
    <row r="282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</row>
    <row r="283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</row>
    <row r="284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</row>
    <row r="285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</row>
    <row r="286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</row>
    <row r="287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</row>
    <row r="288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</row>
    <row r="289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</row>
    <row r="290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</row>
    <row r="291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</row>
    <row r="292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</row>
    <row r="293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</row>
    <row r="294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</row>
    <row r="295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</row>
    <row r="296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</row>
    <row r="297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</row>
    <row r="298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</row>
    <row r="299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</row>
    <row r="300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</row>
    <row r="301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</row>
    <row r="302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</row>
    <row r="303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</row>
    <row r="304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</row>
    <row r="305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</row>
    <row r="306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</row>
    <row r="307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</row>
    <row r="308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</row>
    <row r="309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</row>
    <row r="310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</row>
    <row r="311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</row>
    <row r="312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</row>
    <row r="313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</row>
    <row r="314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</row>
    <row r="315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</row>
    <row r="316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</row>
    <row r="317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</row>
    <row r="318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</row>
    <row r="319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</row>
    <row r="320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</row>
    <row r="321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</row>
    <row r="322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</row>
    <row r="323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</row>
    <row r="324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</row>
    <row r="325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</row>
    <row r="326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</row>
    <row r="327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</row>
    <row r="328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</row>
    <row r="329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</row>
    <row r="330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</row>
    <row r="331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</row>
    <row r="332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</row>
    <row r="333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</row>
    <row r="334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</row>
    <row r="335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</row>
    <row r="336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</row>
    <row r="337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</row>
    <row r="338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</row>
    <row r="339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</row>
    <row r="340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</row>
    <row r="341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</row>
    <row r="342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</row>
    <row r="343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</row>
    <row r="344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</row>
    <row r="345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</row>
    <row r="346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</row>
    <row r="347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</row>
    <row r="348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</row>
    <row r="349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</row>
    <row r="350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</row>
    <row r="351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</row>
    <row r="352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</row>
    <row r="353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</row>
    <row r="354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</row>
    <row r="355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</row>
    <row r="356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</row>
    <row r="357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</row>
    <row r="358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</row>
    <row r="359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</row>
    <row r="360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</row>
    <row r="361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</row>
    <row r="362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</row>
    <row r="363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</row>
    <row r="364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</row>
    <row r="365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</row>
    <row r="366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</row>
    <row r="367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</row>
    <row r="368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</row>
    <row r="369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</row>
    <row r="370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</row>
    <row r="371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</row>
    <row r="372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</row>
    <row r="373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</row>
    <row r="374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</row>
    <row r="375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</row>
    <row r="376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</row>
    <row r="377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</row>
    <row r="378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</row>
    <row r="379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</row>
    <row r="380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</row>
    <row r="381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</row>
    <row r="382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</row>
    <row r="383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</row>
    <row r="384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</row>
    <row r="385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</row>
    <row r="386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</row>
    <row r="387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</row>
    <row r="388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</row>
    <row r="389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</row>
    <row r="390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</row>
    <row r="391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</row>
    <row r="392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</row>
    <row r="393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</row>
    <row r="394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</row>
    <row r="395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</row>
    <row r="396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</row>
    <row r="397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</row>
    <row r="398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</row>
    <row r="399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</row>
    <row r="400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</row>
    <row r="401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</row>
    <row r="402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</row>
    <row r="403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</row>
    <row r="404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</row>
    <row r="405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</row>
    <row r="406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</row>
    <row r="407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</row>
    <row r="408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</row>
    <row r="409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</row>
    <row r="410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</row>
    <row r="411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</row>
    <row r="412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</row>
    <row r="413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</row>
    <row r="414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</row>
    <row r="415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</row>
    <row r="416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</row>
    <row r="417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</row>
    <row r="418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</row>
    <row r="419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</row>
    <row r="420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</row>
    <row r="421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</row>
    <row r="422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</row>
    <row r="423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</row>
    <row r="424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</row>
    <row r="425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</row>
    <row r="426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</row>
    <row r="427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</row>
    <row r="428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</row>
    <row r="429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</row>
    <row r="430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</row>
    <row r="431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</row>
    <row r="432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</row>
    <row r="433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</row>
    <row r="434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</row>
    <row r="435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</row>
    <row r="436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</row>
    <row r="437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</row>
    <row r="438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</row>
    <row r="439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</row>
    <row r="440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</row>
    <row r="441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</row>
    <row r="442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</row>
    <row r="443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</row>
    <row r="444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</row>
    <row r="445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</row>
    <row r="446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</row>
    <row r="447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</row>
    <row r="448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</row>
    <row r="449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</row>
    <row r="450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</row>
    <row r="451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</row>
    <row r="452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</row>
    <row r="453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</row>
    <row r="454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</row>
    <row r="455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</row>
    <row r="456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</row>
    <row r="457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</row>
    <row r="458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</row>
    <row r="459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</row>
    <row r="460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</row>
    <row r="461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</row>
    <row r="462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</row>
    <row r="463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</row>
    <row r="464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</row>
    <row r="465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</row>
    <row r="466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</row>
    <row r="467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</row>
    <row r="468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</row>
    <row r="469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</row>
    <row r="470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</row>
    <row r="471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</row>
    <row r="472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</row>
    <row r="473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</row>
    <row r="474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</row>
    <row r="475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</row>
    <row r="47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</row>
    <row r="477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</row>
    <row r="478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</row>
    <row r="479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</row>
    <row r="480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</row>
    <row r="481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</row>
    <row r="482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</row>
    <row r="483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</row>
    <row r="484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</row>
    <row r="485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</row>
    <row r="48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</row>
    <row r="487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</row>
    <row r="488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</row>
    <row r="489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</row>
    <row r="490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</row>
    <row r="491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</row>
    <row r="492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</row>
    <row r="493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</row>
    <row r="494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</row>
    <row r="495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</row>
    <row r="49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</row>
    <row r="497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</row>
    <row r="498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</row>
    <row r="499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</row>
    <row r="500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</row>
    <row r="501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</row>
    <row r="502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</row>
    <row r="503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</row>
    <row r="504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</row>
    <row r="505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</row>
    <row r="50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</row>
    <row r="507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</row>
    <row r="508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</row>
    <row r="509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</row>
    <row r="510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</row>
    <row r="511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</row>
    <row r="512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</row>
    <row r="513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</row>
    <row r="514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</row>
    <row r="515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</row>
    <row r="516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</row>
    <row r="517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</row>
    <row r="518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</row>
    <row r="519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</row>
    <row r="520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</row>
    <row r="521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</row>
    <row r="522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</row>
    <row r="523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</row>
    <row r="524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</row>
    <row r="525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</row>
    <row r="526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</row>
    <row r="527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</row>
    <row r="528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</row>
    <row r="529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</row>
    <row r="530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</row>
    <row r="531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</row>
    <row r="532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</row>
    <row r="533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</row>
    <row r="534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</row>
    <row r="535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</row>
    <row r="536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</row>
    <row r="537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</row>
    <row r="538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</row>
    <row r="539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</row>
    <row r="540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</row>
    <row r="541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</row>
    <row r="542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</row>
    <row r="543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</row>
    <row r="544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</row>
    <row r="545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</row>
    <row r="546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</row>
    <row r="547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</row>
    <row r="548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</row>
    <row r="549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</row>
    <row r="550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</row>
    <row r="551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</row>
    <row r="552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</row>
    <row r="553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</row>
    <row r="554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</row>
    <row r="555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</row>
    <row r="556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</row>
    <row r="557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</row>
    <row r="558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</row>
    <row r="559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</row>
    <row r="560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</row>
    <row r="561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</row>
    <row r="562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</row>
    <row r="563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</row>
    <row r="564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</row>
    <row r="565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</row>
    <row r="566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</row>
    <row r="567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</row>
    <row r="568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</row>
    <row r="569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</row>
    <row r="570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</row>
    <row r="571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</row>
    <row r="572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</row>
    <row r="573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</row>
    <row r="574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</row>
    <row r="575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</row>
    <row r="576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</row>
    <row r="577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</row>
    <row r="578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</row>
    <row r="579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</row>
    <row r="580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</row>
    <row r="581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</row>
    <row r="582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</row>
    <row r="583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</row>
    <row r="584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</row>
    <row r="585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</row>
    <row r="586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</row>
    <row r="587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</row>
    <row r="588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</row>
    <row r="589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</row>
    <row r="590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</row>
    <row r="591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</row>
    <row r="592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</row>
    <row r="593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</row>
    <row r="594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</row>
    <row r="595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</row>
    <row r="596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</row>
    <row r="597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</row>
    <row r="598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</row>
    <row r="599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</row>
    <row r="600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</row>
    <row r="601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</row>
    <row r="602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</row>
    <row r="603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</row>
    <row r="604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</row>
    <row r="605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</row>
    <row r="606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</row>
    <row r="607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</row>
    <row r="608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</row>
    <row r="609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</row>
    <row r="610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</row>
    <row r="611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</row>
    <row r="612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</row>
    <row r="613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</row>
    <row r="614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</row>
    <row r="615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</row>
    <row r="616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</row>
    <row r="617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</row>
    <row r="618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</row>
    <row r="619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</row>
    <row r="620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</row>
    <row r="621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</row>
    <row r="622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</row>
    <row r="623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</row>
    <row r="624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</row>
    <row r="625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</row>
    <row r="626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</row>
    <row r="627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</row>
    <row r="628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</row>
    <row r="629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</row>
    <row r="630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</row>
    <row r="631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</row>
    <row r="632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</row>
    <row r="633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</row>
    <row r="634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</row>
    <row r="635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</row>
    <row r="636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</row>
    <row r="637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</row>
    <row r="638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</row>
    <row r="639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</row>
    <row r="640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</row>
    <row r="641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</row>
    <row r="642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</row>
    <row r="643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</row>
    <row r="644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</row>
    <row r="645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</row>
    <row r="646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</row>
    <row r="647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</row>
    <row r="648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</row>
    <row r="649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</row>
    <row r="650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</row>
    <row r="651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</row>
    <row r="652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</row>
    <row r="653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</row>
    <row r="654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</row>
    <row r="655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</row>
    <row r="656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</row>
    <row r="657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</row>
    <row r="658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</row>
    <row r="659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</row>
    <row r="660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</row>
    <row r="661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</row>
    <row r="662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</row>
    <row r="663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</row>
    <row r="664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</row>
    <row r="665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</row>
    <row r="666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</row>
    <row r="667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</row>
    <row r="668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</row>
    <row r="669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</row>
    <row r="670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</row>
    <row r="671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</row>
    <row r="672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</row>
    <row r="673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</row>
    <row r="674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</row>
    <row r="675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</row>
    <row r="676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</row>
    <row r="677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</row>
    <row r="678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</row>
    <row r="679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</row>
    <row r="680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</row>
    <row r="681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</row>
    <row r="682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</row>
    <row r="683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</row>
    <row r="684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</row>
    <row r="685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</row>
    <row r="686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</row>
    <row r="687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</row>
    <row r="688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</row>
    <row r="689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</row>
    <row r="690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</row>
    <row r="691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</row>
    <row r="692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</row>
    <row r="693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</row>
    <row r="694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</row>
    <row r="695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</row>
    <row r="696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</row>
    <row r="697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</row>
    <row r="698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</row>
    <row r="699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</row>
    <row r="700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</row>
    <row r="701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</row>
    <row r="702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</row>
    <row r="703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</row>
    <row r="704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</row>
    <row r="705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</row>
    <row r="706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</row>
    <row r="707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</row>
    <row r="708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</row>
    <row r="709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</row>
    <row r="710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</row>
    <row r="711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</row>
    <row r="712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</row>
    <row r="713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</row>
    <row r="714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</row>
    <row r="715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</row>
    <row r="716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</row>
    <row r="717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</row>
    <row r="718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</row>
    <row r="719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</row>
    <row r="720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</row>
    <row r="721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</row>
    <row r="722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</row>
    <row r="723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</row>
    <row r="724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</row>
    <row r="725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</row>
    <row r="726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</row>
    <row r="727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</row>
    <row r="728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</row>
    <row r="729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</row>
    <row r="730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</row>
    <row r="731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</row>
    <row r="732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</row>
    <row r="733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</row>
    <row r="734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</row>
    <row r="735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</row>
    <row r="736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</row>
    <row r="737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</row>
    <row r="738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</row>
    <row r="739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</row>
    <row r="740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</row>
    <row r="741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</row>
    <row r="742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</row>
    <row r="743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</row>
    <row r="744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</row>
    <row r="745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</row>
    <row r="746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</row>
    <row r="747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</row>
    <row r="748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</row>
    <row r="749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</row>
    <row r="750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</row>
    <row r="751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</row>
    <row r="752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</row>
    <row r="753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</row>
    <row r="754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</row>
    <row r="755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</row>
    <row r="756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</row>
    <row r="757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</row>
    <row r="758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</row>
    <row r="759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</row>
    <row r="760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</row>
    <row r="761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</row>
    <row r="762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</row>
    <row r="763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</row>
    <row r="764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</row>
    <row r="765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</row>
    <row r="766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</row>
    <row r="767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</row>
    <row r="768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</row>
    <row r="769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</row>
    <row r="770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</row>
    <row r="771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</row>
    <row r="772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</row>
    <row r="773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</row>
    <row r="774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</row>
    <row r="775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</row>
    <row r="776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</row>
    <row r="777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</row>
    <row r="778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</row>
    <row r="779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</row>
    <row r="780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</row>
    <row r="781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</row>
    <row r="782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</row>
    <row r="783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</row>
    <row r="784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</row>
    <row r="785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</row>
    <row r="786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</row>
    <row r="787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</row>
    <row r="788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</row>
    <row r="789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</row>
    <row r="790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</row>
    <row r="791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</row>
    <row r="792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</row>
    <row r="793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</row>
    <row r="794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</row>
    <row r="795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</row>
    <row r="796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</row>
    <row r="797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</row>
    <row r="798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</row>
    <row r="799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</row>
    <row r="800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</row>
    <row r="801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</row>
    <row r="802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</row>
    <row r="803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</row>
    <row r="804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</row>
    <row r="805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</row>
    <row r="806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</row>
    <row r="807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</row>
    <row r="808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</row>
    <row r="809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</row>
    <row r="810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</row>
    <row r="811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</row>
    <row r="812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</row>
    <row r="813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</row>
    <row r="814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</row>
    <row r="815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</row>
    <row r="816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</row>
    <row r="817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</row>
    <row r="818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</row>
    <row r="819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</row>
    <row r="820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</row>
    <row r="821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</row>
    <row r="822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</row>
    <row r="823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</row>
    <row r="824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</row>
    <row r="825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</row>
    <row r="826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</row>
    <row r="827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</row>
    <row r="828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</row>
    <row r="829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</row>
    <row r="830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</row>
    <row r="831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</row>
    <row r="832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</row>
    <row r="833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</row>
    <row r="834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</row>
    <row r="835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</row>
    <row r="836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</row>
    <row r="837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</row>
    <row r="838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</row>
    <row r="839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</row>
    <row r="840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</row>
    <row r="841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</row>
    <row r="842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</row>
    <row r="843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</row>
    <row r="844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</row>
    <row r="845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</row>
    <row r="846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</row>
    <row r="847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</row>
    <row r="848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</row>
    <row r="849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</row>
    <row r="850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</row>
    <row r="851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</row>
    <row r="852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</row>
    <row r="853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</row>
    <row r="854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</row>
    <row r="855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</row>
    <row r="856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</row>
    <row r="857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</row>
    <row r="858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</row>
    <row r="859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</row>
    <row r="860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</row>
    <row r="861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</row>
    <row r="862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</row>
    <row r="863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</row>
    <row r="864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</row>
    <row r="865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</row>
    <row r="86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</row>
    <row r="867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</row>
    <row r="868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</row>
    <row r="869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</row>
    <row r="870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</row>
    <row r="871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</row>
    <row r="872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</row>
    <row r="873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</row>
    <row r="874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</row>
    <row r="875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</row>
    <row r="876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</row>
    <row r="877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</row>
    <row r="878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</row>
    <row r="879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</row>
    <row r="880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</row>
    <row r="881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</row>
    <row r="882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</row>
    <row r="883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</row>
    <row r="884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</row>
    <row r="885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</row>
    <row r="886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</row>
    <row r="887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</row>
    <row r="888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</row>
    <row r="889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</row>
    <row r="890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</row>
    <row r="891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</row>
    <row r="892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</row>
    <row r="893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</row>
    <row r="894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</row>
    <row r="895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</row>
    <row r="896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</row>
    <row r="897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</row>
    <row r="898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</row>
    <row r="899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</row>
    <row r="900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</row>
    <row r="901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</row>
    <row r="902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</row>
    <row r="903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</row>
    <row r="904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</row>
    <row r="905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</row>
    <row r="906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</row>
    <row r="907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</row>
    <row r="908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</row>
    <row r="909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</row>
    <row r="910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</row>
    <row r="911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</row>
    <row r="912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</row>
    <row r="913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</row>
    <row r="914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</row>
    <row r="915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</row>
    <row r="916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</row>
    <row r="917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</row>
    <row r="918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</row>
    <row r="919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</row>
    <row r="920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</row>
    <row r="921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</row>
    <row r="922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</row>
    <row r="923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</row>
    <row r="924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</row>
    <row r="925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</row>
    <row r="926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</row>
    <row r="927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</row>
    <row r="928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</row>
    <row r="929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</row>
    <row r="930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</row>
    <row r="931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</row>
    <row r="932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</row>
    <row r="933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</row>
    <row r="934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</row>
    <row r="935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</row>
    <row r="936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</row>
    <row r="937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</row>
    <row r="938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</row>
    <row r="939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</row>
    <row r="940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</row>
    <row r="941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</row>
    <row r="942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</row>
    <row r="943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</row>
    <row r="944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</row>
    <row r="945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</row>
    <row r="946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</row>
    <row r="947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</row>
    <row r="948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</row>
    <row r="949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</row>
    <row r="950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</row>
    <row r="951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</row>
    <row r="952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</row>
    <row r="953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</row>
    <row r="954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</row>
    <row r="955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</row>
    <row r="956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</row>
    <row r="957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</row>
    <row r="958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</row>
    <row r="959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</row>
    <row r="960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</row>
    <row r="961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</row>
    <row r="962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</row>
    <row r="963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</row>
    <row r="964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</row>
    <row r="965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</row>
    <row r="96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</row>
    <row r="967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</row>
    <row r="968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</row>
    <row r="969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</row>
    <row r="970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</row>
    <row r="971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</row>
    <row r="972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</row>
    <row r="973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</row>
    <row r="974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</row>
    <row r="975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</row>
    <row r="976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</row>
    <row r="977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</row>
    <row r="978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</row>
    <row r="979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</row>
    <row r="980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</row>
    <row r="981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</row>
    <row r="982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</row>
    <row r="983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</row>
    <row r="984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</row>
    <row r="985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</row>
    <row r="986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</row>
    <row r="987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</row>
    <row r="988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</row>
    <row r="989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</row>
    <row r="990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</row>
    <row r="991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</row>
    <row r="992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</row>
    <row r="993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</row>
    <row r="994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</row>
    <row r="995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</row>
    <row r="996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</row>
    <row r="997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</row>
    <row r="998" ht="15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</row>
    <row r="999" ht="15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</row>
    <row r="1000" ht="15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</row>
  </sheetData>
  <mergeCells count="1">
    <mergeCell ref="B62:AK62"/>
  </mergeCell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25"/>
    <col customWidth="1" min="2" max="2" width="13.0"/>
    <col customWidth="1" min="3" max="3" width="16.13"/>
    <col customWidth="1" min="4" max="4" width="10.75"/>
    <col customWidth="1" min="5" max="5" width="17.0"/>
    <col customWidth="1" min="6" max="36" width="7.75"/>
  </cols>
  <sheetData>
    <row r="1">
      <c r="A1" s="35" t="s">
        <v>161</v>
      </c>
      <c r="B1" s="36"/>
      <c r="C1" s="36"/>
    </row>
    <row r="2">
      <c r="A2" s="37" t="s">
        <v>162</v>
      </c>
    </row>
    <row r="4">
      <c r="A4" s="38" t="s">
        <v>163</v>
      </c>
      <c r="B4" s="38" t="s">
        <v>164</v>
      </c>
      <c r="C4" s="38" t="s">
        <v>165</v>
      </c>
      <c r="D4" s="38" t="s">
        <v>166</v>
      </c>
      <c r="E4" s="38" t="s">
        <v>167</v>
      </c>
      <c r="F4" s="38" t="s">
        <v>168</v>
      </c>
      <c r="G4" s="38"/>
    </row>
    <row r="5">
      <c r="A5" s="39">
        <v>2017.0</v>
      </c>
      <c r="B5" s="39">
        <v>172.0</v>
      </c>
      <c r="C5" s="37" t="s">
        <v>169</v>
      </c>
      <c r="D5" s="37">
        <v>325084.758</v>
      </c>
      <c r="E5" s="37">
        <v>5572.244</v>
      </c>
      <c r="F5" s="37">
        <f>B5*(E5/D5)</f>
        <v>2.948234097</v>
      </c>
      <c r="G5" s="37" t="s">
        <v>169</v>
      </c>
    </row>
    <row r="6">
      <c r="B6" s="40">
        <f>B5/About!A83</f>
        <v>183.6312796</v>
      </c>
      <c r="C6" s="37" t="s">
        <v>170</v>
      </c>
      <c r="F6" s="37">
        <f>F5/About!A83</f>
        <v>3.147604649</v>
      </c>
      <c r="G6" s="37" t="s">
        <v>170</v>
      </c>
    </row>
    <row r="8">
      <c r="A8" s="35" t="s">
        <v>171</v>
      </c>
      <c r="B8" s="36"/>
      <c r="C8" s="36"/>
    </row>
    <row r="9">
      <c r="A9" s="37" t="s">
        <v>172</v>
      </c>
    </row>
    <row r="11">
      <c r="A11" s="38" t="s">
        <v>163</v>
      </c>
      <c r="B11" s="38" t="s">
        <v>173</v>
      </c>
      <c r="C11" s="38" t="s">
        <v>165</v>
      </c>
      <c r="F11" s="38" t="s">
        <v>168</v>
      </c>
      <c r="G11" s="38"/>
    </row>
    <row r="12">
      <c r="A12" s="39">
        <v>2018.0</v>
      </c>
      <c r="B12" s="39">
        <v>72.0</v>
      </c>
      <c r="C12" s="37" t="s">
        <v>169</v>
      </c>
      <c r="F12" s="37">
        <f>B12*(E5/D5)</f>
        <v>1.234144506</v>
      </c>
      <c r="G12" s="37" t="s">
        <v>169</v>
      </c>
    </row>
    <row r="13">
      <c r="B13" s="40">
        <f>B12/About!A84</f>
        <v>78.74641323</v>
      </c>
      <c r="C13" s="37" t="s">
        <v>170</v>
      </c>
      <c r="F13" s="37">
        <f>F12/About!A83</f>
        <v>1.317601946</v>
      </c>
      <c r="G13" s="37" t="s">
        <v>170</v>
      </c>
    </row>
    <row r="15">
      <c r="A15" s="35" t="s">
        <v>174</v>
      </c>
      <c r="B15" s="36"/>
      <c r="C15" s="36"/>
    </row>
    <row r="16">
      <c r="A16" s="38" t="s">
        <v>163</v>
      </c>
      <c r="B16" s="38">
        <v>2016.0</v>
      </c>
      <c r="C16" s="38">
        <v>2017.0</v>
      </c>
      <c r="D16" s="38">
        <v>2018.0</v>
      </c>
      <c r="E16" s="38">
        <v>2019.0</v>
      </c>
      <c r="F16" s="38">
        <v>2020.0</v>
      </c>
      <c r="G16" s="38">
        <v>2021.0</v>
      </c>
      <c r="H16" s="38">
        <v>2022.0</v>
      </c>
      <c r="I16" s="38">
        <v>2023.0</v>
      </c>
      <c r="J16" s="38">
        <v>2024.0</v>
      </c>
      <c r="K16" s="38">
        <v>2025.0</v>
      </c>
      <c r="L16" s="38">
        <v>2026.0</v>
      </c>
      <c r="M16" s="38">
        <v>2027.0</v>
      </c>
      <c r="N16" s="38">
        <v>2028.0</v>
      </c>
      <c r="O16" s="38">
        <v>2029.0</v>
      </c>
      <c r="P16" s="38">
        <v>2030.0</v>
      </c>
      <c r="Q16" s="38">
        <v>2031.0</v>
      </c>
      <c r="R16" s="38">
        <v>2032.0</v>
      </c>
      <c r="S16" s="38">
        <v>2033.0</v>
      </c>
      <c r="T16" s="38">
        <v>2034.0</v>
      </c>
      <c r="U16" s="38">
        <v>2035.0</v>
      </c>
      <c r="V16" s="38">
        <v>2036.0</v>
      </c>
      <c r="W16" s="38">
        <v>2037.0</v>
      </c>
      <c r="X16" s="38">
        <v>2038.0</v>
      </c>
      <c r="Y16" s="38">
        <v>2039.0</v>
      </c>
      <c r="Z16" s="38">
        <v>2040.0</v>
      </c>
      <c r="AA16" s="38">
        <v>2041.0</v>
      </c>
      <c r="AB16" s="38">
        <v>2042.0</v>
      </c>
      <c r="AC16" s="38">
        <v>2043.0</v>
      </c>
      <c r="AD16" s="38">
        <v>2044.0</v>
      </c>
      <c r="AE16" s="38">
        <v>2045.0</v>
      </c>
      <c r="AF16" s="38">
        <v>2046.0</v>
      </c>
      <c r="AG16" s="38">
        <v>2047.0</v>
      </c>
      <c r="AH16" s="38">
        <v>2048.0</v>
      </c>
      <c r="AI16" s="38">
        <v>2049.0</v>
      </c>
      <c r="AJ16" s="38">
        <v>2050.0</v>
      </c>
    </row>
    <row r="17">
      <c r="A17" s="38" t="s">
        <v>175</v>
      </c>
      <c r="B17" s="41">
        <v>323015.992</v>
      </c>
      <c r="C17" s="41">
        <v>5572.244</v>
      </c>
      <c r="D17" s="41">
        <v>5610.575</v>
      </c>
      <c r="E17" s="41">
        <v>5648.907</v>
      </c>
      <c r="F17" s="41">
        <v>5687.238</v>
      </c>
      <c r="G17" s="41">
        <v>5725.569</v>
      </c>
      <c r="H17" s="41">
        <v>5763.901</v>
      </c>
      <c r="I17" s="41">
        <v>5802.232</v>
      </c>
      <c r="J17" s="41">
        <v>5840.563</v>
      </c>
      <c r="K17" s="41">
        <v>5878.894</v>
      </c>
      <c r="L17" s="41">
        <v>5917.226000000001</v>
      </c>
      <c r="M17" s="41">
        <v>5955.557</v>
      </c>
      <c r="N17" s="41">
        <v>5993.888</v>
      </c>
      <c r="O17" s="41">
        <v>6032.22</v>
      </c>
      <c r="P17" s="41">
        <v>6070.551</v>
      </c>
      <c r="Q17" s="41">
        <v>6108.882000000001</v>
      </c>
      <c r="R17" s="41">
        <v>6147.214</v>
      </c>
      <c r="S17" s="41">
        <v>6185.545</v>
      </c>
      <c r="T17" s="41">
        <v>6223.876</v>
      </c>
      <c r="U17" s="41">
        <v>6262.208000000001</v>
      </c>
      <c r="V17" s="41">
        <v>6300.539</v>
      </c>
      <c r="W17" s="41">
        <v>6338.87</v>
      </c>
      <c r="X17" s="41">
        <v>6377.201</v>
      </c>
      <c r="Y17" s="41">
        <v>6415.533</v>
      </c>
      <c r="Z17" s="41">
        <v>6453.864</v>
      </c>
      <c r="AA17" s="41">
        <v>6492.195</v>
      </c>
      <c r="AB17" s="41">
        <v>6530.527</v>
      </c>
      <c r="AC17" s="41">
        <v>6568.858</v>
      </c>
      <c r="AD17" s="41">
        <v>6607.189</v>
      </c>
      <c r="AE17" s="41">
        <v>6645.52</v>
      </c>
      <c r="AF17" s="41">
        <v>6683.852</v>
      </c>
      <c r="AG17" s="41">
        <v>6722.183</v>
      </c>
      <c r="AH17" s="41">
        <v>6760.514</v>
      </c>
      <c r="AI17" s="41">
        <v>6798.846</v>
      </c>
      <c r="AJ17" s="41">
        <v>6837.177000000001</v>
      </c>
    </row>
    <row r="19">
      <c r="A19" s="35" t="s">
        <v>176</v>
      </c>
      <c r="B19" s="36"/>
      <c r="C19" s="36"/>
    </row>
    <row r="20">
      <c r="A20" s="38" t="s">
        <v>161</v>
      </c>
      <c r="C20" s="42">
        <f>F6</f>
        <v>3.147604649</v>
      </c>
      <c r="D20" s="43">
        <f t="shared" ref="D20:AJ20" si="1">$C20*(D17/$C17)</f>
        <v>3.169256758</v>
      </c>
      <c r="E20" s="43">
        <f t="shared" si="1"/>
        <v>3.190909432</v>
      </c>
      <c r="F20" s="43">
        <f t="shared" si="1"/>
        <v>3.212561541</v>
      </c>
      <c r="G20" s="43">
        <f t="shared" si="1"/>
        <v>3.23421365</v>
      </c>
      <c r="H20" s="43">
        <f t="shared" si="1"/>
        <v>3.255866324</v>
      </c>
      <c r="I20" s="43">
        <f t="shared" si="1"/>
        <v>3.277518433</v>
      </c>
      <c r="J20" s="43">
        <f t="shared" si="1"/>
        <v>3.299170541</v>
      </c>
      <c r="K20" s="43">
        <f t="shared" si="1"/>
        <v>3.32082265</v>
      </c>
      <c r="L20" s="43">
        <f t="shared" si="1"/>
        <v>3.342475324</v>
      </c>
      <c r="M20" s="43">
        <f t="shared" si="1"/>
        <v>3.364127433</v>
      </c>
      <c r="N20" s="43">
        <f t="shared" si="1"/>
        <v>3.385779542</v>
      </c>
      <c r="O20" s="43">
        <f t="shared" si="1"/>
        <v>3.407432216</v>
      </c>
      <c r="P20" s="43">
        <f t="shared" si="1"/>
        <v>3.429084324</v>
      </c>
      <c r="Q20" s="43">
        <f t="shared" si="1"/>
        <v>3.450736433</v>
      </c>
      <c r="R20" s="43">
        <f t="shared" si="1"/>
        <v>3.472389107</v>
      </c>
      <c r="S20" s="43">
        <f t="shared" si="1"/>
        <v>3.494041216</v>
      </c>
      <c r="T20" s="43">
        <f t="shared" si="1"/>
        <v>3.515693325</v>
      </c>
      <c r="U20" s="43">
        <f t="shared" si="1"/>
        <v>3.537345999</v>
      </c>
      <c r="V20" s="43">
        <f t="shared" si="1"/>
        <v>3.558998108</v>
      </c>
      <c r="W20" s="43">
        <f t="shared" si="1"/>
        <v>3.580650216</v>
      </c>
      <c r="X20" s="43">
        <f t="shared" si="1"/>
        <v>3.602302325</v>
      </c>
      <c r="Y20" s="43">
        <f t="shared" si="1"/>
        <v>3.623954999</v>
      </c>
      <c r="Z20" s="43">
        <f t="shared" si="1"/>
        <v>3.645607108</v>
      </c>
      <c r="AA20" s="43">
        <f t="shared" si="1"/>
        <v>3.667259217</v>
      </c>
      <c r="AB20" s="43">
        <f t="shared" si="1"/>
        <v>3.688911891</v>
      </c>
      <c r="AC20" s="43">
        <f t="shared" si="1"/>
        <v>3.710563999</v>
      </c>
      <c r="AD20" s="43">
        <f t="shared" si="1"/>
        <v>3.732216108</v>
      </c>
      <c r="AE20" s="43">
        <f t="shared" si="1"/>
        <v>3.753868217</v>
      </c>
      <c r="AF20" s="43">
        <f t="shared" si="1"/>
        <v>3.775520891</v>
      </c>
      <c r="AG20" s="43">
        <f t="shared" si="1"/>
        <v>3.797173</v>
      </c>
      <c r="AH20" s="43">
        <f t="shared" si="1"/>
        <v>3.818825109</v>
      </c>
      <c r="AI20" s="43">
        <f t="shared" si="1"/>
        <v>3.840477783</v>
      </c>
      <c r="AJ20" s="43">
        <f t="shared" si="1"/>
        <v>3.862129891</v>
      </c>
    </row>
    <row r="21" ht="15.75" customHeight="1">
      <c r="A21" s="38" t="s">
        <v>177</v>
      </c>
      <c r="D21" s="42">
        <f>F13</f>
        <v>1.317601946</v>
      </c>
      <c r="E21" s="43">
        <f t="shared" ref="E21:AJ21" si="2">$D21*(E17/$D17)</f>
        <v>1.326603932</v>
      </c>
      <c r="F21" s="43">
        <f t="shared" si="2"/>
        <v>1.335605684</v>
      </c>
      <c r="G21" s="43">
        <f t="shared" si="2"/>
        <v>1.344607435</v>
      </c>
      <c r="H21" s="43">
        <f t="shared" si="2"/>
        <v>1.353609421</v>
      </c>
      <c r="I21" s="43">
        <f t="shared" si="2"/>
        <v>1.362611172</v>
      </c>
      <c r="J21" s="43">
        <f t="shared" si="2"/>
        <v>1.371612923</v>
      </c>
      <c r="K21" s="43">
        <f t="shared" si="2"/>
        <v>1.380614674</v>
      </c>
      <c r="L21" s="43">
        <f t="shared" si="2"/>
        <v>1.38961666</v>
      </c>
      <c r="M21" s="43">
        <f t="shared" si="2"/>
        <v>1.398618412</v>
      </c>
      <c r="N21" s="43">
        <f t="shared" si="2"/>
        <v>1.407620163</v>
      </c>
      <c r="O21" s="43">
        <f t="shared" si="2"/>
        <v>1.416622149</v>
      </c>
      <c r="P21" s="43">
        <f t="shared" si="2"/>
        <v>1.4256239</v>
      </c>
      <c r="Q21" s="43">
        <f t="shared" si="2"/>
        <v>1.434625651</v>
      </c>
      <c r="R21" s="43">
        <f t="shared" si="2"/>
        <v>1.443627637</v>
      </c>
      <c r="S21" s="43">
        <f t="shared" si="2"/>
        <v>1.452629388</v>
      </c>
      <c r="T21" s="43">
        <f t="shared" si="2"/>
        <v>1.46163114</v>
      </c>
      <c r="U21" s="43">
        <f t="shared" si="2"/>
        <v>1.470633126</v>
      </c>
      <c r="V21" s="43">
        <f t="shared" si="2"/>
        <v>1.479634877</v>
      </c>
      <c r="W21" s="43">
        <f t="shared" si="2"/>
        <v>1.488636628</v>
      </c>
      <c r="X21" s="43">
        <f t="shared" si="2"/>
        <v>1.497638379</v>
      </c>
      <c r="Y21" s="43">
        <f t="shared" si="2"/>
        <v>1.506640365</v>
      </c>
      <c r="Z21" s="43">
        <f t="shared" si="2"/>
        <v>1.515642116</v>
      </c>
      <c r="AA21" s="43">
        <f t="shared" si="2"/>
        <v>1.524643868</v>
      </c>
      <c r="AB21" s="43">
        <f t="shared" si="2"/>
        <v>1.533645854</v>
      </c>
      <c r="AC21" s="43">
        <f t="shared" si="2"/>
        <v>1.542647605</v>
      </c>
      <c r="AD21" s="43">
        <f t="shared" si="2"/>
        <v>1.551649356</v>
      </c>
      <c r="AE21" s="43">
        <f t="shared" si="2"/>
        <v>1.560651107</v>
      </c>
      <c r="AF21" s="43">
        <f t="shared" si="2"/>
        <v>1.569653093</v>
      </c>
      <c r="AG21" s="43">
        <f t="shared" si="2"/>
        <v>1.578654844</v>
      </c>
      <c r="AH21" s="43">
        <f t="shared" si="2"/>
        <v>1.587656596</v>
      </c>
      <c r="AI21" s="43">
        <f t="shared" si="2"/>
        <v>1.596658582</v>
      </c>
      <c r="AJ21" s="43">
        <f t="shared" si="2"/>
        <v>1.605660333</v>
      </c>
    </row>
    <row r="22" ht="15.75" customHeight="1">
      <c r="A22" s="38" t="s">
        <v>178</v>
      </c>
      <c r="D22" s="43">
        <f t="shared" ref="D22:AJ22" si="3">SUM(D20:D21)</f>
        <v>4.486858705</v>
      </c>
      <c r="E22" s="43">
        <f t="shared" si="3"/>
        <v>4.517513364</v>
      </c>
      <c r="F22" s="43">
        <f t="shared" si="3"/>
        <v>4.548167225</v>
      </c>
      <c r="G22" s="43">
        <f t="shared" si="3"/>
        <v>4.578821085</v>
      </c>
      <c r="H22" s="43">
        <f t="shared" si="3"/>
        <v>4.609475744</v>
      </c>
      <c r="I22" s="43">
        <f t="shared" si="3"/>
        <v>4.640129604</v>
      </c>
      <c r="J22" s="43">
        <f t="shared" si="3"/>
        <v>4.670783465</v>
      </c>
      <c r="K22" s="43">
        <f t="shared" si="3"/>
        <v>4.701437325</v>
      </c>
      <c r="L22" s="43">
        <f t="shared" si="3"/>
        <v>4.732091984</v>
      </c>
      <c r="M22" s="43">
        <f t="shared" si="3"/>
        <v>4.762745845</v>
      </c>
      <c r="N22" s="43">
        <f t="shared" si="3"/>
        <v>4.793399705</v>
      </c>
      <c r="O22" s="43">
        <f t="shared" si="3"/>
        <v>4.824054364</v>
      </c>
      <c r="P22" s="43">
        <f t="shared" si="3"/>
        <v>4.854708224</v>
      </c>
      <c r="Q22" s="43">
        <f t="shared" si="3"/>
        <v>4.885362085</v>
      </c>
      <c r="R22" s="43">
        <f t="shared" si="3"/>
        <v>4.916016744</v>
      </c>
      <c r="S22" s="43">
        <f t="shared" si="3"/>
        <v>4.946670604</v>
      </c>
      <c r="T22" s="43">
        <f t="shared" si="3"/>
        <v>4.977324464</v>
      </c>
      <c r="U22" s="43">
        <f t="shared" si="3"/>
        <v>5.007979124</v>
      </c>
      <c r="V22" s="43">
        <f t="shared" si="3"/>
        <v>5.038632984</v>
      </c>
      <c r="W22" s="43">
        <f t="shared" si="3"/>
        <v>5.069286844</v>
      </c>
      <c r="X22" s="43">
        <f t="shared" si="3"/>
        <v>5.099940705</v>
      </c>
      <c r="Y22" s="43">
        <f t="shared" si="3"/>
        <v>5.130595364</v>
      </c>
      <c r="Z22" s="43">
        <f t="shared" si="3"/>
        <v>5.161249224</v>
      </c>
      <c r="AA22" s="43">
        <f t="shared" si="3"/>
        <v>5.191903084</v>
      </c>
      <c r="AB22" s="43">
        <f t="shared" si="3"/>
        <v>5.222557744</v>
      </c>
      <c r="AC22" s="43">
        <f t="shared" si="3"/>
        <v>5.253211604</v>
      </c>
      <c r="AD22" s="43">
        <f t="shared" si="3"/>
        <v>5.283865464</v>
      </c>
      <c r="AE22" s="43">
        <f t="shared" si="3"/>
        <v>5.314519324</v>
      </c>
      <c r="AF22" s="43">
        <f t="shared" si="3"/>
        <v>5.345173984</v>
      </c>
      <c r="AG22" s="43">
        <f t="shared" si="3"/>
        <v>5.375827844</v>
      </c>
      <c r="AH22" s="43">
        <f t="shared" si="3"/>
        <v>5.406481704</v>
      </c>
      <c r="AI22" s="43">
        <f t="shared" si="3"/>
        <v>5.437136364</v>
      </c>
      <c r="AJ22" s="43">
        <f t="shared" si="3"/>
        <v>5.467790224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2.63" defaultRowHeight="15.0"/>
  <cols>
    <col customWidth="1" min="1" max="1" width="31.88"/>
    <col customWidth="1" min="2" max="2" width="10.0"/>
    <col customWidth="1" min="3" max="34" width="7.75"/>
  </cols>
  <sheetData>
    <row r="1">
      <c r="A1" s="38" t="s">
        <v>179</v>
      </c>
      <c r="B1" s="37">
        <v>2018.0</v>
      </c>
      <c r="C1" s="37">
        <v>2019.0</v>
      </c>
      <c r="D1" s="37">
        <v>2020.0</v>
      </c>
      <c r="E1" s="37">
        <v>2021.0</v>
      </c>
      <c r="F1" s="37">
        <v>2022.0</v>
      </c>
      <c r="G1" s="37">
        <v>2023.0</v>
      </c>
      <c r="H1" s="37">
        <v>2024.0</v>
      </c>
      <c r="I1" s="37">
        <v>2025.0</v>
      </c>
      <c r="J1" s="37">
        <v>2026.0</v>
      </c>
      <c r="K1" s="37">
        <v>2027.0</v>
      </c>
      <c r="L1" s="37">
        <v>2028.0</v>
      </c>
      <c r="M1" s="37">
        <v>2029.0</v>
      </c>
      <c r="N1" s="37">
        <v>2030.0</v>
      </c>
      <c r="O1" s="37">
        <v>2031.0</v>
      </c>
      <c r="P1" s="37">
        <v>2032.0</v>
      </c>
      <c r="Q1" s="37">
        <v>2033.0</v>
      </c>
      <c r="R1" s="37">
        <v>2034.0</v>
      </c>
      <c r="S1" s="37">
        <v>2035.0</v>
      </c>
      <c r="T1" s="37">
        <v>2036.0</v>
      </c>
      <c r="U1" s="37">
        <v>2037.0</v>
      </c>
      <c r="V1" s="37">
        <v>2038.0</v>
      </c>
      <c r="W1" s="37">
        <v>2039.0</v>
      </c>
      <c r="X1" s="37">
        <v>2040.0</v>
      </c>
      <c r="Y1" s="37">
        <v>2041.0</v>
      </c>
      <c r="Z1" s="37">
        <v>2042.0</v>
      </c>
      <c r="AA1" s="37">
        <v>2043.0</v>
      </c>
      <c r="AB1" s="37">
        <v>2044.0</v>
      </c>
      <c r="AC1" s="37">
        <v>2045.0</v>
      </c>
      <c r="AD1" s="37">
        <v>2046.0</v>
      </c>
      <c r="AE1" s="37">
        <v>2047.0</v>
      </c>
      <c r="AF1" s="37">
        <v>2048.0</v>
      </c>
      <c r="AG1" s="37">
        <v>2049.0</v>
      </c>
      <c r="AH1" s="37">
        <v>2050.0</v>
      </c>
    </row>
    <row r="2">
      <c r="A2" s="37" t="s">
        <v>180</v>
      </c>
      <c r="B2" s="15"/>
      <c r="C2" s="15">
        <v>3.722874407399999E8</v>
      </c>
      <c r="D2" s="15">
        <v>3.6768355191E8</v>
      </c>
      <c r="E2" s="15">
        <v>3.7002606776E8</v>
      </c>
      <c r="F2" s="15">
        <v>3.7866430513E8</v>
      </c>
      <c r="G2" s="15">
        <v>3.8649360379E8</v>
      </c>
      <c r="H2" s="15">
        <v>3.9337770738E8</v>
      </c>
      <c r="I2" s="15">
        <v>4.0028293738E8</v>
      </c>
      <c r="J2" s="15">
        <v>4.0604616042E8</v>
      </c>
      <c r="K2" s="15">
        <v>4.118263769999999E8</v>
      </c>
      <c r="L2" s="15">
        <v>4.1802991755E8</v>
      </c>
      <c r="M2" s="15">
        <v>4.242482953599999E8</v>
      </c>
      <c r="N2" s="15">
        <v>4.305379587599999E8</v>
      </c>
      <c r="O2" s="15">
        <v>4.3698043567E8</v>
      </c>
      <c r="P2" s="15">
        <v>4.4339973257E8</v>
      </c>
      <c r="Q2" s="15">
        <v>4.4995066523E8</v>
      </c>
      <c r="R2" s="15">
        <v>4.5731859698E8</v>
      </c>
      <c r="S2" s="15">
        <v>4.6354901402E8</v>
      </c>
      <c r="T2" s="15">
        <v>4.6918001089E8</v>
      </c>
      <c r="U2" s="15">
        <v>4.7497401226E8</v>
      </c>
      <c r="V2" s="15">
        <v>4.8016297173E8</v>
      </c>
      <c r="W2" s="15">
        <v>4.8423561991E8</v>
      </c>
      <c r="X2" s="15">
        <v>4.9087401026E8</v>
      </c>
      <c r="Y2" s="15">
        <v>4.9839829798E8</v>
      </c>
      <c r="Z2" s="15">
        <v>5.0440530901E8</v>
      </c>
      <c r="AA2" s="15">
        <v>5.116446340599999E8</v>
      </c>
      <c r="AB2" s="15">
        <v>5.2005281689E8</v>
      </c>
      <c r="AC2" s="15">
        <v>5.2886070729E8</v>
      </c>
      <c r="AD2" s="15">
        <v>5.371917774399999E8</v>
      </c>
      <c r="AE2" s="15">
        <v>5.4520156187E8</v>
      </c>
      <c r="AF2" s="15">
        <v>5.533717838E8</v>
      </c>
      <c r="AG2" s="15">
        <v>5.6120752563E8</v>
      </c>
      <c r="AH2" s="15">
        <v>5.6908436513E8</v>
      </c>
    </row>
    <row r="3">
      <c r="A3" s="37" t="s">
        <v>181</v>
      </c>
      <c r="C3" s="37">
        <v>0.0</v>
      </c>
      <c r="D3" s="37">
        <v>0.0</v>
      </c>
      <c r="E3" s="37">
        <v>0.0</v>
      </c>
      <c r="F3" s="37">
        <v>0.0</v>
      </c>
      <c r="G3" s="37">
        <v>0.0</v>
      </c>
      <c r="H3" s="37">
        <v>0.0</v>
      </c>
      <c r="I3" s="37">
        <v>0.0</v>
      </c>
      <c r="J3" s="37">
        <v>0.0</v>
      </c>
      <c r="K3" s="37">
        <v>0.0</v>
      </c>
      <c r="L3" s="37">
        <v>0.0</v>
      </c>
      <c r="M3" s="37">
        <v>0.0</v>
      </c>
      <c r="N3" s="37">
        <v>0.0</v>
      </c>
      <c r="O3" s="37">
        <v>0.0</v>
      </c>
      <c r="P3" s="37">
        <v>0.0</v>
      </c>
      <c r="Q3" s="37">
        <v>0.0</v>
      </c>
      <c r="R3" s="37">
        <v>0.0</v>
      </c>
      <c r="S3" s="37">
        <v>0.0</v>
      </c>
      <c r="T3" s="37">
        <v>0.0</v>
      </c>
      <c r="U3" s="37">
        <v>0.0</v>
      </c>
      <c r="V3" s="37">
        <v>0.0</v>
      </c>
      <c r="W3" s="37">
        <v>0.0</v>
      </c>
      <c r="X3" s="37">
        <v>0.0</v>
      </c>
      <c r="Y3" s="37">
        <v>0.0</v>
      </c>
      <c r="Z3" s="37">
        <v>0.0</v>
      </c>
      <c r="AA3" s="37">
        <v>0.0</v>
      </c>
      <c r="AB3" s="37">
        <v>0.0</v>
      </c>
      <c r="AC3" s="37">
        <v>0.0</v>
      </c>
      <c r="AD3" s="37">
        <v>0.0</v>
      </c>
      <c r="AE3" s="37">
        <v>0.0</v>
      </c>
      <c r="AF3" s="37">
        <v>0.0</v>
      </c>
      <c r="AG3" s="37">
        <v>0.0</v>
      </c>
      <c r="AH3" s="37">
        <v>0.0</v>
      </c>
    </row>
    <row r="4">
      <c r="A4" s="37" t="s">
        <v>182</v>
      </c>
      <c r="B4" s="15"/>
      <c r="C4" s="15">
        <v>3.070077912E8</v>
      </c>
      <c r="D4" s="15">
        <v>2.965311712E8</v>
      </c>
      <c r="E4" s="15">
        <v>2.804540266E8</v>
      </c>
      <c r="F4" s="15">
        <v>2.742251534E8</v>
      </c>
      <c r="G4" s="15">
        <v>2.777966444E8</v>
      </c>
      <c r="H4" s="15">
        <v>2.802965022E8</v>
      </c>
      <c r="I4" s="15">
        <v>2.801726312E8</v>
      </c>
      <c r="J4" s="15">
        <v>2.790638356E8</v>
      </c>
      <c r="K4" s="15">
        <v>2.775266978E8</v>
      </c>
      <c r="L4" s="15">
        <v>2.761756822E8</v>
      </c>
      <c r="M4" s="15">
        <v>2.750065956E8</v>
      </c>
      <c r="N4" s="15">
        <v>2.7389186E8</v>
      </c>
      <c r="O4" s="15">
        <v>2.726389688E8</v>
      </c>
      <c r="P4" s="15">
        <v>2.7320436E8</v>
      </c>
      <c r="Q4" s="15">
        <v>2.740674266E8</v>
      </c>
      <c r="R4" s="15">
        <v>2.746158822E8</v>
      </c>
      <c r="S4" s="15">
        <v>2.752635534E8</v>
      </c>
      <c r="T4" s="15">
        <v>2.7611232E8</v>
      </c>
      <c r="U4" s="15">
        <v>2.771469778E8</v>
      </c>
      <c r="V4" s="15">
        <v>2.778952044E8</v>
      </c>
      <c r="W4" s="15">
        <v>2.783609444E8</v>
      </c>
      <c r="X4" s="15">
        <v>2.790035622E8</v>
      </c>
      <c r="Y4" s="15">
        <v>2.788599022E8</v>
      </c>
      <c r="Z4" s="15">
        <v>2.787010534E8</v>
      </c>
      <c r="AA4" s="15">
        <v>2.784848E8</v>
      </c>
      <c r="AB4" s="15">
        <v>2.780626134E8</v>
      </c>
      <c r="AC4" s="15">
        <v>2.774532134E8</v>
      </c>
      <c r="AD4" s="15">
        <v>2.769318156E8</v>
      </c>
      <c r="AE4" s="15">
        <v>2.755449488E8</v>
      </c>
      <c r="AF4" s="15">
        <v>2.746204978E8</v>
      </c>
      <c r="AG4" s="15">
        <v>2.734555934E8</v>
      </c>
      <c r="AH4" s="15">
        <v>2.717745734E8</v>
      </c>
    </row>
    <row r="5">
      <c r="A5" s="37" t="s">
        <v>183</v>
      </c>
      <c r="B5" s="15"/>
      <c r="C5" s="15">
        <v>4.95640852632E9</v>
      </c>
      <c r="D5" s="15">
        <v>5.05736293584E9</v>
      </c>
      <c r="E5" s="15">
        <v>5.25852753432E9</v>
      </c>
      <c r="F5" s="15">
        <v>5.42987523504E9</v>
      </c>
      <c r="G5" s="15">
        <v>5.60620612392E9</v>
      </c>
      <c r="H5" s="15">
        <v>5.74301811936E9</v>
      </c>
      <c r="I5" s="15">
        <v>5.847981880800001E9</v>
      </c>
      <c r="J5" s="15">
        <v>5.936672121599999E9</v>
      </c>
      <c r="K5" s="15">
        <v>6.02197230504E9</v>
      </c>
      <c r="L5" s="15">
        <v>6.11638309632E9</v>
      </c>
      <c r="M5" s="15">
        <v>6.2086024656E9</v>
      </c>
      <c r="N5" s="15">
        <v>6.31399102056E9</v>
      </c>
      <c r="O5" s="15">
        <v>6.40332291288E9</v>
      </c>
      <c r="P5" s="15">
        <v>6.48814391064E9</v>
      </c>
      <c r="Q5" s="15">
        <v>6.57422551608E9</v>
      </c>
      <c r="R5" s="15">
        <v>6.66411301608E9</v>
      </c>
      <c r="S5" s="15">
        <v>6.75810108936E9</v>
      </c>
      <c r="T5" s="15">
        <v>6.83963185776E9</v>
      </c>
      <c r="U5" s="15">
        <v>6.9199970412E9</v>
      </c>
      <c r="V5" s="15">
        <v>7.00231336008E9</v>
      </c>
      <c r="W5" s="15">
        <v>7.0897361124E9</v>
      </c>
      <c r="X5" s="15">
        <v>7.17984185784E9</v>
      </c>
      <c r="Y5" s="15">
        <v>7.26429521784E9</v>
      </c>
      <c r="Z5" s="15">
        <v>7.368878245440001E9</v>
      </c>
      <c r="AA5" s="15">
        <v>7.45695574536E9</v>
      </c>
      <c r="AB5" s="15">
        <v>7.5547999656E9</v>
      </c>
      <c r="AC5" s="15">
        <v>7.65357363528E9</v>
      </c>
      <c r="AD5" s="15">
        <v>7.76631786696E9</v>
      </c>
      <c r="AE5" s="15">
        <v>7.86337172016E9</v>
      </c>
      <c r="AF5" s="15">
        <v>7.960636938E9</v>
      </c>
      <c r="AG5" s="15">
        <v>8.07561802752E9</v>
      </c>
      <c r="AH5" s="15">
        <v>8.1576878784E9</v>
      </c>
    </row>
    <row r="6">
      <c r="A6" s="37" t="s">
        <v>184</v>
      </c>
      <c r="C6" s="37">
        <v>0.0</v>
      </c>
      <c r="D6" s="37">
        <v>0.0</v>
      </c>
      <c r="E6" s="37">
        <v>0.0</v>
      </c>
      <c r="F6" s="37">
        <v>0.0</v>
      </c>
      <c r="G6" s="37">
        <v>0.0</v>
      </c>
      <c r="H6" s="37">
        <v>0.0</v>
      </c>
      <c r="I6" s="37">
        <v>0.0</v>
      </c>
      <c r="J6" s="37">
        <v>0.0</v>
      </c>
      <c r="K6" s="37">
        <v>0.0</v>
      </c>
      <c r="L6" s="37">
        <v>0.0</v>
      </c>
      <c r="M6" s="37">
        <v>0.0</v>
      </c>
      <c r="N6" s="37">
        <v>0.0</v>
      </c>
      <c r="O6" s="37">
        <v>0.0</v>
      </c>
      <c r="P6" s="37">
        <v>0.0</v>
      </c>
      <c r="Q6" s="37">
        <v>0.0</v>
      </c>
      <c r="R6" s="37">
        <v>0.0</v>
      </c>
      <c r="S6" s="37">
        <v>0.0</v>
      </c>
      <c r="T6" s="37">
        <v>0.0</v>
      </c>
      <c r="U6" s="37">
        <v>0.0</v>
      </c>
      <c r="V6" s="37">
        <v>0.0</v>
      </c>
      <c r="W6" s="37">
        <v>0.0</v>
      </c>
      <c r="X6" s="37">
        <v>0.0</v>
      </c>
      <c r="Y6" s="37">
        <v>0.0</v>
      </c>
      <c r="Z6" s="37">
        <v>0.0</v>
      </c>
      <c r="AA6" s="37">
        <v>0.0</v>
      </c>
      <c r="AB6" s="37">
        <v>0.0</v>
      </c>
      <c r="AC6" s="37">
        <v>0.0</v>
      </c>
      <c r="AD6" s="37">
        <v>0.0</v>
      </c>
      <c r="AE6" s="37">
        <v>0.0</v>
      </c>
      <c r="AF6" s="37">
        <v>0.0</v>
      </c>
      <c r="AG6" s="37">
        <v>0.0</v>
      </c>
      <c r="AH6" s="37">
        <v>0.0</v>
      </c>
    </row>
    <row r="7">
      <c r="A7" s="37" t="s">
        <v>185</v>
      </c>
      <c r="B7" s="15"/>
      <c r="C7" s="15">
        <f>'water &amp; waste'!E22*10^9</f>
        <v>4517513364</v>
      </c>
      <c r="D7" s="15">
        <f>'water &amp; waste'!F22*10^9</f>
        <v>4548167225</v>
      </c>
      <c r="E7" s="15">
        <f>'water &amp; waste'!G22*10^9</f>
        <v>4578821085</v>
      </c>
      <c r="F7" s="15">
        <f>'water &amp; waste'!H22*10^9</f>
        <v>4609475744</v>
      </c>
      <c r="G7" s="15">
        <f>'water &amp; waste'!I22*10^9</f>
        <v>4640129604</v>
      </c>
      <c r="H7" s="15">
        <f>'water &amp; waste'!J22*10^9</f>
        <v>4670783465</v>
      </c>
      <c r="I7" s="15">
        <f>'water &amp; waste'!K22*10^9</f>
        <v>4701437325</v>
      </c>
      <c r="J7" s="15">
        <f>'water &amp; waste'!L22*10^9</f>
        <v>4732091984</v>
      </c>
      <c r="K7" s="15">
        <f>'water &amp; waste'!M22*10^9</f>
        <v>4762745845</v>
      </c>
      <c r="L7" s="15">
        <f>'water &amp; waste'!N22*10^9</f>
        <v>4793399705</v>
      </c>
      <c r="M7" s="15">
        <f>'water &amp; waste'!O22*10^9</f>
        <v>4824054364</v>
      </c>
      <c r="N7" s="15">
        <f>'water &amp; waste'!P22*10^9</f>
        <v>4854708224</v>
      </c>
      <c r="O7" s="15">
        <f>'water &amp; waste'!Q22*10^9</f>
        <v>4885362085</v>
      </c>
      <c r="P7" s="15">
        <f>'water &amp; waste'!R22*10^9</f>
        <v>4916016744</v>
      </c>
      <c r="Q7" s="15">
        <f>'water &amp; waste'!S22*10^9</f>
        <v>4946670604</v>
      </c>
      <c r="R7" s="15">
        <f>'water &amp; waste'!T22*10^9</f>
        <v>4977324464</v>
      </c>
      <c r="S7" s="15">
        <f>'water &amp; waste'!U22*10^9</f>
        <v>5007979124</v>
      </c>
      <c r="T7" s="15">
        <f>'water &amp; waste'!V22*10^9</f>
        <v>5038632984</v>
      </c>
      <c r="U7" s="15">
        <f>'water &amp; waste'!W22*10^9</f>
        <v>5069286844</v>
      </c>
      <c r="V7" s="15">
        <f>'water &amp; waste'!X22*10^9</f>
        <v>5099940705</v>
      </c>
      <c r="W7" s="15">
        <f>'water &amp; waste'!Y22*10^9</f>
        <v>5130595364</v>
      </c>
      <c r="X7" s="15">
        <f>'water &amp; waste'!Z22*10^9</f>
        <v>5161249224</v>
      </c>
      <c r="Y7" s="15">
        <f>'water &amp; waste'!AA22*10^9</f>
        <v>5191903084</v>
      </c>
      <c r="Z7" s="15">
        <f>'water &amp; waste'!AB22*10^9</f>
        <v>5222557744</v>
      </c>
      <c r="AA7" s="15">
        <f>'water &amp; waste'!AC22*10^9</f>
        <v>5253211604</v>
      </c>
      <c r="AB7" s="15">
        <f>'water &amp; waste'!AD22*10^9</f>
        <v>5283865464</v>
      </c>
      <c r="AC7" s="15">
        <f>'water &amp; waste'!AE22*10^9</f>
        <v>5314519324</v>
      </c>
      <c r="AD7" s="15">
        <f>'water &amp; waste'!AF22*10^9</f>
        <v>5345173984</v>
      </c>
      <c r="AE7" s="15">
        <f>'water &amp; waste'!AG22*10^9</f>
        <v>5375827844</v>
      </c>
      <c r="AF7" s="15">
        <f>'water &amp; waste'!AH22*10^9</f>
        <v>5406481704</v>
      </c>
      <c r="AG7" s="15">
        <f>'water &amp; waste'!AI22*10^9</f>
        <v>5437136364</v>
      </c>
      <c r="AH7" s="15">
        <f>'water &amp; waste'!AJ22*10^9</f>
        <v>5467790224</v>
      </c>
    </row>
    <row r="8">
      <c r="A8" s="37" t="s">
        <v>186</v>
      </c>
      <c r="B8" s="15"/>
      <c r="C8" s="15">
        <v>8.37442760616E9</v>
      </c>
      <c r="D8" s="15">
        <v>8.477032691820002E9</v>
      </c>
      <c r="E8" s="15">
        <v>8.62448819925E9</v>
      </c>
      <c r="F8" s="15">
        <v>8.78495750055E9</v>
      </c>
      <c r="G8" s="15">
        <v>8.91086617575E9</v>
      </c>
      <c r="H8" s="15">
        <v>9.04929317985E9</v>
      </c>
      <c r="I8" s="15">
        <v>9.19008192564E9</v>
      </c>
      <c r="J8" s="15">
        <v>9.322366221630001E9</v>
      </c>
      <c r="K8" s="15">
        <v>9.45267960483E9</v>
      </c>
      <c r="L8" s="15">
        <v>9.58479809364E9</v>
      </c>
      <c r="M8" s="15">
        <v>9.720477459E9</v>
      </c>
      <c r="N8" s="15">
        <v>9.86467115403E9</v>
      </c>
      <c r="O8" s="15">
        <v>1.002428080962E10</v>
      </c>
      <c r="P8" s="15">
        <v>1.017936042354E10</v>
      </c>
      <c r="Q8" s="15">
        <v>1.032864276906E10</v>
      </c>
      <c r="R8" s="15">
        <v>1.048653712722E10</v>
      </c>
      <c r="S8" s="15">
        <v>1.063659817143E10</v>
      </c>
      <c r="T8" s="15">
        <v>1.077623910594E10</v>
      </c>
      <c r="U8" s="15">
        <v>1.09092872889E10</v>
      </c>
      <c r="V8" s="15">
        <v>1.104137815935E10</v>
      </c>
      <c r="W8" s="15">
        <v>1.1171734959E10</v>
      </c>
      <c r="X8" s="15">
        <v>1.131015111303E10</v>
      </c>
      <c r="Y8" s="15">
        <v>1.145123593152E10</v>
      </c>
      <c r="Z8" s="15">
        <v>1.158973005729E10</v>
      </c>
      <c r="AA8" s="15">
        <v>1.173386353524E10</v>
      </c>
      <c r="AB8" s="15">
        <v>1.188156875598E10</v>
      </c>
      <c r="AC8" s="15">
        <v>1.203337074324E10</v>
      </c>
      <c r="AD8" s="15">
        <v>1.218609946554E10</v>
      </c>
      <c r="AE8" s="15">
        <v>1.233949439184E10</v>
      </c>
      <c r="AF8" s="15">
        <v>1.249448617032E10</v>
      </c>
      <c r="AG8" s="15">
        <v>1.265175974601E10</v>
      </c>
      <c r="AH8" s="15">
        <v>1.281075652626E10</v>
      </c>
    </row>
    <row r="9">
      <c r="A9" s="37" t="s">
        <v>187</v>
      </c>
      <c r="B9" s="15"/>
      <c r="C9" s="15">
        <v>7.844789154192E10</v>
      </c>
      <c r="D9" s="15">
        <v>7.821072153312E10</v>
      </c>
      <c r="E9" s="15">
        <v>7.826211201744E10</v>
      </c>
      <c r="F9" s="15">
        <v>7.943642663712E10</v>
      </c>
      <c r="G9" s="15">
        <v>8.0358871152E10</v>
      </c>
      <c r="H9" s="15">
        <v>8.142801610512E10</v>
      </c>
      <c r="I9" s="15">
        <v>8.242168353264E10</v>
      </c>
      <c r="J9" s="15">
        <v>8.353509246912E10</v>
      </c>
      <c r="K9" s="15">
        <v>8.493916011408E10</v>
      </c>
      <c r="L9" s="15">
        <v>8.647613826192E10</v>
      </c>
      <c r="M9" s="15">
        <v>8.807690753952E10</v>
      </c>
      <c r="N9" s="15">
        <v>8.97100214952E10</v>
      </c>
      <c r="O9" s="15">
        <v>9.1304286048E10</v>
      </c>
      <c r="P9" s="15">
        <v>9.29822017272E10</v>
      </c>
      <c r="Q9" s="15">
        <v>9.4796408796E10</v>
      </c>
      <c r="R9" s="15">
        <v>9.677406552384E10</v>
      </c>
      <c r="S9" s="15">
        <v>9.868496473008E10</v>
      </c>
      <c r="T9" s="15">
        <v>1.0048220956656E11</v>
      </c>
      <c r="U9" s="15">
        <v>1.0238137127856E11</v>
      </c>
      <c r="V9" s="15">
        <v>1.0418160005856E11</v>
      </c>
      <c r="W9" s="15">
        <v>1.0598981300304E11</v>
      </c>
      <c r="X9" s="15">
        <v>1.0795268968224E11</v>
      </c>
      <c r="Y9" s="15">
        <v>1.100062077264E11</v>
      </c>
      <c r="Z9" s="15">
        <v>1.1191299622992E11</v>
      </c>
      <c r="AA9" s="15">
        <v>1.1397418230528E11</v>
      </c>
      <c r="AB9" s="15">
        <v>1.1602693680624E11</v>
      </c>
      <c r="AC9" s="15">
        <v>1.1801509462752E11</v>
      </c>
      <c r="AD9" s="15">
        <v>1.1991377547312E11</v>
      </c>
      <c r="AE9" s="15">
        <v>1.2183906671856E11</v>
      </c>
      <c r="AF9" s="15">
        <v>1.2371556781296E11</v>
      </c>
      <c r="AG9" s="15">
        <v>1.2572044954272E11</v>
      </c>
      <c r="AH9" s="15">
        <v>1.2778526565744E11</v>
      </c>
    </row>
    <row r="11">
      <c r="B11" s="4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2019-05-11T00:41:38Z</dcterms:created>
  <dc:creator>Jeffrey Rissman</dc:creator>
</cp:coreProperties>
</file>