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Wyoming\WY-eps\InputData\elec\EIaE\"/>
    </mc:Choice>
  </mc:AlternateContent>
  <xr:revisionPtr revIDLastSave="0" documentId="13_ncr:1_{4AB0C640-58AB-4074-A4B7-2717701E9CA0}" xr6:coauthVersionLast="47" xr6:coauthVersionMax="47" xr10:uidLastSave="{00000000-0000-0000-0000-000000000000}"/>
  <bookViews>
    <workbookView xWindow="11160" yWindow="915" windowWidth="17490" windowHeight="15090" firstSheet="7" activeTab="7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29" i="8" l="1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8" i="2"/>
  <c r="C7" i="4" s="1"/>
  <c r="D7" i="4" s="1"/>
  <c r="R18" i="2"/>
  <c r="C15" i="4" s="1"/>
  <c r="D15" i="4" s="1"/>
  <c r="R15" i="2"/>
  <c r="C16" i="4" s="1"/>
  <c r="D16" i="4" s="1"/>
  <c r="R31" i="2"/>
  <c r="C36" i="4" s="1"/>
  <c r="D36" i="4" s="1"/>
  <c r="AC88" i="4"/>
  <c r="AG7" i="6"/>
  <c r="R9" i="2" l="1"/>
  <c r="C8" i="4" s="1"/>
  <c r="D8" i="4" s="1"/>
  <c r="R44" i="2"/>
  <c r="C44" i="4" s="1"/>
  <c r="D44" i="4" s="1"/>
  <c r="R36" i="2"/>
  <c r="C30" i="4" s="1"/>
  <c r="D30" i="4" s="1"/>
  <c r="R26" i="2"/>
  <c r="C26" i="4" s="1"/>
  <c r="D26" i="4" s="1"/>
  <c r="R10" i="2"/>
  <c r="C9" i="4" s="1"/>
  <c r="D9" i="4" s="1"/>
  <c r="R39" i="2"/>
  <c r="C39" i="4" s="1"/>
  <c r="D39" i="4" s="1"/>
  <c r="R34" i="2"/>
  <c r="C35" i="4" s="1"/>
  <c r="D35" i="4" s="1"/>
  <c r="R45" i="2"/>
  <c r="C45" i="4" s="1"/>
  <c r="D45" i="4" s="1"/>
  <c r="R47" i="2"/>
  <c r="C47" i="4" s="1"/>
  <c r="D47" i="4" s="1"/>
  <c r="R29" i="2"/>
  <c r="C29" i="4" s="1"/>
  <c r="D29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C19" i="8" l="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14" i="6" s="1"/>
  <c r="BK7" i="6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<sst xmlns="http://schemas.openxmlformats.org/spreadsheetml/2006/main" count="54856" uniqueCount="4506">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</sst>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150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WY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WY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3320</v>
      </c>
      <c r="R9" s="1">
        <f t="shared" si="3"/>
        <v>0.24854071656721285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3700</v>
      </c>
      <c r="R15" s="1">
        <f t="shared" si="3"/>
        <v>0.27698814798153237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1455.5592705199999</v>
      </c>
      <c r="R29" s="1">
        <f t="shared" si="3"/>
        <v>0.10896558557261758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487.41300000000001</v>
      </c>
      <c r="R30" s="1">
        <f t="shared" si="3"/>
        <v>3.6488547073546665E-2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2485</v>
      </c>
      <c r="R44" s="1">
        <f t="shared" si="5"/>
        <v>0.18603122911732647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>
        <f t="shared" si="0"/>
        <v>847</v>
      </c>
      <c r="M45" s="1" t="str">
        <f t="shared" si="1"/>
        <v>ID</v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1910</v>
      </c>
      <c r="R47" s="1">
        <f t="shared" si="5"/>
        <v>0.14298577368776402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>
        <f t="shared" si="0"/>
        <v>2853</v>
      </c>
      <c r="M49" s="1" t="str">
        <f t="shared" si="1"/>
        <v>ID</v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13357.97227052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>
        <f t="shared" si="0"/>
        <v>1361</v>
      </c>
      <c r="M55" s="1" t="str">
        <f t="shared" si="1"/>
        <v>MT</v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>
        <f t="shared" si="0"/>
        <v>94.559270519999998</v>
      </c>
      <c r="M56" s="1" t="str">
        <f t="shared" si="1"/>
        <v>MT</v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>
        <f t="shared" si="0"/>
        <v>1282</v>
      </c>
      <c r="M59" s="1" t="str">
        <f t="shared" si="1"/>
        <v>UT</v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>
        <f t="shared" si="0"/>
        <v>628</v>
      </c>
      <c r="M60" s="1" t="str">
        <f t="shared" si="1"/>
        <v>UT</v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>
        <f t="shared" si="0"/>
        <v>2063</v>
      </c>
      <c r="M64" s="1" t="str">
        <f t="shared" si="1"/>
        <v>SD</v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>
        <f t="shared" si="0"/>
        <v>422</v>
      </c>
      <c r="M65" s="1" t="str">
        <f t="shared" si="1"/>
        <v>SD</v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>
        <f t="shared" ref="L66:L129" si="6">IF(AND(K66="Different",OR(I66 = $O$1,J66=$O$1)),E66,"")</f>
        <v>3320</v>
      </c>
      <c r="M66" s="1" t="str">
        <f t="shared" ref="M66:M129" si="7">IF(L66&lt;&gt;"",IF(I66=$O$1,J66,I66),"")</f>
        <v>CO</v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>
        <f t="shared" si="6"/>
        <v>487.41300000000001</v>
      </c>
      <c r="M67" s="1" t="str">
        <f t="shared" si="7"/>
        <v>NE</v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13357.97227052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0.24854071656721285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0.27698814798153237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0.10896558557261758</v>
      </c>
      <c r="D29" s="1">
        <f t="shared" si="0"/>
        <v>0.10896558557261758</v>
      </c>
      <c r="E29" s="1">
        <f t="shared" si="1"/>
        <v>0.37777569323735533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3.6488547073546665E-2</v>
      </c>
      <c r="D32" s="1">
        <f t="shared" si="0"/>
        <v>3.6488547073546665E-2</v>
      </c>
      <c r="E32" s="1">
        <f t="shared" si="1"/>
        <v>0.12650311649770021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0.18603122911732647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0.14298577368776402</v>
      </c>
      <c r="D47" s="1">
        <f t="shared" si="2"/>
        <v>0.14298577368776402</v>
      </c>
      <c r="E47" s="1">
        <f t="shared" si="3"/>
        <v>0.49572119026494454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0.28843990633392824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0.53334387432946717</v>
      </c>
      <c r="C60" s="1">
        <f>SUMIFS('ReEDs Generation Data'!H$729:H$1448,'ReEDs Generation Data'!$E$729:$E$1448,Calculations!$A60)</f>
        <v>0.52366413435405956</v>
      </c>
      <c r="D60" s="1">
        <f>SUMIFS('ReEDs Generation Data'!I$729:I$1448,'ReEDs Generation Data'!$E$729:$E$1448,Calculations!$A60)</f>
        <v>0.53637405567220409</v>
      </c>
      <c r="E60" s="1">
        <f>SUMIFS('ReEDs Generation Data'!J$729:J$1448,'ReEDs Generation Data'!$E$729:$E$1448,Calculations!$A60)</f>
        <v>0.54874558453945999</v>
      </c>
      <c r="F60" s="1">
        <f>SUMIFS('ReEDs Generation Data'!K$729:K$1448,'ReEDs Generation Data'!$E$729:$E$1448,Calculations!$A60)</f>
        <v>0.51018450940578608</v>
      </c>
      <c r="G60" s="1">
        <f>SUMIFS('ReEDs Generation Data'!L$729:L$1448,'ReEDs Generation Data'!$E$729:$E$1448,Calculations!$A60)</f>
        <v>0.46226551935798343</v>
      </c>
      <c r="H60" s="1">
        <f>SUMIFS('ReEDs Generation Data'!M$729:M$1448,'ReEDs Generation Data'!$E$729:$E$1448,Calculations!$A60)</f>
        <v>0.40547566603321616</v>
      </c>
      <c r="I60" s="1">
        <f>SUMIFS('ReEDs Generation Data'!N$729:N$1448,'ReEDs Generation Data'!$E$729:$E$1448,Calculations!$A60)</f>
        <v>0.30859362166267412</v>
      </c>
      <c r="J60" s="1">
        <f>SUMIFS('ReEDs Generation Data'!O$729:O$1448,'ReEDs Generation Data'!$E$729:$E$1448,Calculations!$A60)</f>
        <v>0.29478820775761261</v>
      </c>
      <c r="K60" s="1">
        <f>SUMIFS('ReEDs Generation Data'!P$729:P$1448,'ReEDs Generation Data'!$E$729:$E$1448,Calculations!$A60)</f>
        <v>0.28213643091459684</v>
      </c>
      <c r="L60" s="1">
        <f>SUMIFS('ReEDs Generation Data'!Q$729:Q$1448,'ReEDs Generation Data'!$E$729:$E$1448,Calculations!$A60)</f>
        <v>0.28515719489192648</v>
      </c>
      <c r="M60" s="1">
        <f>SUMIFS('ReEDs Generation Data'!R$729:R$1448,'ReEDs Generation Data'!$E$729:$E$1448,Calculations!$A60)</f>
        <v>0.28858638145512738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0.10207661130905002</v>
      </c>
      <c r="C61" s="1">
        <f>SUMIFS('ReEDs Generation Data'!H$729:H$1448,'ReEDs Generation Data'!$E$729:$E$1448,Calculations!$A61)</f>
        <v>9.4215264397015011E-2</v>
      </c>
      <c r="D61" s="1">
        <f>SUMIFS('ReEDs Generation Data'!I$729:I$1448,'ReEDs Generation Data'!$E$729:$E$1448,Calculations!$A61)</f>
        <v>8.7745978953653991E-2</v>
      </c>
      <c r="E61" s="1">
        <f>SUMIFS('ReEDs Generation Data'!J$729:J$1448,'ReEDs Generation Data'!$E$729:$E$1448,Calculations!$A61)</f>
        <v>8.1080657957828109E-2</v>
      </c>
      <c r="F61" s="1">
        <f>SUMIFS('ReEDs Generation Data'!K$729:K$1448,'ReEDs Generation Data'!$E$729:$E$1448,Calculations!$A61)</f>
        <v>0.1174379148742834</v>
      </c>
      <c r="G61" s="1">
        <f>SUMIFS('ReEDs Generation Data'!L$729:L$1448,'ReEDs Generation Data'!$E$729:$E$1448,Calculations!$A61)</f>
        <v>0.16180418094819371</v>
      </c>
      <c r="H61" s="1">
        <f>SUMIFS('ReEDs Generation Data'!M$729:M$1448,'ReEDs Generation Data'!$E$729:$E$1448,Calculations!$A61)</f>
        <v>0.15946062801574212</v>
      </c>
      <c r="I61" s="1">
        <f>SUMIFS('ReEDs Generation Data'!N$729:N$1448,'ReEDs Generation Data'!$E$729:$E$1448,Calculations!$A61)</f>
        <v>0.15772059837402672</v>
      </c>
      <c r="J61" s="1">
        <f>SUMIFS('ReEDs Generation Data'!O$729:O$1448,'ReEDs Generation Data'!$E$729:$E$1448,Calculations!$A61)</f>
        <v>0.17385314733703344</v>
      </c>
      <c r="K61" s="1">
        <f>SUMIFS('ReEDs Generation Data'!P$729:P$1448,'ReEDs Generation Data'!$E$729:$E$1448,Calculations!$A61)</f>
        <v>0.18850571776069305</v>
      </c>
      <c r="L61" s="1">
        <f>SUMIFS('ReEDs Generation Data'!Q$729:Q$1448,'ReEDs Generation Data'!$E$729:$E$1448,Calculations!$A61)</f>
        <v>0.18525244555363543</v>
      </c>
      <c r="M61" s="1">
        <f>SUMIFS('ReEDs Generation Data'!R$729:R$1448,'ReEDs Generation Data'!$E$729:$E$1448,Calculations!$A61)</f>
        <v>0.18220715095522483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3.6857556828734032E-2</v>
      </c>
      <c r="C62" s="1">
        <f>SUMIFS('ReEDs Generation Data'!H$729:H$1448,'ReEDs Generation Data'!$E$729:$E$1448,Calculations!$A62)</f>
        <v>3.6676515972885161E-2</v>
      </c>
      <c r="D62" s="1">
        <f>SUMIFS('ReEDs Generation Data'!I$729:I$1448,'ReEDs Generation Data'!$E$729:$E$1448,Calculations!$A62)</f>
        <v>3.6929450157532136E-2</v>
      </c>
      <c r="E62" s="1">
        <f>SUMIFS('ReEDs Generation Data'!J$729:J$1448,'ReEDs Generation Data'!$E$729:$E$1448,Calculations!$A62)</f>
        <v>3.718589721480843E-2</v>
      </c>
      <c r="F62" s="1">
        <f>SUMIFS('ReEDs Generation Data'!K$729:K$1448,'ReEDs Generation Data'!$E$729:$E$1448,Calculations!$A62)</f>
        <v>3.619368856573351E-2</v>
      </c>
      <c r="G62" s="1">
        <f>SUMIFS('ReEDs Generation Data'!L$729:L$1448,'ReEDs Generation Data'!$E$729:$E$1448,Calculations!$A62)</f>
        <v>3.525305282636812E-2</v>
      </c>
      <c r="H62" s="1">
        <f>SUMIFS('ReEDs Generation Data'!M$729:M$1448,'ReEDs Generation Data'!$E$729:$E$1448,Calculations!$A62)</f>
        <v>3.5600608725868045E-2</v>
      </c>
      <c r="I62" s="1">
        <f>SUMIFS('ReEDs Generation Data'!N$729:N$1448,'ReEDs Generation Data'!$E$729:$E$1448,Calculations!$A62)</f>
        <v>3.5955085890722258E-2</v>
      </c>
      <c r="J62" s="1">
        <f>SUMIFS('ReEDs Generation Data'!O$729:O$1448,'ReEDs Generation Data'!$E$729:$E$1448,Calculations!$A62)</f>
        <v>3.6296918758415862E-2</v>
      </c>
      <c r="K62" s="1">
        <f>SUMIFS('ReEDs Generation Data'!P$729:P$1448,'ReEDs Generation Data'!$E$729:$E$1448,Calculations!$A62)</f>
        <v>3.6645313773597636E-2</v>
      </c>
      <c r="L62" s="1">
        <f>SUMIFS('ReEDs Generation Data'!Q$729:Q$1448,'ReEDs Generation Data'!$E$729:$E$1448,Calculations!$A62)</f>
        <v>3.5979145274228241E-2</v>
      </c>
      <c r="M62" s="1">
        <f>SUMIFS('ReEDs Generation Data'!R$729:R$1448,'ReEDs Generation Data'!$E$729:$E$1448,Calculations!$A62)</f>
        <v>3.5336764651540099E-2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0.17844610584371787</v>
      </c>
      <c r="C63" s="1">
        <f>SUMIFS('ReEDs Generation Data'!H$729:H$1448,'ReEDs Generation Data'!$E$729:$E$1448,Calculations!$A63)</f>
        <v>0.17448006989823389</v>
      </c>
      <c r="D63" s="1">
        <f>SUMIFS('ReEDs Generation Data'!I$729:I$1448,'ReEDs Generation Data'!$E$729:$E$1448,Calculations!$A63)</f>
        <v>0.16924118066291322</v>
      </c>
      <c r="E63" s="1">
        <f>SUMIFS('ReEDs Generation Data'!J$729:J$1448,'ReEDs Generation Data'!$E$729:$E$1448,Calculations!$A63)</f>
        <v>0.16435410701142306</v>
      </c>
      <c r="F63" s="1">
        <f>SUMIFS('ReEDs Generation Data'!K$729:K$1448,'ReEDs Generation Data'!$E$729:$E$1448,Calculations!$A63)</f>
        <v>0.1647504737780276</v>
      </c>
      <c r="G63" s="1">
        <f>SUMIFS('ReEDs Generation Data'!L$729:L$1448,'ReEDs Generation Data'!$E$729:$E$1448,Calculations!$A63)</f>
        <v>0.16531661348669549</v>
      </c>
      <c r="H63" s="1">
        <f>SUMIFS('ReEDs Generation Data'!M$729:M$1448,'ReEDs Generation Data'!$E$729:$E$1448,Calculations!$A63)</f>
        <v>0.2045313110826962</v>
      </c>
      <c r="I63" s="1">
        <f>SUMIFS('ReEDs Generation Data'!N$729:N$1448,'ReEDs Generation Data'!$E$729:$E$1448,Calculations!$A63)</f>
        <v>0.27094575368591972</v>
      </c>
      <c r="J63" s="1">
        <f>SUMIFS('ReEDs Generation Data'!O$729:O$1448,'ReEDs Generation Data'!$E$729:$E$1448,Calculations!$A63)</f>
        <v>0.27076530897099466</v>
      </c>
      <c r="K63" s="1">
        <f>SUMIFS('ReEDs Generation Data'!P$729:P$1448,'ReEDs Generation Data'!$E$729:$E$1448,Calculations!$A63)</f>
        <v>0.27062614506391369</v>
      </c>
      <c r="L63" s="1">
        <f>SUMIFS('ReEDs Generation Data'!Q$729:Q$1448,'ReEDs Generation Data'!$E$729:$E$1448,Calculations!$A63)</f>
        <v>0.21387604218179543</v>
      </c>
      <c r="M63" s="1">
        <f>SUMIFS('ReEDs Generation Data'!R$729:R$1448,'ReEDs Generation Data'!$E$729:$E$1448,Calculations!$A63)</f>
        <v>0.17770778564623319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0.11366766897177498</v>
      </c>
      <c r="C64" s="1">
        <f>SUMIFS('ReEDs Generation Data'!H$729:H$1448,'ReEDs Generation Data'!$E$729:$E$1448,Calculations!$A64)</f>
        <v>0.13093864078415959</v>
      </c>
      <c r="D64" s="1">
        <f>SUMIFS('ReEDs Generation Data'!I$729:I$1448,'ReEDs Generation Data'!$E$729:$E$1448,Calculations!$A64)</f>
        <v>0.12903771726759997</v>
      </c>
      <c r="E64" s="1">
        <f>SUMIFS('ReEDs Generation Data'!J$729:J$1448,'ReEDs Generation Data'!$E$729:$E$1448,Calculations!$A64)</f>
        <v>0.12729523133152754</v>
      </c>
      <c r="F64" s="1">
        <f>SUMIFS('ReEDs Generation Data'!K$729:K$1448,'ReEDs Generation Data'!$E$729:$E$1448,Calculations!$A64)</f>
        <v>0.12642121626715597</v>
      </c>
      <c r="G64" s="1">
        <f>SUMIFS('ReEDs Generation Data'!L$729:L$1448,'ReEDs Generation Data'!$E$729:$E$1448,Calculations!$A64)</f>
        <v>0.12586403726494585</v>
      </c>
      <c r="H64" s="1">
        <f>SUMIFS('ReEDs Generation Data'!M$729:M$1448,'ReEDs Generation Data'!$E$729:$E$1448,Calculations!$A64)</f>
        <v>0.14402351682153619</v>
      </c>
      <c r="I64" s="1">
        <f>SUMIFS('ReEDs Generation Data'!N$729:N$1448,'ReEDs Generation Data'!$E$729:$E$1448,Calculations!$A64)</f>
        <v>0.17427171747048764</v>
      </c>
      <c r="J64" s="1">
        <f>SUMIFS('ReEDs Generation Data'!O$729:O$1448,'ReEDs Generation Data'!$E$729:$E$1448,Calculations!$A64)</f>
        <v>0.17409834629225998</v>
      </c>
      <c r="K64" s="1">
        <f>SUMIFS('ReEDs Generation Data'!P$729:P$1448,'ReEDs Generation Data'!$E$729:$E$1448,Calculations!$A64)</f>
        <v>0.17398446916468943</v>
      </c>
      <c r="L64" s="1">
        <f>SUMIFS('ReEDs Generation Data'!Q$729:Q$1448,'ReEDs Generation Data'!$E$729:$E$1448,Calculations!$A64)</f>
        <v>0.23166366313602749</v>
      </c>
      <c r="M64" s="1">
        <f>SUMIFS('ReEDs Generation Data'!R$729:R$1448,'ReEDs Generation Data'!$E$729:$E$1448,Calculations!$A64)</f>
        <v>0.26801595733392231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3.1218914125861745E-2</v>
      </c>
      <c r="C65" s="1">
        <f>SUMIFS('ReEDs Generation Data'!H$729:H$1448,'ReEDs Generation Data'!$E$729:$E$1448,Calculations!$A65)</f>
        <v>3.5654715033044071E-2</v>
      </c>
      <c r="D65" s="1">
        <f>SUMIFS('ReEDs Generation Data'!I$729:I$1448,'ReEDs Generation Data'!$E$729:$E$1448,Calculations!$A65)</f>
        <v>3.6278161196291348E-2</v>
      </c>
      <c r="E65" s="1">
        <f>SUMIFS('ReEDs Generation Data'!J$729:J$1448,'ReEDs Generation Data'!$E$729:$E$1448,Calculations!$A65)</f>
        <v>3.6920227328137968E-2</v>
      </c>
      <c r="F65" s="1">
        <f>SUMIFS('ReEDs Generation Data'!K$729:K$1448,'ReEDs Generation Data'!$E$729:$E$1448,Calculations!$A65)</f>
        <v>4.0279768725135924E-2</v>
      </c>
      <c r="G65" s="1">
        <f>SUMIFS('ReEDs Generation Data'!L$729:L$1448,'ReEDs Generation Data'!$E$729:$E$1448,Calculations!$A65)</f>
        <v>4.4372623024488744E-2</v>
      </c>
      <c r="H65" s="1">
        <f>SUMIFS('ReEDs Generation Data'!M$729:M$1448,'ReEDs Generation Data'!$E$729:$E$1448,Calculations!$A65)</f>
        <v>4.5739097422573413E-2</v>
      </c>
      <c r="I65" s="1">
        <f>SUMIFS('ReEDs Generation Data'!N$729:N$1448,'ReEDs Generation Data'!$E$729:$E$1448,Calculations!$A65)</f>
        <v>4.7297888771187797E-2</v>
      </c>
      <c r="J65" s="1">
        <f>SUMIFS('ReEDs Generation Data'!O$729:O$1448,'ReEDs Generation Data'!$E$729:$E$1448,Calculations!$A65)</f>
        <v>4.5233408245865865E-2</v>
      </c>
      <c r="K65" s="1">
        <f>SUMIFS('ReEDs Generation Data'!P$729:P$1448,'ReEDs Generation Data'!$E$729:$E$1448,Calculations!$A65)</f>
        <v>4.3369896082676218E-2</v>
      </c>
      <c r="L65" s="1">
        <f>SUMIFS('ReEDs Generation Data'!Q$729:Q$1448,'ReEDs Generation Data'!$E$729:$E$1448,Calculations!$A65)</f>
        <v>4.3317021429028504E-2</v>
      </c>
      <c r="M65" s="1">
        <f>SUMIFS('ReEDs Generation Data'!R$729:R$1448,'ReEDs Generation Data'!$E$729:$E$1448,Calculations!$A65)</f>
        <v>4.3367858153924202E-2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4.1225103571517579E-5</v>
      </c>
      <c r="C67" s="1">
        <f>SUMIFS('ReEDs Generation Data'!H$729:H$1448,'ReEDs Generation Data'!$E$729:$E$1448,Calculations!$A67)</f>
        <v>8.315643007922221E-5</v>
      </c>
      <c r="D67" s="1">
        <f>SUMIFS('ReEDs Generation Data'!I$729:I$1448,'ReEDs Generation Data'!$E$729:$E$1448,Calculations!$A67)</f>
        <v>1.5716445980979671E-4</v>
      </c>
      <c r="E67" s="1">
        <f>SUMIFS('ReEDs Generation Data'!J$729:J$1448,'ReEDs Generation Data'!$E$729:$E$1448,Calculations!$A67)</f>
        <v>2.3333723651965094E-4</v>
      </c>
      <c r="F67" s="1">
        <f>SUMIFS('ReEDs Generation Data'!K$729:K$1448,'ReEDs Generation Data'!$E$729:$E$1448,Calculations!$A67)</f>
        <v>2.5633333815753943E-4</v>
      </c>
      <c r="G67" s="1">
        <f>SUMIFS('ReEDs Generation Data'!L$729:L$1448,'ReEDs Generation Data'!$E$729:$E$1448,Calculations!$A67)</f>
        <v>2.8435765922418945E-4</v>
      </c>
      <c r="H67" s="1">
        <f>SUMIFS('ReEDs Generation Data'!M$729:M$1448,'ReEDs Generation Data'!$E$729:$E$1448,Calculations!$A67)</f>
        <v>2.8735645911820581E-4</v>
      </c>
      <c r="I67" s="1">
        <f>SUMIFS('ReEDs Generation Data'!N$729:N$1448,'ReEDs Generation Data'!$E$729:$E$1448,Calculations!$A67)</f>
        <v>2.9041918307578835E-4</v>
      </c>
      <c r="J67" s="1">
        <f>SUMIFS('ReEDs Generation Data'!O$729:O$1448,'ReEDs Generation Data'!$E$729:$E$1448,Calculations!$A67)</f>
        <v>2.7661903944147068E-4</v>
      </c>
      <c r="K67" s="1">
        <f>SUMIFS('ReEDs Generation Data'!P$729:P$1448,'ReEDs Generation Data'!$E$729:$E$1448,Calculations!$A67)</f>
        <v>2.6407091333271462E-4</v>
      </c>
      <c r="L67" s="1">
        <f>SUMIFS('ReEDs Generation Data'!Q$729:Q$1448,'ReEDs Generation Data'!$E$729:$E$1448,Calculations!$A67)</f>
        <v>2.6647280721696229E-4</v>
      </c>
      <c r="M67" s="1">
        <f>SUMIFS('ReEDs Generation Data'!R$729:R$1448,'ReEDs Generation Data'!$E$729:$E$1448,Calculations!$A67)</f>
        <v>2.6891879569248671E-4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2.8070350313589903E-3</v>
      </c>
      <c r="C68" s="1">
        <f>SUMIFS('ReEDs Generation Data'!H$729:H$1448,'ReEDs Generation Data'!$E$729:$E$1448,Calculations!$A68)</f>
        <v>2.8310785430797946E-3</v>
      </c>
      <c r="D68" s="1">
        <f>SUMIFS('ReEDs Generation Data'!I$729:I$1448,'ReEDs Generation Data'!$E$729:$E$1448,Calculations!$A68)</f>
        <v>2.8718864789904785E-3</v>
      </c>
      <c r="E68" s="1">
        <f>SUMIFS('ReEDs Generation Data'!J$729:J$1448,'ReEDs Generation Data'!$E$729:$E$1448,Calculations!$A68)</f>
        <v>2.9138880537038013E-3</v>
      </c>
      <c r="F68" s="1">
        <f>SUMIFS('ReEDs Generation Data'!K$729:K$1448,'ReEDs Generation Data'!$E$729:$E$1448,Calculations!$A68)</f>
        <v>3.2010606749444679E-3</v>
      </c>
      <c r="G68" s="1">
        <f>SUMIFS('ReEDs Generation Data'!L$729:L$1448,'ReEDs Generation Data'!$E$729:$E$1448,Calculations!$A68)</f>
        <v>3.5510251109139241E-3</v>
      </c>
      <c r="H68" s="1">
        <f>SUMIFS('ReEDs Generation Data'!M$729:M$1448,'ReEDs Generation Data'!$E$729:$E$1448,Calculations!$A68)</f>
        <v>3.5884737724175783E-3</v>
      </c>
      <c r="I68" s="1">
        <f>SUMIFS('ReEDs Generation Data'!N$729:N$1448,'ReEDs Generation Data'!$E$729:$E$1448,Calculations!$A68)</f>
        <v>3.6267207101327277E-3</v>
      </c>
      <c r="J68" s="1">
        <f>SUMIFS('ReEDs Generation Data'!O$729:O$1448,'ReEDs Generation Data'!$E$729:$E$1448,Calculations!$A68)</f>
        <v>3.4543861343264001E-3</v>
      </c>
      <c r="K68" s="1">
        <f>SUMIFS('ReEDs Generation Data'!P$729:P$1448,'ReEDs Generation Data'!$E$729:$E$1448,Calculations!$A68)</f>
        <v>3.2976866065954559E-3</v>
      </c>
      <c r="L68" s="1">
        <f>SUMIFS('ReEDs Generation Data'!Q$729:Q$1448,'ReEDs Generation Data'!$E$729:$E$1448,Calculations!$A68)</f>
        <v>3.327681175829089E-3</v>
      </c>
      <c r="M68" s="1">
        <f>SUMIFS('ReEDs Generation Data'!R$729:R$1448,'ReEDs Generation Data'!$E$729:$E$1448,Calculations!$A68)</f>
        <v>3.3582263931490335E-3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8.7676382434066715E-4</v>
      </c>
      <c r="C70" s="1">
        <f>SUMIFS('ReEDs Generation Data'!H$729:H$1448,'ReEDs Generation Data'!$E$729:$E$1448,Calculations!$A70)</f>
        <v>7.9067372619900543E-4</v>
      </c>
      <c r="D70" s="1">
        <f>SUMIFS('ReEDs Generation Data'!I$729:I$1448,'ReEDs Generation Data'!$E$729:$E$1448,Calculations!$A70)</f>
        <v>6.913800496258334E-4</v>
      </c>
      <c r="E70" s="1">
        <f>SUMIFS('ReEDs Generation Data'!J$729:J$1448,'ReEDs Generation Data'!$E$729:$E$1448,Calculations!$A70)</f>
        <v>5.9058993411091219E-4</v>
      </c>
      <c r="F70" s="1">
        <f>SUMIFS('ReEDs Generation Data'!K$729:K$1448,'ReEDs Generation Data'!$E$729:$E$1448,Calculations!$A70)</f>
        <v>5.6671058537236137E-4</v>
      </c>
      <c r="G70" s="1">
        <f>SUMIFS('ReEDs Generation Data'!L$729:L$1448,'ReEDs Generation Data'!$E$729:$E$1448,Calculations!$A70)</f>
        <v>5.4407243474024071E-4</v>
      </c>
      <c r="H70" s="1">
        <f>SUMIFS('ReEDs Generation Data'!M$729:M$1448,'ReEDs Generation Data'!$E$729:$E$1448,Calculations!$A70)</f>
        <v>5.4117614405778803E-4</v>
      </c>
      <c r="I70" s="1">
        <f>SUMIFS('ReEDs Generation Data'!N$729:N$1448,'ReEDs Generation Data'!$E$729:$E$1448,Calculations!$A70)</f>
        <v>5.3822217633292221E-4</v>
      </c>
      <c r="J70" s="1">
        <f>SUMIFS('ReEDs Generation Data'!O$729:O$1448,'ReEDs Generation Data'!$E$729:$E$1448,Calculations!$A70)</f>
        <v>4.9253072219879082E-4</v>
      </c>
      <c r="K70" s="1">
        <f>SUMIFS('ReEDs Generation Data'!P$729:P$1448,'ReEDs Generation Data'!$E$729:$E$1448,Calculations!$A70)</f>
        <v>4.4596213163538331E-4</v>
      </c>
      <c r="L70" s="1">
        <f>SUMIFS('ReEDs Generation Data'!Q$729:Q$1448,'ReEDs Generation Data'!$E$729:$E$1448,Calculations!$A70)</f>
        <v>4.3785506709112596E-4</v>
      </c>
      <c r="M70" s="1">
        <f>SUMIFS('ReEDs Generation Data'!R$729:R$1448,'ReEDs Generation Data'!$E$729:$E$1448,Calculations!$A70)</f>
        <v>4.3003749364680548E-4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6.642446321230679E-4</v>
      </c>
      <c r="C73" s="1">
        <f>SUMIFS('ReEDs Generation Data'!H$729:H$1448,'ReEDs Generation Data'!$E$729:$E$1448,Calculations!$A73)</f>
        <v>6.6575086124468343E-4</v>
      </c>
      <c r="D73" s="1">
        <f>SUMIFS('ReEDs Generation Data'!I$729:I$1448,'ReEDs Generation Data'!$E$729:$E$1448,Calculations!$A73)</f>
        <v>6.7302510137926496E-4</v>
      </c>
      <c r="E73" s="1">
        <f>SUMIFS('ReEDs Generation Data'!J$729:J$1448,'ReEDs Generation Data'!$E$729:$E$1448,Calculations!$A73)</f>
        <v>6.8047939248071167E-4</v>
      </c>
      <c r="F73" s="1">
        <f>SUMIFS('ReEDs Generation Data'!K$729:K$1448,'ReEDs Generation Data'!$E$729:$E$1448,Calculations!$A73)</f>
        <v>7.0832378540309636E-4</v>
      </c>
      <c r="G73" s="1">
        <f>SUMIFS('ReEDs Generation Data'!L$729:L$1448,'ReEDs Generation Data'!$E$729:$E$1448,Calculations!$A73)</f>
        <v>7.445178864463125E-4</v>
      </c>
      <c r="H73" s="1">
        <f>SUMIFS('ReEDs Generation Data'!M$729:M$1448,'ReEDs Generation Data'!$E$729:$E$1448,Calculations!$A73)</f>
        <v>7.5216552277432291E-4</v>
      </c>
      <c r="I73" s="1">
        <f>SUMIFS('ReEDs Generation Data'!N$729:N$1448,'ReEDs Generation Data'!$E$729:$E$1448,Calculations!$A73)</f>
        <v>7.5997207544039854E-4</v>
      </c>
      <c r="J73" s="1">
        <f>SUMIFS('ReEDs Generation Data'!O$729:O$1448,'ReEDs Generation Data'!$E$729:$E$1448,Calculations!$A73)</f>
        <v>7.4112674185090681E-4</v>
      </c>
      <c r="K73" s="1">
        <f>SUMIFS('ReEDs Generation Data'!P$729:P$1448,'ReEDs Generation Data'!$E$729:$E$1448,Calculations!$A73)</f>
        <v>7.2430758826971017E-4</v>
      </c>
      <c r="L73" s="1">
        <f>SUMIFS('ReEDs Generation Data'!Q$729:Q$1448,'ReEDs Generation Data'!$E$729:$E$1448,Calculations!$A73)</f>
        <v>7.2247848322112861E-4</v>
      </c>
      <c r="M73" s="1">
        <f>SUMIFS('ReEDs Generation Data'!R$729:R$1448,'ReEDs Generation Data'!$E$729:$E$1448,Calculations!$A73)</f>
        <v>7.2091912153975221E-4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0.16266106435825681</v>
      </c>
      <c r="G1075" s="44">
        <f>G349/SUMIFS(G$3:G$722,$B$3:$B$722,$B1075)*SUMIFS(Calculations!$E$3:$E$53,Calculations!$A$3:$A$53,$B1075)</f>
        <v>0.15297135050063496</v>
      </c>
      <c r="H1075" s="44">
        <f>H349/SUMIFS(H$3:H$722,$B$3:$B$722,$B1075)*SUMIFS(Calculations!$E$3:$E$53,Calculations!$A$3:$A$53,$B1075)</f>
        <v>0.14404730275517658</v>
      </c>
      <c r="I1075" s="44">
        <f>I349/SUMIFS(I$3:I$722,$B$3:$B$722,$B1075)*SUMIFS(Calculations!$E$3:$E$53,Calculations!$A$3:$A$53,$B1075)</f>
        <v>0.1517108745590659</v>
      </c>
      <c r="J1075" s="44">
        <f>J349/SUMIFS(J$3:J$722,$B$3:$B$722,$B1075)*SUMIFS(Calculations!$E$3:$E$53,Calculations!$A$3:$A$53,$B1075)</f>
        <v>0.15887895345714442</v>
      </c>
      <c r="K1075" s="44">
        <f>K349/SUMIFS(K$3:K$722,$B$3:$B$722,$B1075)*SUMIFS(Calculations!$E$3:$E$53,Calculations!$A$3:$A$53,$B1075)</f>
        <v>0.15932132555164341</v>
      </c>
      <c r="L1075" s="44">
        <f>L349/SUMIFS(L$3:L$722,$B$3:$B$722,$B1075)*SUMIFS(Calculations!$E$3:$E$53,Calculations!$A$3:$A$53,$B1075)</f>
        <v>0.15976054264317371</v>
      </c>
      <c r="M1075" s="44">
        <f>M349/SUMIFS(M$3:M$722,$B$3:$B$722,$B1075)*SUMIFS(Calculations!$E$3:$E$53,Calculations!$A$3:$A$53,$B1075)</f>
        <v>0.10233310766651975</v>
      </c>
      <c r="N1075" s="44">
        <f>N349/SUMIFS(N$3:N$722,$B$3:$B$722,$B1075)*SUMIFS(Calculations!$E$3:$E$53,Calculations!$A$3:$A$53,$B1075)</f>
        <v>4.7968650009447087E-3</v>
      </c>
      <c r="O1075" s="44">
        <f>O349/SUMIFS(O$3:O$722,$B$3:$B$722,$B1075)*SUMIFS(Calculations!$E$3:$E$53,Calculations!$A$3:$A$53,$B1075)</f>
        <v>4.5228324505219384E-3</v>
      </c>
      <c r="P1075" s="44">
        <f>P349/SUMIFS(P$3:P$722,$B$3:$B$722,$B1075)*SUMIFS(Calculations!$E$3:$E$53,Calculations!$A$3:$A$53,$B1075)</f>
        <v>4.2483700372599673E-3</v>
      </c>
      <c r="Q1075" s="44">
        <f>Q349/SUMIFS(Q$3:Q$722,$B$3:$B$722,$B1075)*SUMIFS(Calculations!$E$3:$E$53,Calculations!$A$3:$A$53,$B1075)</f>
        <v>3.0400692469393768E-3</v>
      </c>
      <c r="R1075" s="44">
        <f>R349/SUMIFS(R$3:R$722,$B$3:$B$722,$B1075)*SUMIFS(Calculations!$E$3:$E$53,Calculations!$A$3:$A$53,$B1075)</f>
        <v>2.2701690606894585E-3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0.16937964033846681</v>
      </c>
      <c r="G1078" s="44">
        <f>G352/SUMIFS(G$3:G$722,$B$3:$B$722,$B1078)*SUMIFS(Calculations!$E$3:$E$53,Calculations!$A$3:$A$53,$B1078)</f>
        <v>0.16455034208606079</v>
      </c>
      <c r="H1078" s="44">
        <f>H352/SUMIFS(H$3:H$722,$B$3:$B$722,$B1078)*SUMIFS(Calculations!$E$3:$E$53,Calculations!$A$3:$A$53,$B1078)</f>
        <v>0.16010264746733574</v>
      </c>
      <c r="I1078" s="44">
        <f>I352/SUMIFS(I$3:I$722,$B$3:$B$722,$B1078)*SUMIFS(Calculations!$E$3:$E$53,Calculations!$A$3:$A$53,$B1078)</f>
        <v>0.1547539693184449</v>
      </c>
      <c r="J1078" s="44">
        <f>J352/SUMIFS(J$3:J$722,$B$3:$B$722,$B1078)*SUMIFS(Calculations!$E$3:$E$53,Calculations!$A$3:$A$53,$B1078)</f>
        <v>0.14975111321520856</v>
      </c>
      <c r="K1078" s="44">
        <f>K352/SUMIFS(K$3:K$722,$B$3:$B$722,$B1078)*SUMIFS(Calculations!$E$3:$E$53,Calculations!$A$3:$A$53,$B1078)</f>
        <v>0.14958352014439344</v>
      </c>
      <c r="L1078" s="44">
        <f>L352/SUMIFS(L$3:L$722,$B$3:$B$722,$B1078)*SUMIFS(Calculations!$E$3:$E$53,Calculations!$A$3:$A$53,$B1078)</f>
        <v>0.14941712234932597</v>
      </c>
      <c r="M1078" s="44">
        <f>M352/SUMIFS(M$3:M$722,$B$3:$B$722,$B1078)*SUMIFS(Calculations!$E$3:$E$53,Calculations!$A$3:$A$53,$B1078)</f>
        <v>0.18809033091615709</v>
      </c>
      <c r="N1078" s="44">
        <f>N352/SUMIFS(N$3:N$722,$B$3:$B$722,$B1078)*SUMIFS(Calculations!$E$3:$E$53,Calculations!$A$3:$A$53,$B1078)</f>
        <v>0.25377390980078396</v>
      </c>
      <c r="O1078" s="44">
        <f>O352/SUMIFS(O$3:O$722,$B$3:$B$722,$B1078)*SUMIFS(Calculations!$E$3:$E$53,Calculations!$A$3:$A$53,$B1078)</f>
        <v>0.25397279580814064</v>
      </c>
      <c r="P1078" s="44">
        <f>P352/SUMIFS(P$3:P$722,$B$3:$B$722,$B1078)*SUMIFS(Calculations!$E$3:$E$53,Calculations!$A$3:$A$53,$B1078)</f>
        <v>0.25417199379925137</v>
      </c>
      <c r="Q1078" s="44">
        <f>Q352/SUMIFS(Q$3:Q$722,$B$3:$B$722,$B1078)*SUMIFS(Calculations!$E$3:$E$53,Calculations!$A$3:$A$53,$B1078)</f>
        <v>0.19784346250279169</v>
      </c>
      <c r="R1078" s="44">
        <f>R352/SUMIFS(R$3:R$722,$B$3:$B$722,$B1078)*SUMIFS(Calculations!$E$3:$E$53,Calculations!$A$3:$A$53,$B1078)</f>
        <v>0.16195227788739291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1.5489712508406575E-4</v>
      </c>
      <c r="G1079" s="44">
        <f>G353/SUMIFS(G$3:G$722,$B$3:$B$722,$B1079)*SUMIFS(Calculations!$E$3:$E$53,Calculations!$A$3:$A$53,$B1079)</f>
        <v>6.4387788877113693E-4</v>
      </c>
      <c r="H1079" s="44">
        <f>H353/SUMIFS(H$3:H$722,$B$3:$B$722,$B1079)*SUMIFS(Calculations!$E$3:$E$53,Calculations!$A$3:$A$53,$B1079)</f>
        <v>1.0942201533491217E-3</v>
      </c>
      <c r="I1079" s="44">
        <f>I353/SUMIFS(I$3:I$722,$B$3:$B$722,$B1079)*SUMIFS(Calculations!$E$3:$E$53,Calculations!$A$3:$A$53,$B1079)</f>
        <v>1.0576646590029807E-3</v>
      </c>
      <c r="J1079" s="44">
        <f>J353/SUMIFS(J$3:J$722,$B$3:$B$722,$B1079)*SUMIFS(Calculations!$E$3:$E$53,Calculations!$A$3:$A$53,$B1079)</f>
        <v>1.023472682423807E-3</v>
      </c>
      <c r="K1079" s="44">
        <f>K353/SUMIFS(K$3:K$722,$B$3:$B$722,$B1079)*SUMIFS(Calculations!$E$3:$E$53,Calculations!$A$3:$A$53,$B1079)</f>
        <v>1.019809911370517E-3</v>
      </c>
      <c r="L1079" s="44">
        <f>L353/SUMIFS(L$3:L$722,$B$3:$B$722,$B1079)*SUMIFS(Calculations!$E$3:$E$53,Calculations!$A$3:$A$53,$B1079)</f>
        <v>1.0161732632433583E-3</v>
      </c>
      <c r="M1079" s="44">
        <f>M353/SUMIFS(M$3:M$722,$B$3:$B$722,$B1079)*SUMIFS(Calculations!$E$3:$E$53,Calculations!$A$3:$A$53,$B1079)</f>
        <v>1.2791864971454974E-3</v>
      </c>
      <c r="N1079" s="44">
        <f>N353/SUMIFS(N$3:N$722,$B$3:$B$722,$B1079)*SUMIFS(Calculations!$E$3:$E$53,Calculations!$A$3:$A$53,$B1079)</f>
        <v>1.7258949844140914E-3</v>
      </c>
      <c r="O1079" s="44">
        <f>O353/SUMIFS(O$3:O$722,$B$3:$B$722,$B1079)*SUMIFS(Calculations!$E$3:$E$53,Calculations!$A$3:$A$53,$B1079)</f>
        <v>1.7272475913973565E-3</v>
      </c>
      <c r="P1079" s="44">
        <f>P353/SUMIFS(P$3:P$722,$B$3:$B$722,$B1079)*SUMIFS(Calculations!$E$3:$E$53,Calculations!$A$3:$A$53,$B1079)</f>
        <v>1.7286023201558535E-3</v>
      </c>
      <c r="Q1079" s="44">
        <f>Q353/SUMIFS(Q$3:Q$722,$B$3:$B$722,$B1079)*SUMIFS(Calculations!$E$3:$E$53,Calculations!$A$3:$A$53,$B1079)</f>
        <v>1.3455167235305399E-3</v>
      </c>
      <c r="R1079" s="44">
        <f>R353/SUMIFS(R$3:R$722,$B$3:$B$722,$B1079)*SUMIFS(Calculations!$E$3:$E$53,Calculations!$A$3:$A$53,$B1079)</f>
        <v>1.1014238001838324E-3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4.4690898445533436E-2</v>
      </c>
      <c r="G1080" s="44">
        <f>G354/SUMIFS(G$3:G$722,$B$3:$B$722,$B1080)*SUMIFS(Calculations!$E$3:$E$53,Calculations!$A$3:$A$53,$B1080)</f>
        <v>5.877334425642796E-2</v>
      </c>
      <c r="H1080" s="44">
        <f>H354/SUMIFS(H$3:H$722,$B$3:$B$722,$B1080)*SUMIFS(Calculations!$E$3:$E$53,Calculations!$A$3:$A$53,$B1080)</f>
        <v>7.1743017111153148E-2</v>
      </c>
      <c r="I1080" s="44">
        <f>I354/SUMIFS(I$3:I$722,$B$3:$B$722,$B1080)*SUMIFS(Calculations!$E$3:$E$53,Calculations!$A$3:$A$53,$B1080)</f>
        <v>6.9415047008326056E-2</v>
      </c>
      <c r="J1080" s="44">
        <f>J354/SUMIFS(J$3:J$722,$B$3:$B$722,$B1080)*SUMIFS(Calculations!$E$3:$E$53,Calculations!$A$3:$A$53,$B1080)</f>
        <v>6.7237593231359596E-2</v>
      </c>
      <c r="K1080" s="44">
        <f>K354/SUMIFS(K$3:K$722,$B$3:$B$722,$B1080)*SUMIFS(Calculations!$E$3:$E$53,Calculations!$A$3:$A$53,$B1080)</f>
        <v>6.7005847908504612E-2</v>
      </c>
      <c r="L1080" s="44">
        <f>L354/SUMIFS(L$3:L$722,$B$3:$B$722,$B1080)*SUMIFS(Calculations!$E$3:$E$53,Calculations!$A$3:$A$53,$B1080)</f>
        <v>6.6775755396011535E-2</v>
      </c>
      <c r="M1080" s="44">
        <f>M354/SUMIFS(M$3:M$722,$B$3:$B$722,$B1080)*SUMIFS(Calculations!$E$3:$E$53,Calculations!$A$3:$A$53,$B1080)</f>
        <v>8.4059154934453956E-2</v>
      </c>
      <c r="N1080" s="44">
        <f>N354/SUMIFS(N$3:N$722,$B$3:$B$722,$B1080)*SUMIFS(Calculations!$E$3:$E$53,Calculations!$A$3:$A$53,$B1080)</f>
        <v>0.1134137282695318</v>
      </c>
      <c r="O1080" s="44">
        <f>O354/SUMIFS(O$3:O$722,$B$3:$B$722,$B1080)*SUMIFS(Calculations!$E$3:$E$53,Calculations!$A$3:$A$53,$B1080)</f>
        <v>0.11350797282846727</v>
      </c>
      <c r="P1080" s="44">
        <f>P354/SUMIFS(P$3:P$722,$B$3:$B$722,$B1080)*SUMIFS(Calculations!$E$3:$E$53,Calculations!$A$3:$A$53,$B1080)</f>
        <v>0.11360236522470755</v>
      </c>
      <c r="Q1080" s="44">
        <f>Q354/SUMIFS(Q$3:Q$722,$B$3:$B$722,$B1080)*SUMIFS(Calculations!$E$3:$E$53,Calculations!$A$3:$A$53,$B1080)</f>
        <v>0.17249638857701688</v>
      </c>
      <c r="R1080" s="44">
        <f>R354/SUMIFS(R$3:R$722,$B$3:$B$722,$B1080)*SUMIFS(Calculations!$E$3:$E$53,Calculations!$A$3:$A$53,$B1080)</f>
        <v>0.21002224299272046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1.0256526178432164E-4</v>
      </c>
      <c r="G1081" s="44">
        <f>G355/SUMIFS(G$3:G$722,$B$3:$B$722,$B1081)*SUMIFS(Calculations!$E$3:$E$53,Calculations!$A$3:$A$53,$B1081)</f>
        <v>6.2906336725940774E-5</v>
      </c>
      <c r="H1081" s="44">
        <f>H355/SUMIFS(H$3:H$722,$B$3:$B$722,$B1081)*SUMIFS(Calculations!$E$3:$E$53,Calculations!$A$3:$A$53,$B1081)</f>
        <v>2.638119821773225E-5</v>
      </c>
      <c r="I1081" s="44">
        <f>I355/SUMIFS(I$3:I$722,$B$3:$B$722,$B1081)*SUMIFS(Calculations!$E$3:$E$53,Calculations!$A$3:$A$53,$B1081)</f>
        <v>8.3439122222594349E-5</v>
      </c>
      <c r="J1081" s="44">
        <f>J355/SUMIFS(J$3:J$722,$B$3:$B$722,$B1081)*SUMIFS(Calculations!$E$3:$E$53,Calculations!$A$3:$A$53,$B1081)</f>
        <v>1.3680793137498592E-4</v>
      </c>
      <c r="K1081" s="44">
        <f>K355/SUMIFS(K$3:K$722,$B$3:$B$722,$B1081)*SUMIFS(Calculations!$E$3:$E$53,Calculations!$A$3:$A$53,$B1081)</f>
        <v>8.0452762711075756E-5</v>
      </c>
      <c r="L1081" s="44">
        <f>L355/SUMIFS(L$3:L$722,$B$3:$B$722,$B1081)*SUMIFS(Calculations!$E$3:$E$53,Calculations!$A$3:$A$53,$B1081)</f>
        <v>2.4499519771346722E-5</v>
      </c>
      <c r="M1081" s="44">
        <f>M355/SUMIFS(M$3:M$722,$B$3:$B$722,$B1081)*SUMIFS(Calculations!$E$3:$E$53,Calculations!$A$3:$A$53,$B1081)</f>
        <v>9.8958352681347873E-4</v>
      </c>
      <c r="N1081" s="44">
        <f>N355/SUMIFS(N$3:N$722,$B$3:$B$722,$B1081)*SUMIFS(Calculations!$E$3:$E$53,Calculations!$A$3:$A$53,$B1081)</f>
        <v>2.6287071955232843E-3</v>
      </c>
      <c r="O1081" s="44">
        <f>O355/SUMIFS(O$3:O$722,$B$3:$B$722,$B1081)*SUMIFS(Calculations!$E$3:$E$53,Calculations!$A$3:$A$53,$B1081)</f>
        <v>2.5218070241773203E-3</v>
      </c>
      <c r="P1081" s="44">
        <f>P355/SUMIFS(P$3:P$722,$B$3:$B$722,$B1081)*SUMIFS(Calculations!$E$3:$E$53,Calculations!$A$3:$A$53,$B1081)</f>
        <v>2.4147391632226033E-3</v>
      </c>
      <c r="Q1081" s="44">
        <f>Q355/SUMIFS(Q$3:Q$722,$B$3:$B$722,$B1081)*SUMIFS(Calculations!$E$3:$E$53,Calculations!$A$3:$A$53,$B1081)</f>
        <v>1.7126494771038502E-3</v>
      </c>
      <c r="R1081" s="44">
        <f>R355/SUMIFS(R$3:R$722,$B$3:$B$722,$B1081)*SUMIFS(Calculations!$E$3:$E$53,Calculations!$A$3:$A$53,$B1081)</f>
        <v>1.2652948246554669E-3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2.4241025287998467E-4</v>
      </c>
      <c r="G1086" s="44">
        <f>G360/SUMIFS(G$3:G$722,$B$3:$B$722,$B1086)*SUMIFS(Calculations!$E$3:$E$53,Calculations!$A$3:$A$53,$B1086)</f>
        <v>2.5206625027524579E-4</v>
      </c>
      <c r="H1086" s="44">
        <f>H360/SUMIFS(H$3:H$722,$B$3:$B$722,$B1086)*SUMIFS(Calculations!$E$3:$E$53,Calculations!$A$3:$A$53,$B1086)</f>
        <v>2.6095924578073735E-4</v>
      </c>
      <c r="I1086" s="44">
        <f>I360/SUMIFS(I$3:I$722,$B$3:$B$722,$B1086)*SUMIFS(Calculations!$E$3:$E$53,Calculations!$A$3:$A$53,$B1086)</f>
        <v>2.7029950961218274E-4</v>
      </c>
      <c r="J1086" s="44">
        <f>J360/SUMIFS(J$3:J$722,$B$3:$B$722,$B1086)*SUMIFS(Calculations!$E$3:$E$53,Calculations!$A$3:$A$53,$B1086)</f>
        <v>2.7903587299285738E-4</v>
      </c>
      <c r="K1086" s="44">
        <f>K360/SUMIFS(K$3:K$722,$B$3:$B$722,$B1086)*SUMIFS(Calculations!$E$3:$E$53,Calculations!$A$3:$A$53,$B1086)</f>
        <v>3.0000914759549697E-4</v>
      </c>
      <c r="L1086" s="44">
        <f>L360/SUMIFS(L$3:L$722,$B$3:$B$722,$B1086)*SUMIFS(Calculations!$E$3:$E$53,Calculations!$A$3:$A$53,$B1086)</f>
        <v>3.2083284055757077E-4</v>
      </c>
      <c r="M1086" s="44">
        <f>M360/SUMIFS(M$3:M$722,$B$3:$B$722,$B1086)*SUMIFS(Calculations!$E$3:$E$53,Calculations!$A$3:$A$53,$B1086)</f>
        <v>4.4720206795590285E-4</v>
      </c>
      <c r="N1086" s="44">
        <f>N360/SUMIFS(N$3:N$722,$B$3:$B$722,$B1086)*SUMIFS(Calculations!$E$3:$E$53,Calculations!$A$3:$A$53,$B1086)</f>
        <v>6.6183083613953605E-4</v>
      </c>
      <c r="O1086" s="44">
        <f>O360/SUMIFS(O$3:O$722,$B$3:$B$722,$B1086)*SUMIFS(Calculations!$E$3:$E$53,Calculations!$A$3:$A$53,$B1086)</f>
        <v>7.5154683830642814E-4</v>
      </c>
      <c r="P1086" s="44">
        <f>P360/SUMIFS(P$3:P$722,$B$3:$B$722,$B1086)*SUMIFS(Calculations!$E$3:$E$53,Calculations!$A$3:$A$53,$B1086)</f>
        <v>8.4140357402980438E-4</v>
      </c>
      <c r="Q1086" s="44">
        <f>Q360/SUMIFS(Q$3:Q$722,$B$3:$B$722,$B1086)*SUMIFS(Calculations!$E$3:$E$53,Calculations!$A$3:$A$53,$B1086)</f>
        <v>7.4262351527808797E-4</v>
      </c>
      <c r="R1086" s="44">
        <f>R360/SUMIFS(R$3:R$722,$B$3:$B$722,$B1086)*SUMIFS(Calculations!$E$3:$E$53,Calculations!$A$3:$A$53,$B1086)</f>
        <v>6.7968323894958716E-4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5.4421745534984284E-4</v>
      </c>
      <c r="G1088" s="44">
        <f>G362/SUMIFS(G$3:G$722,$B$3:$B$722,$B1088)*SUMIFS(Calculations!$E$3:$E$53,Calculations!$A$3:$A$53,$B1088)</f>
        <v>5.2180591845928158E-4</v>
      </c>
      <c r="H1088" s="44">
        <f>H362/SUMIFS(H$3:H$722,$B$3:$B$722,$B1088)*SUMIFS(Calculations!$E$3:$E$53,Calculations!$A$3:$A$53,$B1088)</f>
        <v>5.0116530634222159E-4</v>
      </c>
      <c r="I1088" s="44">
        <f>I362/SUMIFS(I$3:I$722,$B$3:$B$722,$B1088)*SUMIFS(Calculations!$E$3:$E$53,Calculations!$A$3:$A$53,$B1088)</f>
        <v>4.8439906068067494E-4</v>
      </c>
      <c r="J1088" s="44">
        <f>J362/SUMIFS(J$3:J$722,$B$3:$B$722,$B1088)*SUMIFS(Calculations!$E$3:$E$53,Calculations!$A$3:$A$53,$B1088)</f>
        <v>4.6871684685114703E-4</v>
      </c>
      <c r="K1088" s="44">
        <f>K362/SUMIFS(K$3:K$722,$B$3:$B$722,$B1088)*SUMIFS(Calculations!$E$3:$E$53,Calculations!$A$3:$A$53,$B1088)</f>
        <v>4.6472781113671515E-4</v>
      </c>
      <c r="L1088" s="44">
        <f>L362/SUMIFS(L$3:L$722,$B$3:$B$722,$B1088)*SUMIFS(Calculations!$E$3:$E$53,Calculations!$A$3:$A$53,$B1088)</f>
        <v>4.6076722527180599E-4</v>
      </c>
      <c r="M1088" s="44">
        <f>M362/SUMIFS(M$3:M$722,$B$3:$B$722,$B1088)*SUMIFS(Calculations!$E$3:$E$53,Calculations!$A$3:$A$53,$B1088)</f>
        <v>5.7712762830967879E-4</v>
      </c>
      <c r="N1088" s="44">
        <f>N362/SUMIFS(N$3:N$722,$B$3:$B$722,$B1088)*SUMIFS(Calculations!$E$3:$E$53,Calculations!$A$3:$A$53,$B1088)</f>
        <v>7.7475715001789952E-4</v>
      </c>
      <c r="O1088" s="44">
        <f>O362/SUMIFS(O$3:O$722,$B$3:$B$722,$B1088)*SUMIFS(Calculations!$E$3:$E$53,Calculations!$A$3:$A$53,$B1088)</f>
        <v>7.7149069634432855E-4</v>
      </c>
      <c r="P1088" s="44">
        <f>P362/SUMIFS(P$3:P$722,$B$3:$B$722,$B1088)*SUMIFS(Calculations!$E$3:$E$53,Calculations!$A$3:$A$53,$B1088)</f>
        <v>7.682191187281895E-4</v>
      </c>
      <c r="Q1088" s="44">
        <f>Q362/SUMIFS(Q$3:Q$722,$B$3:$B$722,$B1088)*SUMIFS(Calculations!$E$3:$E$53,Calculations!$A$3:$A$53,$B1088)</f>
        <v>5.9498319469481484E-4</v>
      </c>
      <c r="R1088" s="44">
        <f>R362/SUMIFS(R$3:R$722,$B$3:$B$722,$B1088)*SUMIFS(Calculations!$E$3:$E$53,Calculations!$A$3:$A$53,$B1088)</f>
        <v>4.8460143276359555E-4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4.036087238412308E-2</v>
      </c>
      <c r="G1120" s="44">
        <f>G394/SUMIFS(G$3:G$722,$B$3:$B$722,$B1120)*SUMIFS(Calculations!$E$3:$E$53,Calculations!$A$3:$A$53,$B1120)</f>
        <v>3.6547526934495096E-2</v>
      </c>
      <c r="H1120" s="44">
        <f>H394/SUMIFS(H$3:H$722,$B$3:$B$722,$B1120)*SUMIFS(Calculations!$E$3:$E$53,Calculations!$A$3:$A$53,$B1120)</f>
        <v>3.2771643073927707E-2</v>
      </c>
      <c r="I1120" s="44">
        <f>I394/SUMIFS(I$3:I$722,$B$3:$B$722,$B1120)*SUMIFS(Calculations!$E$3:$E$53,Calculations!$A$3:$A$53,$B1120)</f>
        <v>3.2153617782195769E-2</v>
      </c>
      <c r="J1120" s="44">
        <f>J394/SUMIFS(J$3:J$722,$B$3:$B$722,$B1120)*SUMIFS(Calculations!$E$3:$E$53,Calculations!$A$3:$A$53,$B1120)</f>
        <v>3.1527009055470297E-2</v>
      </c>
      <c r="K1120" s="44">
        <f>K394/SUMIFS(K$3:K$722,$B$3:$B$722,$B1120)*SUMIFS(Calculations!$E$3:$E$53,Calculations!$A$3:$A$53,$B1120)</f>
        <v>3.4580771967360611E-2</v>
      </c>
      <c r="L1120" s="44">
        <f>L394/SUMIFS(L$3:L$722,$B$3:$B$722,$B1120)*SUMIFS(Calculations!$E$3:$E$53,Calculations!$A$3:$A$53,$B1120)</f>
        <v>3.7475806733637602E-2</v>
      </c>
      <c r="M1120" s="44">
        <f>M394/SUMIFS(M$3:M$722,$B$3:$B$722,$B1120)*SUMIFS(Calculations!$E$3:$E$53,Calculations!$A$3:$A$53,$B1120)</f>
        <v>3.5318424293404746E-2</v>
      </c>
      <c r="N1120" s="44">
        <f>N394/SUMIFS(N$3:N$722,$B$3:$B$722,$B1120)*SUMIFS(Calculations!$E$3:$E$53,Calculations!$A$3:$A$53,$B1120)</f>
        <v>3.3118079508521636E-2</v>
      </c>
      <c r="O1120" s="44">
        <f>O394/SUMIFS(O$3:O$722,$B$3:$B$722,$B1120)*SUMIFS(Calculations!$E$3:$E$53,Calculations!$A$3:$A$53,$B1120)</f>
        <v>3.2448812095187435E-2</v>
      </c>
      <c r="P1120" s="44">
        <f>P394/SUMIFS(P$3:P$722,$B$3:$B$722,$B1120)*SUMIFS(Calculations!$E$3:$E$53,Calculations!$A$3:$A$53,$B1120)</f>
        <v>3.1766696790704048E-2</v>
      </c>
      <c r="Q1120" s="44">
        <f>Q394/SUMIFS(Q$3:Q$722,$B$3:$B$722,$B1120)*SUMIFS(Calculations!$E$3:$E$53,Calculations!$A$3:$A$53,$B1120)</f>
        <v>3.375713030691635E-2</v>
      </c>
      <c r="R1120" s="44">
        <f>R394/SUMIFS(R$3:R$722,$B$3:$B$722,$B1120)*SUMIFS(Calculations!$E$3:$E$53,Calculations!$A$3:$A$53,$B1120)</f>
        <v>3.5676488431436136E-2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6.1287736924421441E-3</v>
      </c>
      <c r="G1123" s="44">
        <f>G397/SUMIFS(G$3:G$722,$B$3:$B$722,$B1123)*SUMIFS(Calculations!$E$3:$E$53,Calculations!$A$3:$A$53,$B1123)</f>
        <v>6.0985211342273991E-3</v>
      </c>
      <c r="H1123" s="44">
        <f>H397/SUMIFS(H$3:H$722,$B$3:$B$722,$B1123)*SUMIFS(Calculations!$E$3:$E$53,Calculations!$A$3:$A$53,$B1123)</f>
        <v>6.0685657714592374E-3</v>
      </c>
      <c r="I1123" s="44">
        <f>I397/SUMIFS(I$3:I$722,$B$3:$B$722,$B1123)*SUMIFS(Calculations!$E$3:$E$53,Calculations!$A$3:$A$53,$B1123)</f>
        <v>6.1109164470649095E-3</v>
      </c>
      <c r="J1123" s="44">
        <f>J397/SUMIFS(J$3:J$722,$B$3:$B$722,$B1123)*SUMIFS(Calculations!$E$3:$E$53,Calculations!$A$3:$A$53,$B1123)</f>
        <v>6.1538553093934498E-3</v>
      </c>
      <c r="K1123" s="44">
        <f>K397/SUMIFS(K$3:K$722,$B$3:$B$722,$B1123)*SUMIFS(Calculations!$E$3:$E$53,Calculations!$A$3:$A$53,$B1123)</f>
        <v>5.9896557358867439E-3</v>
      </c>
      <c r="L1123" s="44">
        <f>L397/SUMIFS(L$3:L$722,$B$3:$B$722,$B1123)*SUMIFS(Calculations!$E$3:$E$53,Calculations!$A$3:$A$53,$B1123)</f>
        <v>5.8339909093676791E-3</v>
      </c>
      <c r="M1123" s="44">
        <f>M397/SUMIFS(M$3:M$722,$B$3:$B$722,$B1123)*SUMIFS(Calculations!$E$3:$E$53,Calculations!$A$3:$A$53,$B1123)</f>
        <v>6.0170336474884211E-3</v>
      </c>
      <c r="N1123" s="44">
        <f>N397/SUMIFS(N$3:N$722,$B$3:$B$722,$B1123)*SUMIFS(Calculations!$E$3:$E$53,Calculations!$A$3:$A$53,$B1123)</f>
        <v>6.2037215182728115E-3</v>
      </c>
      <c r="O1123" s="44">
        <f>O397/SUMIFS(O$3:O$722,$B$3:$B$722,$B1123)*SUMIFS(Calculations!$E$3:$E$53,Calculations!$A$3:$A$53,$B1123)</f>
        <v>6.2622105054781444E-3</v>
      </c>
      <c r="P1123" s="44">
        <f>P397/SUMIFS(P$3:P$722,$B$3:$B$722,$B1123)*SUMIFS(Calculations!$E$3:$E$53,Calculations!$A$3:$A$53,$B1123)</f>
        <v>6.3218223026785042E-3</v>
      </c>
      <c r="Q1123" s="44">
        <f>Q397/SUMIFS(Q$3:Q$722,$B$3:$B$722,$B1123)*SUMIFS(Calculations!$E$3:$E$53,Calculations!$A$3:$A$53,$B1123)</f>
        <v>6.2068990439318548E-3</v>
      </c>
      <c r="R1123" s="44">
        <f>R397/SUMIFS(R$3:R$722,$B$3:$B$722,$B1123)*SUMIFS(Calculations!$E$3:$E$53,Calculations!$A$3:$A$53,$B1123)</f>
        <v>6.0960795221668565E-3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4.0241785256665961E-2</v>
      </c>
      <c r="G1125" s="44">
        <f>G399/SUMIFS(G$3:G$722,$B$3:$B$722,$B1125)*SUMIFS(Calculations!$E$3:$E$53,Calculations!$A$3:$A$53,$B1125)</f>
        <v>4.4538063820777012E-2</v>
      </c>
      <c r="H1125" s="44">
        <f>H399/SUMIFS(H$3:H$722,$B$3:$B$722,$B1125)*SUMIFS(Calculations!$E$3:$E$53,Calculations!$A$3:$A$53,$B1125)</f>
        <v>4.8792136551667691E-2</v>
      </c>
      <c r="I1125" s="44">
        <f>I399/SUMIFS(I$3:I$722,$B$3:$B$722,$B1125)*SUMIFS(Calculations!$E$3:$E$53,Calculations!$A$3:$A$53,$B1125)</f>
        <v>4.9089625387937201E-2</v>
      </c>
      <c r="J1125" s="44">
        <f>J399/SUMIFS(J$3:J$722,$B$3:$B$722,$B1125)*SUMIFS(Calculations!$E$3:$E$53,Calculations!$A$3:$A$53,$B1125)</f>
        <v>4.9391245893446775E-2</v>
      </c>
      <c r="K1125" s="44">
        <f>K399/SUMIFS(K$3:K$722,$B$3:$B$722,$B1125)*SUMIFS(Calculations!$E$3:$E$53,Calculations!$A$3:$A$53,$B1125)</f>
        <v>4.7707716456177655E-2</v>
      </c>
      <c r="L1125" s="44">
        <f>L399/SUMIFS(L$3:L$722,$B$3:$B$722,$B1125)*SUMIFS(Calculations!$E$3:$E$53,Calculations!$A$3:$A$53,$B1125)</f>
        <v>4.6111693322892632E-2</v>
      </c>
      <c r="M1125" s="44">
        <f>M399/SUMIFS(M$3:M$722,$B$3:$B$722,$B1125)*SUMIFS(Calculations!$E$3:$E$53,Calculations!$A$3:$A$53,$B1125)</f>
        <v>4.6915795623437652E-2</v>
      </c>
      <c r="N1125" s="44">
        <f>N399/SUMIFS(N$3:N$722,$B$3:$B$722,$B1125)*SUMIFS(Calculations!$E$3:$E$53,Calculations!$A$3:$A$53,$B1125)</f>
        <v>4.773591090319574E-2</v>
      </c>
      <c r="O1125" s="44">
        <f>O399/SUMIFS(O$3:O$722,$B$3:$B$722,$B1125)*SUMIFS(Calculations!$E$3:$E$53,Calculations!$A$3:$A$53,$B1125)</f>
        <v>4.805492633195374E-2</v>
      </c>
      <c r="P1125" s="44">
        <f>P399/SUMIFS(P$3:P$722,$B$3:$B$722,$B1125)*SUMIFS(Calculations!$E$3:$E$53,Calculations!$A$3:$A$53,$B1125)</f>
        <v>4.8380065883031037E-2</v>
      </c>
      <c r="Q1125" s="44">
        <f>Q399/SUMIFS(Q$3:Q$722,$B$3:$B$722,$B1125)*SUMIFS(Calculations!$E$3:$E$53,Calculations!$A$3:$A$53,$B1125)</f>
        <v>4.7204272866111015E-2</v>
      </c>
      <c r="R1125" s="44">
        <f>R399/SUMIFS(R$3:R$722,$B$3:$B$722,$B1125)*SUMIFS(Calculations!$E$3:$E$53,Calculations!$A$3:$A$53,$B1125)</f>
        <v>4.6070465652055664E-2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7.8649035700025752E-4</v>
      </c>
      <c r="G1126" s="44">
        <f>G400/SUMIFS(G$3:G$722,$B$3:$B$722,$B1126)*SUMIFS(Calculations!$E$3:$E$53,Calculations!$A$3:$A$53,$B1126)</f>
        <v>5.728752836981465E-4</v>
      </c>
      <c r="H1126" s="44">
        <f>H400/SUMIFS(H$3:H$722,$B$3:$B$722,$B1126)*SUMIFS(Calculations!$E$3:$E$53,Calculations!$A$3:$A$53,$B1126)</f>
        <v>3.6135872473178131E-4</v>
      </c>
      <c r="I1126" s="44">
        <f>I400/SUMIFS(I$3:I$722,$B$3:$B$722,$B1126)*SUMIFS(Calculations!$E$3:$E$53,Calculations!$A$3:$A$53,$B1126)</f>
        <v>4.5573813929381657E-4</v>
      </c>
      <c r="J1126" s="44">
        <f>J400/SUMIFS(J$3:J$722,$B$3:$B$722,$B1126)*SUMIFS(Calculations!$E$3:$E$53,Calculations!$A$3:$A$53,$B1126)</f>
        <v>5.5142834093925791E-4</v>
      </c>
      <c r="K1126" s="44">
        <f>K400/SUMIFS(K$3:K$722,$B$3:$B$722,$B1126)*SUMIFS(Calculations!$E$3:$E$53,Calculations!$A$3:$A$53,$B1126)</f>
        <v>3.793205708916214E-4</v>
      </c>
      <c r="L1126" s="44">
        <f>L400/SUMIFS(L$3:L$722,$B$3:$B$722,$B1126)*SUMIFS(Calculations!$E$3:$E$53,Calculations!$A$3:$A$53,$B1126)</f>
        <v>2.1615859918312181E-4</v>
      </c>
      <c r="M1126" s="44">
        <f>M400/SUMIFS(M$3:M$722,$B$3:$B$722,$B1126)*SUMIFS(Calculations!$E$3:$E$53,Calculations!$A$3:$A$53,$B1126)</f>
        <v>2.0735319837259194E-4</v>
      </c>
      <c r="N1126" s="44">
        <f>N400/SUMIFS(N$3:N$722,$B$3:$B$722,$B1126)*SUMIFS(Calculations!$E$3:$E$53,Calculations!$A$3:$A$53,$B1126)</f>
        <v>1.9837244586856962E-4</v>
      </c>
      <c r="O1126" s="44">
        <f>O400/SUMIFS(O$3:O$722,$B$3:$B$722,$B1126)*SUMIFS(Calculations!$E$3:$E$53,Calculations!$A$3:$A$53,$B1126)</f>
        <v>1.3935398414542422E-4</v>
      </c>
      <c r="P1126" s="44">
        <f>P400/SUMIFS(P$3:P$722,$B$3:$B$722,$B1126)*SUMIFS(Calculations!$E$3:$E$53,Calculations!$A$3:$A$53,$B1126)</f>
        <v>7.9202548132924051E-5</v>
      </c>
      <c r="Q1126" s="44">
        <f>Q400/SUMIFS(Q$3:Q$722,$B$3:$B$722,$B1126)*SUMIFS(Calculations!$E$3:$E$53,Calculations!$A$3:$A$53,$B1126)</f>
        <v>7.7762739404257729E-5</v>
      </c>
      <c r="R1126" s="44">
        <f>R400/SUMIFS(R$3:R$722,$B$3:$B$722,$B1126)*SUMIFS(Calculations!$E$3:$E$53,Calculations!$A$3:$A$53,$B1126)</f>
        <v>7.6374344083031894E-5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9.2781884370282577E-4</v>
      </c>
      <c r="G1127" s="44">
        <f>G401/SUMIFS(G$3:G$722,$B$3:$B$722,$B1127)*SUMIFS(Calculations!$E$3:$E$53,Calculations!$A$3:$A$53,$B1127)</f>
        <v>8.5111534649824291E-4</v>
      </c>
      <c r="H1127" s="44">
        <f>H401/SUMIFS(H$3:H$722,$B$3:$B$722,$B1127)*SUMIFS(Calculations!$E$3:$E$53,Calculations!$A$3:$A$53,$B1127)</f>
        <v>7.7516537003541959E-4</v>
      </c>
      <c r="I1127" s="44">
        <f>I401/SUMIFS(I$3:I$722,$B$3:$B$722,$B1127)*SUMIFS(Calculations!$E$3:$E$53,Calculations!$A$3:$A$53,$B1127)</f>
        <v>6.8351410071275235E-4</v>
      </c>
      <c r="J1127" s="44">
        <f>J401/SUMIFS(J$3:J$722,$B$3:$B$722,$B1127)*SUMIFS(Calculations!$E$3:$E$53,Calculations!$A$3:$A$53,$B1127)</f>
        <v>5.9058993411091219E-4</v>
      </c>
      <c r="K1127" s="44">
        <f>K401/SUMIFS(K$3:K$722,$B$3:$B$722,$B1127)*SUMIFS(Calculations!$E$3:$E$53,Calculations!$A$3:$A$53,$B1127)</f>
        <v>5.6671058537236137E-4</v>
      </c>
      <c r="L1127" s="44">
        <f>L401/SUMIFS(L$3:L$722,$B$3:$B$722,$B1127)*SUMIFS(Calculations!$E$3:$E$53,Calculations!$A$3:$A$53,$B1127)</f>
        <v>5.4407243474024071E-4</v>
      </c>
      <c r="M1127" s="44">
        <f>M401/SUMIFS(M$3:M$722,$B$3:$B$722,$B1127)*SUMIFS(Calculations!$E$3:$E$53,Calculations!$A$3:$A$53,$B1127)</f>
        <v>5.4117614405778803E-4</v>
      </c>
      <c r="N1127" s="44">
        <f>N401/SUMIFS(N$3:N$722,$B$3:$B$722,$B1127)*SUMIFS(Calculations!$E$3:$E$53,Calculations!$A$3:$A$53,$B1127)</f>
        <v>5.3822217633292221E-4</v>
      </c>
      <c r="O1127" s="44">
        <f>O401/SUMIFS(O$3:O$722,$B$3:$B$722,$B1127)*SUMIFS(Calculations!$E$3:$E$53,Calculations!$A$3:$A$53,$B1127)</f>
        <v>4.9253072219879082E-4</v>
      </c>
      <c r="P1127" s="44">
        <f>P401/SUMIFS(P$3:P$722,$B$3:$B$722,$B1127)*SUMIFS(Calculations!$E$3:$E$53,Calculations!$A$3:$A$53,$B1127)</f>
        <v>4.4596213163538331E-4</v>
      </c>
      <c r="Q1127" s="44">
        <f>Q401/SUMIFS(Q$3:Q$722,$B$3:$B$722,$B1127)*SUMIFS(Calculations!$E$3:$E$53,Calculations!$A$3:$A$53,$B1127)</f>
        <v>4.3785506709112596E-4</v>
      </c>
      <c r="R1127" s="44">
        <f>R401/SUMIFS(R$3:R$722,$B$3:$B$722,$B1127)*SUMIFS(Calculations!$E$3:$E$53,Calculations!$A$3:$A$53,$B1127)</f>
        <v>4.3003749364680548E-4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3.7040393841031402E-2</v>
      </c>
      <c r="G1128" s="44">
        <f>G402/SUMIFS(G$3:G$722,$B$3:$B$722,$B1128)*SUMIFS(Calculations!$E$3:$E$53,Calculations!$A$3:$A$53,$B1128)</f>
        <v>3.6857556828734032E-2</v>
      </c>
      <c r="H1128" s="44">
        <f>H402/SUMIFS(H$3:H$722,$B$3:$B$722,$B1128)*SUMIFS(Calculations!$E$3:$E$53,Calculations!$A$3:$A$53,$B1128)</f>
        <v>3.6676515972885161E-2</v>
      </c>
      <c r="I1128" s="44">
        <f>I402/SUMIFS(I$3:I$722,$B$3:$B$722,$B1128)*SUMIFS(Calculations!$E$3:$E$53,Calculations!$A$3:$A$53,$B1128)</f>
        <v>3.6929450157532136E-2</v>
      </c>
      <c r="J1128" s="44">
        <f>J402/SUMIFS(J$3:J$722,$B$3:$B$722,$B1128)*SUMIFS(Calculations!$E$3:$E$53,Calculations!$A$3:$A$53,$B1128)</f>
        <v>3.718589721480843E-2</v>
      </c>
      <c r="K1128" s="44">
        <f>K402/SUMIFS(K$3:K$722,$B$3:$B$722,$B1128)*SUMIFS(Calculations!$E$3:$E$53,Calculations!$A$3:$A$53,$B1128)</f>
        <v>3.619368856573351E-2</v>
      </c>
      <c r="L1128" s="44">
        <f>L402/SUMIFS(L$3:L$722,$B$3:$B$722,$B1128)*SUMIFS(Calculations!$E$3:$E$53,Calculations!$A$3:$A$53,$B1128)</f>
        <v>3.525305282636812E-2</v>
      </c>
      <c r="M1128" s="44">
        <f>M402/SUMIFS(M$3:M$722,$B$3:$B$722,$B1128)*SUMIFS(Calculations!$E$3:$E$53,Calculations!$A$3:$A$53,$B1128)</f>
        <v>3.5600608725868045E-2</v>
      </c>
      <c r="N1128" s="44">
        <f>N402/SUMIFS(N$3:N$722,$B$3:$B$722,$B1128)*SUMIFS(Calculations!$E$3:$E$53,Calculations!$A$3:$A$53,$B1128)</f>
        <v>3.5955085890722258E-2</v>
      </c>
      <c r="O1128" s="44">
        <f>O402/SUMIFS(O$3:O$722,$B$3:$B$722,$B1128)*SUMIFS(Calculations!$E$3:$E$53,Calculations!$A$3:$A$53,$B1128)</f>
        <v>3.6296918758415862E-2</v>
      </c>
      <c r="P1128" s="44">
        <f>P402/SUMIFS(P$3:P$722,$B$3:$B$722,$B1128)*SUMIFS(Calculations!$E$3:$E$53,Calculations!$A$3:$A$53,$B1128)</f>
        <v>3.6645313773597636E-2</v>
      </c>
      <c r="Q1128" s="44">
        <f>Q402/SUMIFS(Q$3:Q$722,$B$3:$B$722,$B1128)*SUMIFS(Calculations!$E$3:$E$53,Calculations!$A$3:$A$53,$B1128)</f>
        <v>3.5979145274228241E-2</v>
      </c>
      <c r="R1128" s="44">
        <f>R402/SUMIFS(R$3:R$722,$B$3:$B$722,$B1128)*SUMIFS(Calculations!$E$3:$E$53,Calculations!$A$3:$A$53,$B1128)</f>
        <v>3.5336764651540099E-2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3.1193627240253007E-4</v>
      </c>
      <c r="G1130" s="44">
        <f>G404/SUMIFS(G$3:G$722,$B$3:$B$722,$B1130)*SUMIFS(Calculations!$E$3:$E$53,Calculations!$A$3:$A$53,$B1130)</f>
        <v>3.1039650756314874E-4</v>
      </c>
      <c r="H1130" s="44">
        <f>H404/SUMIFS(H$3:H$722,$B$3:$B$722,$B1130)*SUMIFS(Calculations!$E$3:$E$53,Calculations!$A$3:$A$53,$B1130)</f>
        <v>3.0887186908418364E-4</v>
      </c>
      <c r="I1130" s="44">
        <f>I404/SUMIFS(I$3:I$722,$B$3:$B$722,$B1130)*SUMIFS(Calculations!$E$3:$E$53,Calculations!$A$3:$A$53,$B1130)</f>
        <v>3.1100195838778459E-4</v>
      </c>
      <c r="J1130" s="44">
        <f>J404/SUMIFS(J$3:J$722,$B$3:$B$722,$B1130)*SUMIFS(Calculations!$E$3:$E$53,Calculations!$A$3:$A$53,$B1130)</f>
        <v>3.131616314047262E-4</v>
      </c>
      <c r="K1130" s="44">
        <f>K404/SUMIFS(K$3:K$722,$B$3:$B$722,$B1130)*SUMIFS(Calculations!$E$3:$E$53,Calculations!$A$3:$A$53,$B1130)</f>
        <v>3.0480573031019942E-4</v>
      </c>
      <c r="L1130" s="44">
        <f>L404/SUMIFS(L$3:L$722,$B$3:$B$722,$B1130)*SUMIFS(Calculations!$E$3:$E$53,Calculations!$A$3:$A$53,$B1130)</f>
        <v>2.9688415130416828E-4</v>
      </c>
      <c r="M1130" s="44">
        <f>M404/SUMIFS(M$3:M$722,$B$3:$B$722,$B1130)*SUMIFS(Calculations!$E$3:$E$53,Calculations!$A$3:$A$53,$B1130)</f>
        <v>2.9981109890107579E-4</v>
      </c>
      <c r="N1130" s="44">
        <f>N404/SUMIFS(N$3:N$722,$B$3:$B$722,$B1130)*SUMIFS(Calculations!$E$3:$E$53,Calculations!$A$3:$A$53,$B1130)</f>
        <v>3.0279633404546976E-4</v>
      </c>
      <c r="O1130" s="44">
        <f>O404/SUMIFS(O$3:O$722,$B$3:$B$722,$B1130)*SUMIFS(Calculations!$E$3:$E$53,Calculations!$A$3:$A$53,$B1130)</f>
        <v>3.0567508503798456E-4</v>
      </c>
      <c r="P1130" s="44">
        <f>P404/SUMIFS(P$3:P$722,$B$3:$B$722,$B1130)*SUMIFS(Calculations!$E$3:$E$53,Calculations!$A$3:$A$53,$B1130)</f>
        <v>3.0860909926110113E-4</v>
      </c>
      <c r="Q1130" s="44">
        <f>Q404/SUMIFS(Q$3:Q$722,$B$3:$B$722,$B1130)*SUMIFS(Calculations!$E$3:$E$53,Calculations!$A$3:$A$53,$B1130)</f>
        <v>3.0299895053057972E-4</v>
      </c>
      <c r="R1130" s="44">
        <f>R404/SUMIFS(R$3:R$722,$B$3:$B$722,$B1130)*SUMIFS(Calculations!$E$3:$E$53,Calculations!$A$3:$A$53,$B1130)</f>
        <v>2.9758913178607751E-4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4.8832949137304904E-4</v>
      </c>
      <c r="G1131" s="44">
        <f>G405/SUMIFS(G$3:G$722,$B$3:$B$722,$B1131)*SUMIFS(Calculations!$E$3:$E$53,Calculations!$A$3:$A$53,$B1131)</f>
        <v>5.114140276261162E-4</v>
      </c>
      <c r="H1131" s="44">
        <f>H405/SUMIFS(H$3:H$722,$B$3:$B$722,$B1131)*SUMIFS(Calculations!$E$3:$E$53,Calculations!$A$3:$A$53,$B1131)</f>
        <v>5.3427178573327695E-4</v>
      </c>
      <c r="I1131" s="44">
        <f>I405/SUMIFS(I$3:I$722,$B$3:$B$722,$B1131)*SUMIFS(Calculations!$E$3:$E$53,Calculations!$A$3:$A$53,$B1131)</f>
        <v>5.531852761862956E-4</v>
      </c>
      <c r="J1131" s="44">
        <f>J405/SUMIFS(J$3:J$722,$B$3:$B$722,$B1131)*SUMIFS(Calculations!$E$3:$E$53,Calculations!$A$3:$A$53,$B1131)</f>
        <v>5.7236144636775923E-4</v>
      </c>
      <c r="K1131" s="44">
        <f>K405/SUMIFS(K$3:K$722,$B$3:$B$722,$B1131)*SUMIFS(Calculations!$E$3:$E$53,Calculations!$A$3:$A$53,$B1131)</f>
        <v>5.6973664742525029E-4</v>
      </c>
      <c r="L1131" s="44">
        <f>L405/SUMIFS(L$3:L$722,$B$3:$B$722,$B1131)*SUMIFS(Calculations!$E$3:$E$53,Calculations!$A$3:$A$53,$B1131)</f>
        <v>5.6724827998733867E-4</v>
      </c>
      <c r="M1131" s="44">
        <f>M405/SUMIFS(M$3:M$722,$B$3:$B$722,$B1131)*SUMIFS(Calculations!$E$3:$E$53,Calculations!$A$3:$A$53,$B1131)</f>
        <v>6.0186906080824754E-4</v>
      </c>
      <c r="N1131" s="44">
        <f>N405/SUMIFS(N$3:N$722,$B$3:$B$722,$B1131)*SUMIFS(Calculations!$E$3:$E$53,Calculations!$A$3:$A$53,$B1131)</f>
        <v>6.3717928356117127E-4</v>
      </c>
      <c r="O1131" s="44">
        <f>O405/SUMIFS(O$3:O$722,$B$3:$B$722,$B1131)*SUMIFS(Calculations!$E$3:$E$53,Calculations!$A$3:$A$53,$B1131)</f>
        <v>6.7844603111410075E-4</v>
      </c>
      <c r="P1131" s="44">
        <f>P405/SUMIFS(P$3:P$722,$B$3:$B$722,$B1131)*SUMIFS(Calculations!$E$3:$E$53,Calculations!$A$3:$A$53,$B1131)</f>
        <v>7.205049742380037E-4</v>
      </c>
      <c r="Q1131" s="44">
        <f>Q405/SUMIFS(Q$3:Q$722,$B$3:$B$722,$B1131)*SUMIFS(Calculations!$E$3:$E$53,Calculations!$A$3:$A$53,$B1131)</f>
        <v>7.4447680185754346E-4</v>
      </c>
      <c r="R1131" s="44">
        <f>R405/SUMIFS(R$3:R$722,$B$3:$B$722,$B1131)*SUMIFS(Calculations!$E$3:$E$53,Calculations!$A$3:$A$53,$B1131)</f>
        <v>7.6759263151293786E-4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2.1671635895897462E-4</v>
      </c>
      <c r="G1133" s="44">
        <f>G407/SUMIFS(G$3:G$722,$B$3:$B$722,$B1133)*SUMIFS(Calculations!$E$3:$E$53,Calculations!$A$3:$A$53,$B1133)</f>
        <v>2.1564661408104274E-4</v>
      </c>
      <c r="H1133" s="44">
        <f>H407/SUMIFS(H$3:H$722,$B$3:$B$722,$B1133)*SUMIFS(Calculations!$E$3:$E$53,Calculations!$A$3:$A$53,$B1133)</f>
        <v>2.1458737817575603E-4</v>
      </c>
      <c r="I1133" s="44">
        <f>I407/SUMIFS(I$3:I$722,$B$3:$B$722,$B1133)*SUMIFS(Calculations!$E$3:$E$53,Calculations!$A$3:$A$53,$B1133)</f>
        <v>2.16067248389561E-4</v>
      </c>
      <c r="J1133" s="44">
        <f>J407/SUMIFS(J$3:J$722,$B$3:$B$722,$B1133)*SUMIFS(Calculations!$E$3:$E$53,Calculations!$A$3:$A$53,$B1133)</f>
        <v>2.1756767175863163E-4</v>
      </c>
      <c r="K1133" s="44">
        <f>K407/SUMIFS(K$3:K$722,$B$3:$B$722,$B1133)*SUMIFS(Calculations!$E$3:$E$53,Calculations!$A$3:$A$53,$B1133)</f>
        <v>2.1071023854225034E-4</v>
      </c>
      <c r="L1133" s="44">
        <f>L407/SUMIFS(L$3:L$722,$B$3:$B$722,$B1133)*SUMIFS(Calculations!$E$3:$E$53,Calculations!$A$3:$A$53,$B1133)</f>
        <v>2.0420924021931336E-4</v>
      </c>
      <c r="M1133" s="44">
        <f>M407/SUMIFS(M$3:M$722,$B$3:$B$722,$B1133)*SUMIFS(Calculations!$E$3:$E$53,Calculations!$A$3:$A$53,$B1133)</f>
        <v>1.0010447053616421E-3</v>
      </c>
      <c r="N1133" s="44">
        <f>N407/SUMIFS(N$3:N$722,$B$3:$B$722,$B1133)*SUMIFS(Calculations!$E$3:$E$53,Calculations!$A$3:$A$53,$B1133)</f>
        <v>1.8137484371796304E-3</v>
      </c>
      <c r="O1133" s="44">
        <f>O407/SUMIFS(O$3:O$722,$B$3:$B$722,$B1133)*SUMIFS(Calculations!$E$3:$E$53,Calculations!$A$3:$A$53,$B1133)</f>
        <v>1.824242984168743E-3</v>
      </c>
      <c r="P1133" s="44">
        <f>P407/SUMIFS(P$3:P$722,$B$3:$B$722,$B1133)*SUMIFS(Calculations!$E$3:$E$53,Calculations!$A$3:$A$53,$B1133)</f>
        <v>1.8349389944215511E-3</v>
      </c>
      <c r="Q1133" s="44">
        <f>Q407/SUMIFS(Q$3:Q$722,$B$3:$B$722,$B1133)*SUMIFS(Calculations!$E$3:$E$53,Calculations!$A$3:$A$53,$B1133)</f>
        <v>1.7925754476292375E-3</v>
      </c>
      <c r="R1133" s="44">
        <f>R407/SUMIFS(R$3:R$722,$B$3:$B$722,$B1133)*SUMIFS(Calculations!$E$3:$E$53,Calculations!$A$3:$A$53,$B1133)</f>
        <v>1.7517246394726143E-3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4.1225103571517579E-5</v>
      </c>
      <c r="H1344" s="44">
        <f>H618/SUMIFS(H$3:H$722,$B$3:$B$722,$B1344)*SUMIFS(Calculations!$E$3:$E$53,Calculations!$A$3:$A$53,$B1344)</f>
        <v>8.315643007922221E-5</v>
      </c>
      <c r="I1344" s="44">
        <f>I618/SUMIFS(I$3:I$722,$B$3:$B$722,$B1344)*SUMIFS(Calculations!$E$3:$E$53,Calculations!$A$3:$A$53,$B1344)</f>
        <v>1.5716445980979671E-4</v>
      </c>
      <c r="J1344" s="44">
        <f>J618/SUMIFS(J$3:J$722,$B$3:$B$722,$B1344)*SUMIFS(Calculations!$E$3:$E$53,Calculations!$A$3:$A$53,$B1344)</f>
        <v>2.3333723651965094E-4</v>
      </c>
      <c r="K1344" s="44">
        <f>K618/SUMIFS(K$3:K$722,$B$3:$B$722,$B1344)*SUMIFS(Calculations!$E$3:$E$53,Calculations!$A$3:$A$53,$B1344)</f>
        <v>2.5633333815753943E-4</v>
      </c>
      <c r="L1344" s="44">
        <f>L618/SUMIFS(L$3:L$722,$B$3:$B$722,$B1344)*SUMIFS(Calculations!$E$3:$E$53,Calculations!$A$3:$A$53,$B1344)</f>
        <v>2.8435765922418945E-4</v>
      </c>
      <c r="M1344" s="44">
        <f>M618/SUMIFS(M$3:M$722,$B$3:$B$722,$B1344)*SUMIFS(Calculations!$E$3:$E$53,Calculations!$A$3:$A$53,$B1344)</f>
        <v>2.8735645911820581E-4</v>
      </c>
      <c r="N1344" s="44">
        <f>N618/SUMIFS(N$3:N$722,$B$3:$B$722,$B1344)*SUMIFS(Calculations!$E$3:$E$53,Calculations!$A$3:$A$53,$B1344)</f>
        <v>2.9041918307578835E-4</v>
      </c>
      <c r="O1344" s="44">
        <f>O618/SUMIFS(O$3:O$722,$B$3:$B$722,$B1344)*SUMIFS(Calculations!$E$3:$E$53,Calculations!$A$3:$A$53,$B1344)</f>
        <v>2.7661903944147068E-4</v>
      </c>
      <c r="P1344" s="44">
        <f>P618/SUMIFS(P$3:P$722,$B$3:$B$722,$B1344)*SUMIFS(Calculations!$E$3:$E$53,Calculations!$A$3:$A$53,$B1344)</f>
        <v>2.6407091333271462E-4</v>
      </c>
      <c r="Q1344" s="44">
        <f>Q618/SUMIFS(Q$3:Q$722,$B$3:$B$722,$B1344)*SUMIFS(Calculations!$E$3:$E$53,Calculations!$A$3:$A$53,$B1344)</f>
        <v>2.6647280721696229E-4</v>
      </c>
      <c r="R1344" s="44">
        <f>R618/SUMIFS(R$3:R$722,$B$3:$B$722,$B1344)*SUMIFS(Calculations!$E$3:$E$53,Calculations!$A$3:$A$53,$B1344)</f>
        <v>2.6891879569248671E-4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0.34085567245011317</v>
      </c>
      <c r="G1345" s="44">
        <f>G619/SUMIFS(G$3:G$722,$B$3:$B$722,$B1345)*SUMIFS(Calculations!$E$3:$E$53,Calculations!$A$3:$A$53,$B1345)</f>
        <v>0.3438249968943371</v>
      </c>
      <c r="H1345" s="44">
        <f>H619/SUMIFS(H$3:H$722,$B$3:$B$722,$B1345)*SUMIFS(Calculations!$E$3:$E$53,Calculations!$A$3:$A$53,$B1345)</f>
        <v>0.34684518852495533</v>
      </c>
      <c r="I1345" s="44">
        <f>I619/SUMIFS(I$3:I$722,$B$3:$B$722,$B1345)*SUMIFS(Calculations!$E$3:$E$53,Calculations!$A$3:$A$53,$B1345)</f>
        <v>0.35250956333094247</v>
      </c>
      <c r="J1345" s="44">
        <f>J619/SUMIFS(J$3:J$722,$B$3:$B$722,$B1345)*SUMIFS(Calculations!$E$3:$E$53,Calculations!$A$3:$A$53,$B1345)</f>
        <v>0.35833962202684533</v>
      </c>
      <c r="K1345" s="44">
        <f>K619/SUMIFS(K$3:K$722,$B$3:$B$722,$B1345)*SUMIFS(Calculations!$E$3:$E$53,Calculations!$A$3:$A$53,$B1345)</f>
        <v>0.31628241188678202</v>
      </c>
      <c r="L1345" s="44">
        <f>L619/SUMIFS(L$3:L$722,$B$3:$B$722,$B1345)*SUMIFS(Calculations!$E$3:$E$53,Calculations!$A$3:$A$53,$B1345)</f>
        <v>0.2650291699811721</v>
      </c>
      <c r="M1345" s="44">
        <f>M619/SUMIFS(M$3:M$722,$B$3:$B$722,$B1345)*SUMIFS(Calculations!$E$3:$E$53,Calculations!$A$3:$A$53,$B1345)</f>
        <v>0.2678241340732917</v>
      </c>
      <c r="N1345" s="44">
        <f>N619/SUMIFS(N$3:N$722,$B$3:$B$722,$B1345)*SUMIFS(Calculations!$E$3:$E$53,Calculations!$A$3:$A$53,$B1345)</f>
        <v>0.27067867715320776</v>
      </c>
      <c r="O1345" s="44">
        <f>O619/SUMIFS(O$3:O$722,$B$3:$B$722,$B1345)*SUMIFS(Calculations!$E$3:$E$53,Calculations!$A$3:$A$53,$B1345)</f>
        <v>0.25781656321190322</v>
      </c>
      <c r="P1345" s="44">
        <f>P619/SUMIFS(P$3:P$722,$B$3:$B$722,$B1345)*SUMIFS(Calculations!$E$3:$E$53,Calculations!$A$3:$A$53,$B1345)</f>
        <v>0.24612136408663285</v>
      </c>
      <c r="Q1345" s="44">
        <f>Q619/SUMIFS(Q$3:Q$722,$B$3:$B$722,$B1345)*SUMIFS(Calculations!$E$3:$E$53,Calculations!$A$3:$A$53,$B1345)</f>
        <v>0.24835999533807077</v>
      </c>
      <c r="R1345" s="44">
        <f>R619/SUMIFS(R$3:R$722,$B$3:$B$722,$B1345)*SUMIFS(Calculations!$E$3:$E$53,Calculations!$A$3:$A$53,$B1345)</f>
        <v>0.25063972396300177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2.783396469370474E-3</v>
      </c>
      <c r="G1347" s="44">
        <f>G621/SUMIFS(G$3:G$722,$B$3:$B$722,$B1347)*SUMIFS(Calculations!$E$3:$E$53,Calculations!$A$3:$A$53,$B1347)</f>
        <v>2.8070350313589903E-3</v>
      </c>
      <c r="H1347" s="44">
        <f>H621/SUMIFS(H$3:H$722,$B$3:$B$722,$B1347)*SUMIFS(Calculations!$E$3:$E$53,Calculations!$A$3:$A$53,$B1347)</f>
        <v>2.8310785430797946E-3</v>
      </c>
      <c r="I1347" s="44">
        <f>I621/SUMIFS(I$3:I$722,$B$3:$B$722,$B1347)*SUMIFS(Calculations!$E$3:$E$53,Calculations!$A$3:$A$53,$B1347)</f>
        <v>2.8718864789904785E-3</v>
      </c>
      <c r="J1347" s="44">
        <f>J621/SUMIFS(J$3:J$722,$B$3:$B$722,$B1347)*SUMIFS(Calculations!$E$3:$E$53,Calculations!$A$3:$A$53,$B1347)</f>
        <v>2.9138880537038013E-3</v>
      </c>
      <c r="K1347" s="44">
        <f>K621/SUMIFS(K$3:K$722,$B$3:$B$722,$B1347)*SUMIFS(Calculations!$E$3:$E$53,Calculations!$A$3:$A$53,$B1347)</f>
        <v>3.2010606749444679E-3</v>
      </c>
      <c r="L1347" s="44">
        <f>L621/SUMIFS(L$3:L$722,$B$3:$B$722,$B1347)*SUMIFS(Calculations!$E$3:$E$53,Calculations!$A$3:$A$53,$B1347)</f>
        <v>3.5510251109139241E-3</v>
      </c>
      <c r="M1347" s="44">
        <f>M621/SUMIFS(M$3:M$722,$B$3:$B$722,$B1347)*SUMIFS(Calculations!$E$3:$E$53,Calculations!$A$3:$A$53,$B1347)</f>
        <v>3.5884737724175783E-3</v>
      </c>
      <c r="N1347" s="44">
        <f>N621/SUMIFS(N$3:N$722,$B$3:$B$722,$B1347)*SUMIFS(Calculations!$E$3:$E$53,Calculations!$A$3:$A$53,$B1347)</f>
        <v>3.6267207101327277E-3</v>
      </c>
      <c r="O1347" s="44">
        <f>O621/SUMIFS(O$3:O$722,$B$3:$B$722,$B1347)*SUMIFS(Calculations!$E$3:$E$53,Calculations!$A$3:$A$53,$B1347)</f>
        <v>3.4543861343264001E-3</v>
      </c>
      <c r="P1347" s="44">
        <f>P621/SUMIFS(P$3:P$722,$B$3:$B$722,$B1347)*SUMIFS(Calculations!$E$3:$E$53,Calculations!$A$3:$A$53,$B1347)</f>
        <v>3.2976866065954559E-3</v>
      </c>
      <c r="Q1347" s="44">
        <f>Q621/SUMIFS(Q$3:Q$722,$B$3:$B$722,$B1347)*SUMIFS(Calculations!$E$3:$E$53,Calculations!$A$3:$A$53,$B1347)</f>
        <v>3.327681175829089E-3</v>
      </c>
      <c r="R1347" s="44">
        <f>R621/SUMIFS(R$3:R$722,$B$3:$B$722,$B1347)*SUMIFS(Calculations!$E$3:$E$53,Calculations!$A$3:$A$53,$B1347)</f>
        <v>3.3582263931490335E-3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7.0931249251023325E-3</v>
      </c>
      <c r="G1348" s="44">
        <f>G622/SUMIFS(G$3:G$722,$B$3:$B$722,$B1348)*SUMIFS(Calculations!$E$3:$E$53,Calculations!$A$3:$A$53,$B1348)</f>
        <v>7.153364734658549E-3</v>
      </c>
      <c r="H1348" s="44">
        <f>H622/SUMIFS(H$3:H$722,$B$3:$B$722,$B1348)*SUMIFS(Calculations!$E$3:$E$53,Calculations!$A$3:$A$53,$B1348)</f>
        <v>7.2146365060898028E-3</v>
      </c>
      <c r="I1348" s="44">
        <f>I622/SUMIFS(I$3:I$722,$B$3:$B$722,$B1348)*SUMIFS(Calculations!$E$3:$E$53,Calculations!$A$3:$A$53,$B1348)</f>
        <v>7.3186302384004275E-3</v>
      </c>
      <c r="J1348" s="44">
        <f>J622/SUMIFS(J$3:J$722,$B$3:$B$722,$B1348)*SUMIFS(Calculations!$E$3:$E$53,Calculations!$A$3:$A$53,$B1348)</f>
        <v>7.4256658043972464E-3</v>
      </c>
      <c r="K1348" s="44">
        <f>K622/SUMIFS(K$3:K$722,$B$3:$B$722,$B1348)*SUMIFS(Calculations!$E$3:$E$53,Calculations!$A$3:$A$53,$B1348)</f>
        <v>8.1574879863768931E-3</v>
      </c>
      <c r="L1348" s="44">
        <f>L622/SUMIFS(L$3:L$722,$B$3:$B$722,$B1348)*SUMIFS(Calculations!$E$3:$E$53,Calculations!$A$3:$A$53,$B1348)</f>
        <v>9.0493269647584987E-3</v>
      </c>
      <c r="M1348" s="44">
        <f>M622/SUMIFS(M$3:M$722,$B$3:$B$722,$B1348)*SUMIFS(Calculations!$E$3:$E$53,Calculations!$A$3:$A$53,$B1348)</f>
        <v>9.1447600219051739E-3</v>
      </c>
      <c r="N1348" s="44">
        <f>N622/SUMIFS(N$3:N$722,$B$3:$B$722,$B1348)*SUMIFS(Calculations!$E$3:$E$53,Calculations!$A$3:$A$53,$B1348)</f>
        <v>9.2422273824488629E-3</v>
      </c>
      <c r="O1348" s="44">
        <f>O622/SUMIFS(O$3:O$722,$B$3:$B$722,$B1348)*SUMIFS(Calculations!$E$3:$E$53,Calculations!$A$3:$A$53,$B1348)</f>
        <v>8.8030550659785219E-3</v>
      </c>
      <c r="P1348" s="44">
        <f>P622/SUMIFS(P$3:P$722,$B$3:$B$722,$B1348)*SUMIFS(Calculations!$E$3:$E$53,Calculations!$A$3:$A$53,$B1348)</f>
        <v>8.4037266418278966E-3</v>
      </c>
      <c r="Q1348" s="44">
        <f>Q622/SUMIFS(Q$3:Q$722,$B$3:$B$722,$B1348)*SUMIFS(Calculations!$E$3:$E$53,Calculations!$A$3:$A$53,$B1348)</f>
        <v>8.4801639115413673E-3</v>
      </c>
      <c r="R1348" s="44">
        <f>R622/SUMIFS(R$3:R$722,$B$3:$B$722,$B1348)*SUMIFS(Calculations!$E$3:$E$53,Calculations!$A$3:$A$53,$B1348)</f>
        <v>8.5580044364895677E-3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1.0309830069409352E-2</v>
      </c>
      <c r="G1350" s="44">
        <f>G624/SUMIFS(G$3:G$722,$B$3:$B$722,$B1350)*SUMIFS(Calculations!$E$3:$E$53,Calculations!$A$3:$A$53,$B1350)</f>
        <v>1.0356260894570004E-2</v>
      </c>
      <c r="H1350" s="44">
        <f>H624/SUMIFS(H$3:H$722,$B$3:$B$722,$B1350)*SUMIFS(Calculations!$E$3:$E$53,Calculations!$A$3:$A$53,$B1350)</f>
        <v>1.0403487121338753E-2</v>
      </c>
      <c r="I1350" s="44">
        <f>I624/SUMIFS(I$3:I$722,$B$3:$B$722,$B1350)*SUMIFS(Calculations!$E$3:$E$53,Calculations!$A$3:$A$53,$B1350)</f>
        <v>1.0533044871336711E-2</v>
      </c>
      <c r="J1350" s="44">
        <f>J624/SUMIFS(J$3:J$722,$B$3:$B$722,$B1350)*SUMIFS(Calculations!$E$3:$E$53,Calculations!$A$3:$A$53,$B1350)</f>
        <v>1.0666392206721163E-2</v>
      </c>
      <c r="K1350" s="44">
        <f>K624/SUMIFS(K$3:K$722,$B$3:$B$722,$B1350)*SUMIFS(Calculations!$E$3:$E$53,Calculations!$A$3:$A$53,$B1350)</f>
        <v>1.1707651902473684E-2</v>
      </c>
      <c r="L1350" s="44">
        <f>L624/SUMIFS(L$3:L$722,$B$3:$B$722,$B1350)*SUMIFS(Calculations!$E$3:$E$53,Calculations!$A$3:$A$53,$B1350)</f>
        <v>1.297658854604169E-2</v>
      </c>
      <c r="M1350" s="44">
        <f>M624/SUMIFS(M$3:M$722,$B$3:$B$722,$B1350)*SUMIFS(Calculations!$E$3:$E$53,Calculations!$A$3:$A$53,$B1350)</f>
        <v>1.3048566263644598E-2</v>
      </c>
      <c r="N1350" s="44">
        <f>N624/SUMIFS(N$3:N$722,$B$3:$B$722,$B1350)*SUMIFS(Calculations!$E$3:$E$53,Calculations!$A$3:$A$53,$B1350)</f>
        <v>1.3122078297760114E-2</v>
      </c>
      <c r="O1350" s="44">
        <f>O624/SUMIFS(O$3:O$722,$B$3:$B$722,$B1350)*SUMIFS(Calculations!$E$3:$E$53,Calculations!$A$3:$A$53,$B1350)</f>
        <v>1.2535447131838993E-2</v>
      </c>
      <c r="P1350" s="44">
        <f>P624/SUMIFS(P$3:P$722,$B$3:$B$722,$B1350)*SUMIFS(Calculations!$E$3:$E$53,Calculations!$A$3:$A$53,$B1350)</f>
        <v>1.2002038056950853E-2</v>
      </c>
      <c r="Q1350" s="44">
        <f>Q624/SUMIFS(Q$3:Q$722,$B$3:$B$722,$B1350)*SUMIFS(Calculations!$E$3:$E$53,Calculations!$A$3:$A$53,$B1350)</f>
        <v>1.1963001692899593E-2</v>
      </c>
      <c r="R1350" s="44">
        <f>R624/SUMIFS(R$3:R$722,$B$3:$B$722,$B1350)*SUMIFS(Calculations!$E$3:$E$53,Calculations!$A$3:$A$53,$B1350)</f>
        <v>1.1923248689146199E-2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0.10892590879610804</v>
      </c>
      <c r="G1351" s="44">
        <f>G625/SUMIFS(G$3:G$722,$B$3:$B$722,$B1351)*SUMIFS(Calculations!$E$3:$E$53,Calculations!$A$3:$A$53,$B1351)</f>
        <v>0.10144082968862593</v>
      </c>
      <c r="H1351" s="44">
        <f>H625/SUMIFS(H$3:H$722,$B$3:$B$722,$B1351)*SUMIFS(Calculations!$E$3:$E$53,Calculations!$A$3:$A$53,$B1351)</f>
        <v>9.3827524474065491E-2</v>
      </c>
      <c r="I1351" s="44">
        <f>I625/SUMIFS(I$3:I$722,$B$3:$B$722,$B1351)*SUMIFS(Calculations!$E$3:$E$53,Calculations!$A$3:$A$53,$B1351)</f>
        <v>8.7206801692137584E-2</v>
      </c>
      <c r="J1351" s="44">
        <f>J625/SUMIFS(J$3:J$722,$B$3:$B$722,$B1351)*SUMIFS(Calculations!$E$3:$E$53,Calculations!$A$3:$A$53,$B1351)</f>
        <v>8.039242168551386E-2</v>
      </c>
      <c r="K1351" s="44">
        <f>K625/SUMIFS(K$3:K$722,$B$3:$B$722,$B1351)*SUMIFS(Calculations!$E$3:$E$53,Calculations!$A$3:$A$53,$B1351)</f>
        <v>0.1169781415406807</v>
      </c>
      <c r="L1351" s="44">
        <f>L625/SUMIFS(L$3:L$722,$B$3:$B$722,$B1351)*SUMIFS(Calculations!$E$3:$E$53,Calculations!$A$3:$A$53,$B1351)</f>
        <v>0.16156352282923925</v>
      </c>
      <c r="M1351" s="44">
        <f>M625/SUMIFS(M$3:M$722,$B$3:$B$722,$B1351)*SUMIFS(Calculations!$E$3:$E$53,Calculations!$A$3:$A$53,$B1351)</f>
        <v>0.15826369129055606</v>
      </c>
      <c r="N1351" s="44">
        <f>N625/SUMIFS(N$3:N$722,$B$3:$B$722,$B1351)*SUMIFS(Calculations!$E$3:$E$53,Calculations!$A$3:$A$53,$B1351)</f>
        <v>0.15489351873263485</v>
      </c>
      <c r="O1351" s="44">
        <f>O625/SUMIFS(O$3:O$722,$B$3:$B$722,$B1351)*SUMIFS(Calculations!$E$3:$E$53,Calculations!$A$3:$A$53,$B1351)</f>
        <v>0.17119198632871069</v>
      </c>
      <c r="P1351" s="44">
        <f>P625/SUMIFS(P$3:P$722,$B$3:$B$722,$B1351)*SUMIFS(Calculations!$E$3:$E$53,Calculations!$A$3:$A$53,$B1351)</f>
        <v>0.18601177604933752</v>
      </c>
      <c r="Q1351" s="44">
        <f>Q625/SUMIFS(Q$3:Q$722,$B$3:$B$722,$B1351)*SUMIFS(Calculations!$E$3:$E$53,Calculations!$A$3:$A$53,$B1351)</f>
        <v>0.18346203333712732</v>
      </c>
      <c r="R1351" s="44">
        <f>R625/SUMIFS(R$3:R$722,$B$3:$B$722,$B1351)*SUMIFS(Calculations!$E$3:$E$53,Calculations!$A$3:$A$53,$B1351)</f>
        <v>0.18086548178648634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3.5617815835132132E-5</v>
      </c>
      <c r="G1352" s="44">
        <f>G626/SUMIFS(G$3:G$722,$B$3:$B$722,$B1352)*SUMIFS(Calculations!$E$3:$E$53,Calculations!$A$3:$A$53,$B1352)</f>
        <v>2.5648477842424198E-5</v>
      </c>
      <c r="H1352" s="44">
        <f>H626/SUMIFS(H$3:H$722,$B$3:$B$722,$B1352)*SUMIFS(Calculations!$E$3:$E$53,Calculations!$A$3:$A$53,$B1352)</f>
        <v>1.5508356163585879E-5</v>
      </c>
      <c r="I1352" s="44">
        <f>I626/SUMIFS(I$3:I$722,$B$3:$B$722,$B1352)*SUMIFS(Calculations!$E$3:$E$53,Calculations!$A$3:$A$53,$B1352)</f>
        <v>7.8659489130810054E-6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3.508683039543742E-4</v>
      </c>
      <c r="G1355" s="44">
        <f>G629/SUMIFS(G$3:G$722,$B$3:$B$722,$B1355)*SUMIFS(Calculations!$E$3:$E$53,Calculations!$A$3:$A$53,$B1355)</f>
        <v>3.5384812455991911E-4</v>
      </c>
      <c r="H1355" s="44">
        <f>H629/SUMIFS(H$3:H$722,$B$3:$B$722,$B1355)*SUMIFS(Calculations!$E$3:$E$53,Calculations!$A$3:$A$53,$B1355)</f>
        <v>3.5687899216049979E-4</v>
      </c>
      <c r="I1355" s="44">
        <f>I629/SUMIFS(I$3:I$722,$B$3:$B$722,$B1355)*SUMIFS(Calculations!$E$3:$E$53,Calculations!$A$3:$A$53,$B1355)</f>
        <v>3.6202314299148036E-4</v>
      </c>
      <c r="J1355" s="44">
        <f>J629/SUMIFS(J$3:J$722,$B$3:$B$722,$B1355)*SUMIFS(Calculations!$E$3:$E$53,Calculations!$A$3:$A$53,$B1355)</f>
        <v>3.6731776107598542E-4</v>
      </c>
      <c r="K1355" s="44">
        <f>K629/SUMIFS(K$3:K$722,$B$3:$B$722,$B1355)*SUMIFS(Calculations!$E$3:$E$53,Calculations!$A$3:$A$53,$B1355)</f>
        <v>4.0351805509289694E-4</v>
      </c>
      <c r="L1355" s="44">
        <f>L629/SUMIFS(L$3:L$722,$B$3:$B$722,$B1355)*SUMIFS(Calculations!$E$3:$E$53,Calculations!$A$3:$A$53,$B1355)</f>
        <v>4.4763373514214422E-4</v>
      </c>
      <c r="M1355" s="44">
        <f>M629/SUMIFS(M$3:M$722,$B$3:$B$722,$B1355)*SUMIFS(Calculations!$E$3:$E$53,Calculations!$A$3:$A$53,$B1355)</f>
        <v>4.5235442387324708E-4</v>
      </c>
      <c r="N1355" s="44">
        <f>N629/SUMIFS(N$3:N$722,$B$3:$B$722,$B1355)*SUMIFS(Calculations!$E$3:$E$53,Calculations!$A$3:$A$53,$B1355)</f>
        <v>4.5717574139492878E-4</v>
      </c>
      <c r="O1355" s="44">
        <f>O629/SUMIFS(O$3:O$722,$B$3:$B$722,$B1355)*SUMIFS(Calculations!$E$3:$E$53,Calculations!$A$3:$A$53,$B1355)</f>
        <v>4.3545165681292225E-4</v>
      </c>
      <c r="P1355" s="44">
        <f>P629/SUMIFS(P$3:P$722,$B$3:$B$722,$B1355)*SUMIFS(Calculations!$E$3:$E$53,Calculations!$A$3:$A$53,$B1355)</f>
        <v>4.1569848900860904E-4</v>
      </c>
      <c r="Q1355" s="44">
        <f>Q629/SUMIFS(Q$3:Q$722,$B$3:$B$722,$B1355)*SUMIFS(Calculations!$E$3:$E$53,Calculations!$A$3:$A$53,$B1355)</f>
        <v>4.1947953269054895E-4</v>
      </c>
      <c r="R1355" s="44">
        <f>R629/SUMIFS(R$3:R$722,$B$3:$B$722,$B1355)*SUMIFS(Calculations!$E$3:$E$53,Calculations!$A$3:$A$53,$B1355)</f>
        <v>4.2332998975367465E-4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4.9081300456378435E-3</v>
      </c>
      <c r="G1356" s="44">
        <f>G630/SUMIFS(G$3:G$722,$B$3:$B$722,$B1356)*SUMIFS(Calculations!$E$3:$E$53,Calculations!$A$3:$A$53,$B1356)</f>
        <v>5.582509021824375E-3</v>
      </c>
      <c r="H1356" s="44">
        <f>H630/SUMIFS(H$3:H$722,$B$3:$B$722,$B1356)*SUMIFS(Calculations!$E$3:$E$53,Calculations!$A$3:$A$53,$B1356)</f>
        <v>6.2684407136963652E-3</v>
      </c>
      <c r="I1356" s="44">
        <f>I630/SUMIFS(I$3:I$722,$B$3:$B$722,$B1356)*SUMIFS(Calculations!$E$3:$E$53,Calculations!$A$3:$A$53,$B1356)</f>
        <v>6.4794302986914791E-3</v>
      </c>
      <c r="J1356" s="44">
        <f>J630/SUMIFS(J$3:J$722,$B$3:$B$722,$B1356)*SUMIFS(Calculations!$E$3:$E$53,Calculations!$A$3:$A$53,$B1356)</f>
        <v>6.6965913635711437E-3</v>
      </c>
      <c r="K1356" s="44">
        <f>K630/SUMIFS(K$3:K$722,$B$3:$B$722,$B1356)*SUMIFS(Calculations!$E$3:$E$53,Calculations!$A$3:$A$53,$B1356)</f>
        <v>7.3790443116071849E-3</v>
      </c>
      <c r="L1356" s="44">
        <f>L630/SUMIFS(L$3:L$722,$B$3:$B$722,$B1356)*SUMIFS(Calculations!$E$3:$E$53,Calculations!$A$3:$A$53,$B1356)</f>
        <v>8.2107192115447002E-3</v>
      </c>
      <c r="M1356" s="44">
        <f>M630/SUMIFS(M$3:M$722,$B$3:$B$722,$B1356)*SUMIFS(Calculations!$E$3:$E$53,Calculations!$A$3:$A$53,$B1356)</f>
        <v>8.3123378146886997E-3</v>
      </c>
      <c r="N1356" s="44">
        <f>N630/SUMIFS(N$3:N$722,$B$3:$B$722,$B1356)*SUMIFS(Calculations!$E$3:$E$53,Calculations!$A$3:$A$53,$B1356)</f>
        <v>8.416122575721342E-3</v>
      </c>
      <c r="O1356" s="44">
        <f>O630/SUMIFS(O$3:O$722,$B$3:$B$722,$B1356)*SUMIFS(Calculations!$E$3:$E$53,Calculations!$A$3:$A$53,$B1356)</f>
        <v>8.0427704367377895E-3</v>
      </c>
      <c r="P1356" s="44">
        <f>P630/SUMIFS(P$3:P$722,$B$3:$B$722,$B1356)*SUMIFS(Calculations!$E$3:$E$53,Calculations!$A$3:$A$53,$B1356)</f>
        <v>7.7032906568832334E-3</v>
      </c>
      <c r="Q1356" s="44">
        <f>Q630/SUMIFS(Q$3:Q$722,$B$3:$B$722,$B1356)*SUMIFS(Calculations!$E$3:$E$53,Calculations!$A$3:$A$53,$B1356)</f>
        <v>7.8130097412423133E-3</v>
      </c>
      <c r="R1356" s="44">
        <f>R630/SUMIFS(R$3:R$722,$B$3:$B$722,$B1356)*SUMIFS(Calculations!$E$3:$E$53,Calculations!$A$3:$A$53,$B1356)</f>
        <v>7.9247430770268221E-3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2.045864138941389E-2</v>
      </c>
      <c r="G1358" s="44">
        <f>G632/SUMIFS(G$3:G$722,$B$3:$B$722,$B1358)*SUMIFS(Calculations!$E$3:$E$53,Calculations!$A$3:$A$53,$B1358)</f>
        <v>2.4135472293595684E-2</v>
      </c>
      <c r="H1358" s="44">
        <f>H632/SUMIFS(H$3:H$722,$B$3:$B$722,$B1358)*SUMIFS(Calculations!$E$3:$E$53,Calculations!$A$3:$A$53,$B1358)</f>
        <v>2.7875290603315714E-2</v>
      </c>
      <c r="I1358" s="44">
        <f>I632/SUMIFS(I$3:I$722,$B$3:$B$722,$B1358)*SUMIFS(Calculations!$E$3:$E$53,Calculations!$A$3:$A$53,$B1358)</f>
        <v>2.8274779802731156E-2</v>
      </c>
      <c r="J1358" s="44">
        <f>J632/SUMIFS(J$3:J$722,$B$3:$B$722,$B1358)*SUMIFS(Calculations!$E$3:$E$53,Calculations!$A$3:$A$53,$B1358)</f>
        <v>2.8685954126596427E-2</v>
      </c>
      <c r="K1358" s="44">
        <f>K632/SUMIFS(K$3:K$722,$B$3:$B$722,$B1358)*SUMIFS(Calculations!$E$3:$E$53,Calculations!$A$3:$A$53,$B1358)</f>
        <v>3.1355540568829027E-2</v>
      </c>
      <c r="L1358" s="44">
        <f>L632/SUMIFS(L$3:L$722,$B$3:$B$722,$B1358)*SUMIFS(Calculations!$E$3:$E$53,Calculations!$A$3:$A$53,$B1358)</f>
        <v>3.4608846226908019E-2</v>
      </c>
      <c r="M1358" s="44">
        <f>M632/SUMIFS(M$3:M$722,$B$3:$B$722,$B1358)*SUMIFS(Calculations!$E$3:$E$53,Calculations!$A$3:$A$53,$B1358)</f>
        <v>3.4799516145449245E-2</v>
      </c>
      <c r="N1358" s="44">
        <f>N632/SUMIFS(N$3:N$722,$B$3:$B$722,$B1358)*SUMIFS(Calculations!$E$3:$E$53,Calculations!$A$3:$A$53,$B1358)</f>
        <v>3.4994250488568218E-2</v>
      </c>
      <c r="O1358" s="44">
        <f>O632/SUMIFS(O$3:O$722,$B$3:$B$722,$B1358)*SUMIFS(Calculations!$E$3:$E$53,Calculations!$A$3:$A$53,$B1358)</f>
        <v>3.3164911259194477E-2</v>
      </c>
      <c r="P1358" s="44">
        <f>P632/SUMIFS(P$3:P$722,$B$3:$B$722,$B1358)*SUMIFS(Calculations!$E$3:$E$53,Calculations!$A$3:$A$53,$B1358)</f>
        <v>3.1501538764375434E-2</v>
      </c>
      <c r="Q1358" s="44">
        <f>Q632/SUMIFS(Q$3:Q$722,$B$3:$B$722,$B1358)*SUMIFS(Calculations!$E$3:$E$53,Calculations!$A$3:$A$53,$B1358)</f>
        <v>3.162935272832651E-2</v>
      </c>
      <c r="R1358" s="44">
        <f>R632/SUMIFS(R$3:R$722,$B$3:$B$722,$B1358)*SUMIFS(Calculations!$E$3:$E$53,Calculations!$A$3:$A$53,$B1358)</f>
        <v>3.1759513134198648E-2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</v>
      </c>
      <c r="H1449" s="70">
        <f t="shared" si="312"/>
        <v>1.0000000000000002</v>
      </c>
      <c r="I1449" s="70">
        <f t="shared" si="312"/>
        <v>1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</v>
      </c>
      <c r="M1449" s="70">
        <f t="shared" si="312"/>
        <v>1.0000000000000002</v>
      </c>
      <c r="N1449" s="70">
        <f t="shared" si="312"/>
        <v>1.0000000000000002</v>
      </c>
      <c r="O1449" s="70">
        <f t="shared" si="312"/>
        <v>0.99999999999999978</v>
      </c>
      <c r="P1449" s="70">
        <f t="shared" si="312"/>
        <v>1.0000000000000002</v>
      </c>
      <c r="Q1449" s="70">
        <f t="shared" si="312"/>
        <v>0.99999999999999978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WY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WY</v>
      </c>
      <c r="C7" s="1">
        <f t="shared" ref="C7:AE7" si="3">SUMIFS(C$20:C$119,$B$20:$B$119,$B$7,$A$20:$A$119,$A$7)</f>
        <v>26790161</v>
      </c>
      <c r="D7" s="1">
        <f t="shared" si="3"/>
        <v>26129796</v>
      </c>
      <c r="E7" s="1">
        <f t="shared" si="3"/>
        <v>29307278</v>
      </c>
      <c r="F7" s="1">
        <f t="shared" si="3"/>
        <v>27380203</v>
      </c>
      <c r="G7" s="1">
        <f t="shared" si="3"/>
        <v>29883620</v>
      </c>
      <c r="H7" s="1">
        <f t="shared" si="3"/>
        <v>27645823</v>
      </c>
      <c r="I7" s="1">
        <f t="shared" si="3"/>
        <v>28581870</v>
      </c>
      <c r="J7" s="1">
        <f t="shared" si="3"/>
        <v>28199216</v>
      </c>
      <c r="K7" s="1">
        <f t="shared" si="3"/>
        <v>32344762</v>
      </c>
      <c r="L7" s="1">
        <f t="shared" si="3"/>
        <v>30384413</v>
      </c>
      <c r="M7" s="1">
        <f t="shared" si="3"/>
        <v>31628151</v>
      </c>
      <c r="N7" s="1">
        <f t="shared" si="3"/>
        <v>30445094</v>
      </c>
      <c r="O7" s="1">
        <f t="shared" si="3"/>
        <v>29474549</v>
      </c>
      <c r="P7" s="1">
        <f t="shared" si="3"/>
        <v>28897916</v>
      </c>
      <c r="Q7" s="1">
        <f t="shared" si="3"/>
        <v>29550475</v>
      </c>
      <c r="R7" s="1">
        <f t="shared" si="3"/>
        <v>29712054</v>
      </c>
      <c r="S7" s="1">
        <f t="shared" si="3"/>
        <v>28721461</v>
      </c>
      <c r="T7" s="1">
        <f t="shared" si="3"/>
        <v>27778830</v>
      </c>
      <c r="U7" s="1">
        <f t="shared" si="3"/>
        <v>27486234</v>
      </c>
      <c r="V7" s="1">
        <f t="shared" si="3"/>
        <v>27257135</v>
      </c>
      <c r="W7" s="1">
        <f t="shared" si="3"/>
        <v>28772554</v>
      </c>
      <c r="X7" s="1">
        <f t="shared" si="3"/>
        <v>27775369</v>
      </c>
      <c r="Y7" s="1">
        <f t="shared" si="3"/>
        <v>30122220</v>
      </c>
      <c r="Z7" s="1">
        <f t="shared" si="3"/>
        <v>32935668</v>
      </c>
      <c r="AA7" s="1">
        <f t="shared" si="3"/>
        <v>30055281</v>
      </c>
      <c r="AB7" s="1">
        <f t="shared" si="3"/>
        <v>29419607</v>
      </c>
      <c r="AC7" s="1">
        <f t="shared" si="3"/>
        <v>27599822</v>
      </c>
      <c r="AD7" s="1">
        <f t="shared" si="3"/>
        <v>27469202</v>
      </c>
      <c r="AE7" s="1">
        <f t="shared" si="3"/>
        <v>26689057</v>
      </c>
      <c r="AF7" s="48">
        <f>AVERAGE(U7:AE7)</f>
        <v>28689286.272727273</v>
      </c>
      <c r="AG7" s="48">
        <f t="shared" ref="AG7:BK7" si="4">AF7</f>
        <v>28689286.272727273</v>
      </c>
      <c r="AH7" s="48">
        <f t="shared" si="4"/>
        <v>28689286.272727273</v>
      </c>
      <c r="AI7" s="48">
        <f t="shared" si="4"/>
        <v>28689286.272727273</v>
      </c>
      <c r="AJ7" s="48">
        <f t="shared" si="4"/>
        <v>28689286.272727273</v>
      </c>
      <c r="AK7" s="48">
        <f t="shared" si="4"/>
        <v>28689286.272727273</v>
      </c>
      <c r="AL7" s="48">
        <f t="shared" si="4"/>
        <v>28689286.272727273</v>
      </c>
      <c r="AM7" s="48">
        <f t="shared" si="4"/>
        <v>28689286.272727273</v>
      </c>
      <c r="AN7" s="48">
        <f t="shared" si="4"/>
        <v>28689286.272727273</v>
      </c>
      <c r="AO7" s="48">
        <f t="shared" si="4"/>
        <v>28689286.272727273</v>
      </c>
      <c r="AP7" s="48">
        <f t="shared" si="4"/>
        <v>28689286.272727273</v>
      </c>
      <c r="AQ7" s="48">
        <f t="shared" si="4"/>
        <v>28689286.272727273</v>
      </c>
      <c r="AR7" s="48">
        <f t="shared" si="4"/>
        <v>28689286.272727273</v>
      </c>
      <c r="AS7" s="48">
        <f t="shared" si="4"/>
        <v>28689286.272727273</v>
      </c>
      <c r="AT7" s="48">
        <f t="shared" si="4"/>
        <v>28689286.272727273</v>
      </c>
      <c r="AU7" s="48">
        <f t="shared" si="4"/>
        <v>28689286.272727273</v>
      </c>
      <c r="AV7" s="48">
        <f t="shared" si="4"/>
        <v>28689286.272727273</v>
      </c>
      <c r="AW7" s="48">
        <f t="shared" si="4"/>
        <v>28689286.272727273</v>
      </c>
      <c r="AX7" s="48">
        <f t="shared" si="4"/>
        <v>28689286.272727273</v>
      </c>
      <c r="AY7" s="48">
        <f t="shared" si="4"/>
        <v>28689286.272727273</v>
      </c>
      <c r="AZ7" s="48">
        <f t="shared" si="4"/>
        <v>28689286.272727273</v>
      </c>
      <c r="BA7" s="48">
        <f t="shared" si="4"/>
        <v>28689286.272727273</v>
      </c>
      <c r="BB7" s="48">
        <f t="shared" si="4"/>
        <v>28689286.272727273</v>
      </c>
      <c r="BC7" s="48">
        <f t="shared" si="4"/>
        <v>28689286.272727273</v>
      </c>
      <c r="BD7" s="48">
        <f t="shared" si="4"/>
        <v>28689286.272727273</v>
      </c>
      <c r="BE7" s="48">
        <f t="shared" si="4"/>
        <v>28689286.272727273</v>
      </c>
      <c r="BF7" s="48">
        <f t="shared" si="4"/>
        <v>28689286.272727273</v>
      </c>
      <c r="BG7" s="48">
        <f t="shared" si="4"/>
        <v>28689286.272727273</v>
      </c>
      <c r="BH7" s="48">
        <f t="shared" si="4"/>
        <v>28689286.272727273</v>
      </c>
      <c r="BI7" s="48">
        <f t="shared" si="4"/>
        <v>28689286.272727273</v>
      </c>
      <c r="BJ7" s="48">
        <f t="shared" si="4"/>
        <v>28689286.272727273</v>
      </c>
      <c r="BK7" s="48">
        <f t="shared" si="4"/>
        <v>28689286.272727273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WY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21187</v>
      </c>
      <c r="P10" s="29">
        <f t="shared" si="6"/>
        <v>28651</v>
      </c>
      <c r="Q10" s="29">
        <f t="shared" si="6"/>
        <v>19081</v>
      </c>
      <c r="R10" s="29">
        <f t="shared" si="6"/>
        <v>47611</v>
      </c>
      <c r="S10" s="29">
        <f t="shared" si="6"/>
        <v>27593</v>
      </c>
      <c r="T10" s="29">
        <f t="shared" si="6"/>
        <v>32295</v>
      </c>
      <c r="U10" s="29">
        <f t="shared" si="6"/>
        <v>22734</v>
      </c>
      <c r="V10" s="29">
        <f t="shared" si="6"/>
        <v>8946</v>
      </c>
      <c r="W10" s="29">
        <f t="shared" si="6"/>
        <v>7394</v>
      </c>
      <c r="X10" s="29">
        <f t="shared" si="6"/>
        <v>11016</v>
      </c>
      <c r="Y10" s="29">
        <f t="shared" si="6"/>
        <v>532</v>
      </c>
      <c r="Z10" s="29">
        <f t="shared" si="6"/>
        <v>3528</v>
      </c>
      <c r="AA10" s="29">
        <f t="shared" si="6"/>
        <v>12083</v>
      </c>
      <c r="AB10" s="29">
        <f t="shared" si="6"/>
        <v>3154</v>
      </c>
      <c r="AC10" s="29">
        <f t="shared" si="6"/>
        <v>338</v>
      </c>
      <c r="AD10" s="29">
        <f t="shared" si="6"/>
        <v>521</v>
      </c>
      <c r="AE10" s="29">
        <f t="shared" si="6"/>
        <v>1437</v>
      </c>
      <c r="AF10" s="35">
        <f t="shared" ref="AF10:BK10" si="7">AE10</f>
        <v>1437</v>
      </c>
      <c r="AG10" s="35">
        <f t="shared" si="7"/>
        <v>1437</v>
      </c>
      <c r="AH10" s="35">
        <f t="shared" si="7"/>
        <v>1437</v>
      </c>
      <c r="AI10" s="35">
        <f t="shared" si="7"/>
        <v>1437</v>
      </c>
      <c r="AJ10" s="35">
        <f t="shared" si="7"/>
        <v>1437</v>
      </c>
      <c r="AK10" s="35">
        <f t="shared" si="7"/>
        <v>1437</v>
      </c>
      <c r="AL10" s="35">
        <f t="shared" si="7"/>
        <v>1437</v>
      </c>
      <c r="AM10" s="35">
        <f t="shared" si="7"/>
        <v>1437</v>
      </c>
      <c r="AN10" s="35">
        <f t="shared" si="7"/>
        <v>1437</v>
      </c>
      <c r="AO10" s="35">
        <f t="shared" si="7"/>
        <v>1437</v>
      </c>
      <c r="AP10" s="35">
        <f t="shared" si="7"/>
        <v>1437</v>
      </c>
      <c r="AQ10" s="35">
        <f t="shared" si="7"/>
        <v>1437</v>
      </c>
      <c r="AR10" s="35">
        <f t="shared" si="7"/>
        <v>1437</v>
      </c>
      <c r="AS10" s="35">
        <f t="shared" si="7"/>
        <v>1437</v>
      </c>
      <c r="AT10" s="35">
        <f t="shared" si="7"/>
        <v>1437</v>
      </c>
      <c r="AU10" s="35">
        <f t="shared" si="7"/>
        <v>1437</v>
      </c>
      <c r="AV10" s="35">
        <f t="shared" si="7"/>
        <v>1437</v>
      </c>
      <c r="AW10" s="35">
        <f t="shared" si="7"/>
        <v>1437</v>
      </c>
      <c r="AX10" s="35">
        <f t="shared" si="7"/>
        <v>1437</v>
      </c>
      <c r="AY10" s="35">
        <f t="shared" si="7"/>
        <v>1437</v>
      </c>
      <c r="AZ10" s="35">
        <f t="shared" si="7"/>
        <v>1437</v>
      </c>
      <c r="BA10" s="35">
        <f t="shared" si="7"/>
        <v>1437</v>
      </c>
      <c r="BB10" s="35">
        <f t="shared" si="7"/>
        <v>1437</v>
      </c>
      <c r="BC10" s="35">
        <f t="shared" si="7"/>
        <v>1437</v>
      </c>
      <c r="BD10" s="35">
        <f t="shared" si="7"/>
        <v>1437</v>
      </c>
      <c r="BE10" s="35">
        <f t="shared" si="7"/>
        <v>1437</v>
      </c>
      <c r="BF10" s="35">
        <f t="shared" si="7"/>
        <v>1437</v>
      </c>
      <c r="BG10" s="35">
        <f t="shared" si="7"/>
        <v>1437</v>
      </c>
      <c r="BH10" s="35">
        <f t="shared" si="7"/>
        <v>1437</v>
      </c>
      <c r="BI10" s="35">
        <f t="shared" si="7"/>
        <v>1437</v>
      </c>
      <c r="BJ10" s="35">
        <f t="shared" si="7"/>
        <v>1437</v>
      </c>
      <c r="BK10" s="35">
        <f t="shared" si="7"/>
        <v>1437</v>
      </c>
    </row>
    <row r="11" spans="1:63">
      <c r="A11" s="1" t="s">
        <v>546</v>
      </c>
      <c r="B11" s="29" t="str">
        <f>About!B2</f>
        <v>WY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75296</v>
      </c>
      <c r="R11" s="29">
        <f t="shared" si="8"/>
        <v>145487</v>
      </c>
      <c r="S11" s="29">
        <f t="shared" si="8"/>
        <v>74760</v>
      </c>
      <c r="T11" s="29">
        <f t="shared" si="8"/>
        <v>86976</v>
      </c>
      <c r="U11" s="29">
        <f t="shared" si="8"/>
        <v>64473</v>
      </c>
      <c r="V11" s="29">
        <f t="shared" si="8"/>
        <v>45275</v>
      </c>
      <c r="W11" s="29">
        <f t="shared" si="8"/>
        <v>33049</v>
      </c>
      <c r="X11" s="29">
        <f t="shared" si="8"/>
        <v>9425</v>
      </c>
      <c r="Y11" s="29">
        <f t="shared" si="8"/>
        <v>3639</v>
      </c>
      <c r="Z11" s="29">
        <f t="shared" si="8"/>
        <v>5343</v>
      </c>
      <c r="AA11" s="29">
        <f t="shared" si="8"/>
        <v>16624</v>
      </c>
      <c r="AB11" s="29">
        <f t="shared" si="8"/>
        <v>963</v>
      </c>
      <c r="AC11" s="29">
        <f t="shared" si="8"/>
        <v>128</v>
      </c>
      <c r="AD11" s="29">
        <f t="shared" si="8"/>
        <v>103</v>
      </c>
      <c r="AE11" s="29">
        <f t="shared" si="8"/>
        <v>4638</v>
      </c>
      <c r="AF11" s="35">
        <f>AVERAGE(W11:AE11)</f>
        <v>8212.4444444444453</v>
      </c>
      <c r="AG11" s="35">
        <f t="shared" ref="AG11:BK11" si="9">AF11</f>
        <v>8212.4444444444453</v>
      </c>
      <c r="AH11" s="35">
        <f t="shared" si="9"/>
        <v>8212.4444444444453</v>
      </c>
      <c r="AI11" s="35">
        <f t="shared" si="9"/>
        <v>8212.4444444444453</v>
      </c>
      <c r="AJ11" s="35">
        <f t="shared" si="9"/>
        <v>8212.4444444444453</v>
      </c>
      <c r="AK11" s="35">
        <f t="shared" si="9"/>
        <v>8212.4444444444453</v>
      </c>
      <c r="AL11" s="35">
        <f t="shared" si="9"/>
        <v>8212.4444444444453</v>
      </c>
      <c r="AM11" s="35">
        <f t="shared" si="9"/>
        <v>8212.4444444444453</v>
      </c>
      <c r="AN11" s="35">
        <f t="shared" si="9"/>
        <v>8212.4444444444453</v>
      </c>
      <c r="AO11" s="35">
        <f t="shared" si="9"/>
        <v>8212.4444444444453</v>
      </c>
      <c r="AP11" s="35">
        <f t="shared" si="9"/>
        <v>8212.4444444444453</v>
      </c>
      <c r="AQ11" s="35">
        <f t="shared" si="9"/>
        <v>8212.4444444444453</v>
      </c>
      <c r="AR11" s="35">
        <f t="shared" si="9"/>
        <v>8212.4444444444453</v>
      </c>
      <c r="AS11" s="35">
        <f t="shared" si="9"/>
        <v>8212.4444444444453</v>
      </c>
      <c r="AT11" s="35">
        <f t="shared" si="9"/>
        <v>8212.4444444444453</v>
      </c>
      <c r="AU11" s="35">
        <f t="shared" si="9"/>
        <v>8212.4444444444453</v>
      </c>
      <c r="AV11" s="35">
        <f t="shared" si="9"/>
        <v>8212.4444444444453</v>
      </c>
      <c r="AW11" s="35">
        <f t="shared" si="9"/>
        <v>8212.4444444444453</v>
      </c>
      <c r="AX11" s="35">
        <f t="shared" si="9"/>
        <v>8212.4444444444453</v>
      </c>
      <c r="AY11" s="35">
        <f t="shared" si="9"/>
        <v>8212.4444444444453</v>
      </c>
      <c r="AZ11" s="35">
        <f t="shared" si="9"/>
        <v>8212.4444444444453</v>
      </c>
      <c r="BA11" s="35">
        <f t="shared" si="9"/>
        <v>8212.4444444444453</v>
      </c>
      <c r="BB11" s="35">
        <f t="shared" si="9"/>
        <v>8212.4444444444453</v>
      </c>
      <c r="BC11" s="35">
        <f t="shared" si="9"/>
        <v>8212.4444444444453</v>
      </c>
      <c r="BD11" s="35">
        <f t="shared" si="9"/>
        <v>8212.4444444444453</v>
      </c>
      <c r="BE11" s="35">
        <f t="shared" si="9"/>
        <v>8212.4444444444453</v>
      </c>
      <c r="BF11" s="35">
        <f t="shared" si="9"/>
        <v>8212.4444444444453</v>
      </c>
      <c r="BG11" s="35">
        <f t="shared" si="9"/>
        <v>8212.4444444444453</v>
      </c>
      <c r="BH11" s="35">
        <f t="shared" si="9"/>
        <v>8212.4444444444453</v>
      </c>
      <c r="BI11" s="35">
        <f t="shared" si="9"/>
        <v>8212.4444444444453</v>
      </c>
      <c r="BJ11" s="35">
        <f t="shared" si="9"/>
        <v>8212.4444444444453</v>
      </c>
      <c r="BK11" s="35">
        <f t="shared" si="9"/>
        <v>8212.4444444444453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WY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21187</v>
      </c>
      <c r="P14" s="29">
        <f t="shared" si="11"/>
        <v>28651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1591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2191</v>
      </c>
      <c r="AC14" s="29">
        <f t="shared" si="11"/>
        <v>210</v>
      </c>
      <c r="AD14" s="29">
        <f t="shared" si="11"/>
        <v>418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WY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56215</v>
      </c>
      <c r="R15" s="29">
        <f t="shared" si="13"/>
        <v>97876</v>
      </c>
      <c r="S15" s="29">
        <f t="shared" si="13"/>
        <v>47167</v>
      </c>
      <c r="T15" s="29">
        <f t="shared" si="13"/>
        <v>54681</v>
      </c>
      <c r="U15" s="29">
        <f t="shared" si="13"/>
        <v>41739</v>
      </c>
      <c r="V15" s="29">
        <f t="shared" si="13"/>
        <v>36329</v>
      </c>
      <c r="W15" s="29">
        <f t="shared" si="13"/>
        <v>25655</v>
      </c>
      <c r="X15" s="29">
        <f t="shared" si="13"/>
        <v>0</v>
      </c>
      <c r="Y15" s="29">
        <f t="shared" si="13"/>
        <v>3107</v>
      </c>
      <c r="Z15" s="29">
        <f t="shared" si="13"/>
        <v>1815</v>
      </c>
      <c r="AA15" s="29">
        <f t="shared" si="13"/>
        <v>4541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3201</v>
      </c>
      <c r="AF15" s="29">
        <f t="shared" si="13"/>
        <v>6775.4444444444453</v>
      </c>
      <c r="AG15" s="29">
        <f t="shared" si="13"/>
        <v>6775.4444444444453</v>
      </c>
      <c r="AH15" s="29">
        <f t="shared" si="13"/>
        <v>6775.4444444444453</v>
      </c>
      <c r="AI15" s="29">
        <f t="shared" ref="AI15:BK15" si="14">IF(AI11&gt;AI10,AI11-AI10,0)</f>
        <v>6775.4444444444453</v>
      </c>
      <c r="AJ15" s="29">
        <f t="shared" si="14"/>
        <v>6775.4444444444453</v>
      </c>
      <c r="AK15" s="29">
        <f t="shared" si="14"/>
        <v>6775.4444444444453</v>
      </c>
      <c r="AL15" s="29">
        <f t="shared" si="14"/>
        <v>6775.4444444444453</v>
      </c>
      <c r="AM15" s="29">
        <f t="shared" si="14"/>
        <v>6775.4444444444453</v>
      </c>
      <c r="AN15" s="29">
        <f t="shared" si="14"/>
        <v>6775.4444444444453</v>
      </c>
      <c r="AO15" s="29">
        <f t="shared" si="14"/>
        <v>6775.4444444444453</v>
      </c>
      <c r="AP15" s="29">
        <f t="shared" si="14"/>
        <v>6775.4444444444453</v>
      </c>
      <c r="AQ15" s="29">
        <f t="shared" si="14"/>
        <v>6775.4444444444453</v>
      </c>
      <c r="AR15" s="29">
        <f t="shared" si="14"/>
        <v>6775.4444444444453</v>
      </c>
      <c r="AS15" s="29">
        <f t="shared" si="14"/>
        <v>6775.4444444444453</v>
      </c>
      <c r="AT15" s="29">
        <f t="shared" si="14"/>
        <v>6775.4444444444453</v>
      </c>
      <c r="AU15" s="29">
        <f t="shared" si="14"/>
        <v>6775.4444444444453</v>
      </c>
      <c r="AV15" s="29">
        <f t="shared" si="14"/>
        <v>6775.4444444444453</v>
      </c>
      <c r="AW15" s="29">
        <f t="shared" si="14"/>
        <v>6775.4444444444453</v>
      </c>
      <c r="AX15" s="29">
        <f t="shared" si="14"/>
        <v>6775.4444444444453</v>
      </c>
      <c r="AY15" s="29">
        <f t="shared" si="14"/>
        <v>6775.4444444444453</v>
      </c>
      <c r="AZ15" s="29">
        <f t="shared" si="14"/>
        <v>6775.4444444444453</v>
      </c>
      <c r="BA15" s="29">
        <f t="shared" si="14"/>
        <v>6775.4444444444453</v>
      </c>
      <c r="BB15" s="29">
        <f t="shared" si="14"/>
        <v>6775.4444444444453</v>
      </c>
      <c r="BC15" s="29">
        <f t="shared" si="14"/>
        <v>6775.4444444444453</v>
      </c>
      <c r="BD15" s="29">
        <f t="shared" si="14"/>
        <v>6775.4444444444453</v>
      </c>
      <c r="BE15" s="29">
        <f t="shared" si="14"/>
        <v>6775.4444444444453</v>
      </c>
      <c r="BF15" s="29">
        <f t="shared" si="14"/>
        <v>6775.4444444444453</v>
      </c>
      <c r="BG15" s="29">
        <f t="shared" si="14"/>
        <v>6775.4444444444453</v>
      </c>
      <c r="BH15" s="29">
        <f t="shared" si="14"/>
        <v>6775.4444444444453</v>
      </c>
      <c r="BI15" s="29">
        <f t="shared" si="14"/>
        <v>6775.4444444444453</v>
      </c>
      <c r="BJ15" s="29">
        <f t="shared" si="14"/>
        <v>6775.4444444444453</v>
      </c>
      <c r="BK15" s="29">
        <f t="shared" si="14"/>
        <v>6775.4444444444453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abSelected="1" topLeftCell="A4" workbookViewId="0">
      <selection activeCell="B33" sqref="B33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16941166.943999998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39568467.633999996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-57.199999999999996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-22627300.689999998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-22627301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118.90497529608336</v>
      </c>
      <c r="C15" s="154">
        <f t="shared" ref="C15:C30" si="1">B15/SUM($B$15:$B$30)</f>
        <v>8.2745285522674558E-2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132.63169362241271</v>
      </c>
      <c r="C16" s="154">
        <f t="shared" si="1"/>
        <v>9.2297629521511965E-2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209.96958642739614</v>
      </c>
      <c r="C17" s="15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878.73154751448817</v>
      </c>
      <c r="C18" s="15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67.395564920138696</v>
      </c>
      <c r="C19" s="154">
        <f t="shared" si="1"/>
        <v>4.6900184356394356E-2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7.3215023599336524</v>
      </c>
      <c r="C20" s="154">
        <f t="shared" si="1"/>
        <v>5.0949912038508356E-3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8.2824172491900416</v>
      </c>
      <c r="C22" s="154">
        <f t="shared" si="1"/>
        <v>5.7636863251148505E-3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8.2824172491900416</v>
      </c>
      <c r="C23" s="154">
        <f t="shared" si="1"/>
        <v>5.7636863251148505E-3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5.4802953611675145</v>
      </c>
      <c r="C24" s="154">
        <f t="shared" si="1"/>
        <v>3.8137058880776016E-3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22627300.689999998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8281490</v>
      </c>
      <c r="C5" s="111">
        <v>6731060</v>
      </c>
      <c r="D5" s="111">
        <v>7193600</v>
      </c>
      <c r="E5" s="111">
        <v>7582730</v>
      </c>
      <c r="F5" s="111">
        <v>7785940</v>
      </c>
      <c r="G5" s="111">
        <v>1983590</v>
      </c>
      <c r="H5" s="111">
        <v>0.61934900000000004</v>
      </c>
      <c r="I5" s="111">
        <v>0.69410799999999995</v>
      </c>
      <c r="J5" s="111">
        <v>0.77714099999999997</v>
      </c>
      <c r="K5" s="111">
        <v>0.85586499999999999</v>
      </c>
      <c r="L5" s="111">
        <v>0.95126200000000005</v>
      </c>
      <c r="M5" s="111">
        <v>1.03274</v>
      </c>
      <c r="N5" s="111">
        <v>1.1692800000000001</v>
      </c>
      <c r="O5" s="111">
        <v>1.58423</v>
      </c>
      <c r="P5" s="111">
        <v>2.04508</v>
      </c>
      <c r="Q5" s="111">
        <v>2.60161</v>
      </c>
      <c r="R5" s="111">
        <v>2.3776899999999999</v>
      </c>
      <c r="S5" s="111">
        <v>2.4767999999999999</v>
      </c>
      <c r="T5" s="111">
        <v>2.61511</v>
      </c>
      <c r="U5" s="111">
        <v>2.7324199999999998</v>
      </c>
      <c r="V5" s="111">
        <v>2.8660100000000002</v>
      </c>
      <c r="W5" s="111">
        <v>2.5890900000000001</v>
      </c>
      <c r="X5" s="111">
        <v>2.8116699999999999</v>
      </c>
      <c r="Y5" s="111">
        <v>3.1101399999999999</v>
      </c>
      <c r="Z5" s="111">
        <v>3.5320499999999999</v>
      </c>
      <c r="AA5" s="111">
        <v>3.97716</v>
      </c>
      <c r="AB5" s="111">
        <v>4.9088200000000004</v>
      </c>
      <c r="AC5" s="111">
        <v>6.52644</v>
      </c>
      <c r="AD5" s="111">
        <v>9.60914</v>
      </c>
      <c r="AE5" s="111">
        <v>22.110399999999998</v>
      </c>
      <c r="AF5" s="111">
        <v>114641</v>
      </c>
    </row>
    <row r="6" spans="1:32" s="107" customFormat="1" ht="15.75" customHeight="1">
      <c r="A6" s="108" t="s">
        <v>4491</v>
      </c>
      <c r="B6" s="111">
        <v>14491.6</v>
      </c>
      <c r="C6" s="111">
        <v>738.11400000000003</v>
      </c>
      <c r="D6" s="111">
        <v>2723.25</v>
      </c>
      <c r="E6" s="111">
        <v>2535.44</v>
      </c>
      <c r="F6" s="111">
        <v>1904.43</v>
      </c>
      <c r="G6" s="111">
        <v>160.315</v>
      </c>
      <c r="H6" s="111">
        <v>1.9204000000000001E-4</v>
      </c>
      <c r="I6" s="111">
        <v>2.15334E-4</v>
      </c>
      <c r="J6" s="111">
        <v>2.2314899999999999E-4</v>
      </c>
      <c r="K6" s="111">
        <v>2.3100700000000001E-4</v>
      </c>
      <c r="L6" s="111">
        <v>2.4600099999999998E-4</v>
      </c>
      <c r="M6" s="111">
        <v>2.56586E-4</v>
      </c>
      <c r="N6" s="111">
        <v>2.6714300000000001E-4</v>
      </c>
      <c r="O6" s="111">
        <v>3.2265800000000003E-4</v>
      </c>
      <c r="P6" s="111">
        <v>3.81128E-4</v>
      </c>
      <c r="Q6" s="111">
        <v>4.4270099999999999E-4</v>
      </c>
      <c r="R6" s="111">
        <v>4.0451199999999999E-4</v>
      </c>
      <c r="S6" s="111">
        <v>4.1612700000000002E-4</v>
      </c>
      <c r="T6" s="111">
        <v>4.36966E-4</v>
      </c>
      <c r="U6" s="111">
        <v>4.5578799999999999E-4</v>
      </c>
      <c r="V6" s="111">
        <v>4.72428E-4</v>
      </c>
      <c r="W6" s="111">
        <v>4.3474900000000001E-4</v>
      </c>
      <c r="X6" s="111">
        <v>4.5722599999999998E-4</v>
      </c>
      <c r="Y6" s="111">
        <v>4.9749600000000005E-4</v>
      </c>
      <c r="Z6" s="111">
        <v>5.3897899999999998E-4</v>
      </c>
      <c r="AA6" s="111">
        <v>5.7841000000000001E-4</v>
      </c>
      <c r="AB6" s="111">
        <v>6.7539599999999998E-4</v>
      </c>
      <c r="AC6" s="111">
        <v>8.2694500000000005E-4</v>
      </c>
      <c r="AD6" s="111">
        <v>1.10648E-3</v>
      </c>
      <c r="AE6" s="111">
        <v>2.16314E-3</v>
      </c>
      <c r="AF6" s="111">
        <v>3.7266599999999999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992682</v>
      </c>
      <c r="C8" s="111">
        <v>992682</v>
      </c>
      <c r="D8" s="111">
        <v>992682</v>
      </c>
      <c r="E8" s="111">
        <v>992682</v>
      </c>
      <c r="F8" s="111">
        <v>992682</v>
      </c>
      <c r="G8" s="111">
        <v>992682</v>
      </c>
      <c r="H8" s="111">
        <v>992682</v>
      </c>
      <c r="I8" s="111">
        <v>992682</v>
      </c>
      <c r="J8" s="111">
        <v>992682</v>
      </c>
      <c r="K8" s="111">
        <v>992682</v>
      </c>
      <c r="L8" s="111">
        <v>992682</v>
      </c>
      <c r="M8" s="111">
        <v>992682</v>
      </c>
      <c r="N8" s="111">
        <v>992682</v>
      </c>
      <c r="O8" s="111">
        <v>992682</v>
      </c>
      <c r="P8" s="111">
        <v>992682</v>
      </c>
      <c r="Q8" s="111">
        <v>992682</v>
      </c>
      <c r="R8" s="111">
        <v>992682</v>
      </c>
      <c r="S8" s="111">
        <v>992682</v>
      </c>
      <c r="T8" s="111">
        <v>992682</v>
      </c>
      <c r="U8" s="111">
        <v>992682</v>
      </c>
      <c r="V8" s="111">
        <v>992682</v>
      </c>
      <c r="W8" s="111">
        <v>992682</v>
      </c>
      <c r="X8" s="111">
        <v>992682</v>
      </c>
      <c r="Y8" s="111">
        <v>992682</v>
      </c>
      <c r="Z8" s="111">
        <v>992682</v>
      </c>
      <c r="AA8" s="111">
        <v>992682</v>
      </c>
      <c r="AB8" s="111">
        <v>992682</v>
      </c>
      <c r="AC8" s="111">
        <v>992682</v>
      </c>
      <c r="AD8" s="111">
        <v>992682</v>
      </c>
      <c r="AE8" s="111">
        <v>992682</v>
      </c>
      <c r="AF8" s="111">
        <v>992682</v>
      </c>
    </row>
    <row r="9" spans="1:32" s="107" customFormat="1" ht="15.75" customHeight="1">
      <c r="A9" s="108" t="s">
        <v>4494</v>
      </c>
      <c r="B9" s="111">
        <v>6964610</v>
      </c>
      <c r="C9" s="111">
        <v>9202920</v>
      </c>
      <c r="D9" s="111">
        <v>9265990</v>
      </c>
      <c r="E9" s="111">
        <v>9345990</v>
      </c>
      <c r="F9" s="111">
        <v>9407180</v>
      </c>
      <c r="G9" s="111">
        <v>15504400</v>
      </c>
      <c r="H9" s="111">
        <v>17696500</v>
      </c>
      <c r="I9" s="111">
        <v>17781800</v>
      </c>
      <c r="J9" s="111">
        <v>17926500</v>
      </c>
      <c r="K9" s="111">
        <v>18100000</v>
      </c>
      <c r="L9" s="111">
        <v>18302600</v>
      </c>
      <c r="M9" s="111">
        <v>18476900</v>
      </c>
      <c r="N9" s="111">
        <v>18622100</v>
      </c>
      <c r="O9" s="111">
        <v>18822200</v>
      </c>
      <c r="P9" s="111">
        <v>19024000</v>
      </c>
      <c r="Q9" s="111">
        <v>19168100</v>
      </c>
      <c r="R9" s="111">
        <v>19345500</v>
      </c>
      <c r="S9" s="111">
        <v>19521200</v>
      </c>
      <c r="T9" s="111">
        <v>19725800</v>
      </c>
      <c r="U9" s="111">
        <v>19901200</v>
      </c>
      <c r="V9" s="111">
        <v>20076700</v>
      </c>
      <c r="W9" s="111">
        <v>20253800</v>
      </c>
      <c r="X9" s="111">
        <v>20487500</v>
      </c>
      <c r="Y9" s="111">
        <v>20720800</v>
      </c>
      <c r="Z9" s="111">
        <v>20924800</v>
      </c>
      <c r="AA9" s="111">
        <v>21070700</v>
      </c>
      <c r="AB9" s="111">
        <v>21274300</v>
      </c>
      <c r="AC9" s="111">
        <v>21448500</v>
      </c>
      <c r="AD9" s="111">
        <v>21623000</v>
      </c>
      <c r="AE9" s="111">
        <v>21797300</v>
      </c>
      <c r="AF9" s="111">
        <v>21828700</v>
      </c>
    </row>
    <row r="10" spans="1:32" s="107" customFormat="1" ht="15.75" customHeight="1">
      <c r="A10" s="108" t="s">
        <v>4495</v>
      </c>
      <c r="B10" s="111">
        <v>180542</v>
      </c>
      <c r="C10" s="111">
        <v>180544</v>
      </c>
      <c r="D10" s="111">
        <v>180546</v>
      </c>
      <c r="E10" s="111">
        <v>180548</v>
      </c>
      <c r="F10" s="111">
        <v>180550</v>
      </c>
      <c r="G10" s="111">
        <v>180552</v>
      </c>
      <c r="H10" s="111">
        <v>148126</v>
      </c>
      <c r="I10" s="111">
        <v>150679</v>
      </c>
      <c r="J10" s="111">
        <v>152601</v>
      </c>
      <c r="K10" s="111">
        <v>154926</v>
      </c>
      <c r="L10" s="111">
        <v>157528</v>
      </c>
      <c r="M10" s="111">
        <v>159134</v>
      </c>
      <c r="N10" s="111">
        <v>160493</v>
      </c>
      <c r="O10" s="111">
        <v>165574</v>
      </c>
      <c r="P10" s="111">
        <v>168928</v>
      </c>
      <c r="Q10" s="111">
        <v>171275</v>
      </c>
      <c r="R10" s="111">
        <v>169765</v>
      </c>
      <c r="S10" s="111">
        <v>170038</v>
      </c>
      <c r="T10" s="111">
        <v>170634</v>
      </c>
      <c r="U10" s="111">
        <v>171049</v>
      </c>
      <c r="V10" s="111">
        <v>171460</v>
      </c>
      <c r="W10" s="111">
        <v>170163</v>
      </c>
      <c r="X10" s="111">
        <v>170985</v>
      </c>
      <c r="Y10" s="111">
        <v>172090</v>
      </c>
      <c r="Z10" s="111">
        <v>173312</v>
      </c>
      <c r="AA10" s="111">
        <v>173976</v>
      </c>
      <c r="AB10" s="111">
        <v>175486</v>
      </c>
      <c r="AC10" s="111">
        <v>177130</v>
      </c>
      <c r="AD10" s="111">
        <v>178551</v>
      </c>
      <c r="AE10" s="111">
        <v>180126</v>
      </c>
      <c r="AF10" s="111">
        <v>180619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0</v>
      </c>
      <c r="C12" s="111">
        <v>0</v>
      </c>
      <c r="D12" s="111">
        <v>0</v>
      </c>
      <c r="E12" s="111">
        <v>0</v>
      </c>
      <c r="F12" s="111">
        <v>0</v>
      </c>
      <c r="G12" s="111">
        <v>0</v>
      </c>
      <c r="H12" s="111">
        <v>0</v>
      </c>
      <c r="I12" s="111">
        <v>0</v>
      </c>
      <c r="J12" s="111">
        <v>0</v>
      </c>
      <c r="K12" s="111">
        <v>0</v>
      </c>
      <c r="L12" s="111">
        <v>0</v>
      </c>
      <c r="M12" s="111">
        <v>0</v>
      </c>
      <c r="N12" s="111">
        <v>0</v>
      </c>
      <c r="O12" s="111">
        <v>0</v>
      </c>
      <c r="P12" s="111">
        <v>0</v>
      </c>
      <c r="Q12" s="111">
        <v>0</v>
      </c>
      <c r="R12" s="111">
        <v>0</v>
      </c>
      <c r="S12" s="111">
        <v>0</v>
      </c>
      <c r="T12" s="111">
        <v>0</v>
      </c>
      <c r="U12" s="111">
        <v>0</v>
      </c>
      <c r="V12" s="111">
        <v>0</v>
      </c>
      <c r="W12" s="111">
        <v>0</v>
      </c>
      <c r="X12" s="111">
        <v>0</v>
      </c>
      <c r="Y12" s="111">
        <v>0</v>
      </c>
      <c r="Z12" s="111">
        <v>0</v>
      </c>
      <c r="AA12" s="111">
        <v>0</v>
      </c>
      <c r="AB12" s="111">
        <v>0</v>
      </c>
      <c r="AC12" s="111">
        <v>0</v>
      </c>
      <c r="AD12" s="111">
        <v>0</v>
      </c>
      <c r="AE12" s="111">
        <v>0</v>
      </c>
      <c r="AF12" s="111">
        <v>0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82.343999999999994</v>
      </c>
      <c r="C14" s="111">
        <v>82.343999999999994</v>
      </c>
      <c r="D14" s="111">
        <v>82.343999999999994</v>
      </c>
      <c r="E14" s="111">
        <v>82.343999999999994</v>
      </c>
      <c r="F14" s="111">
        <v>82.343999999999994</v>
      </c>
      <c r="G14" s="111">
        <v>82.343999999999994</v>
      </c>
      <c r="H14" s="111">
        <v>82.343999999999994</v>
      </c>
      <c r="I14" s="111">
        <v>82.343999999999994</v>
      </c>
      <c r="J14" s="111">
        <v>82.343999999999994</v>
      </c>
      <c r="K14" s="111">
        <v>82.343999999999994</v>
      </c>
      <c r="L14" s="111">
        <v>82.343999999999994</v>
      </c>
      <c r="M14" s="111">
        <v>82.343999999999994</v>
      </c>
      <c r="N14" s="111">
        <v>82.343999999999994</v>
      </c>
      <c r="O14" s="111">
        <v>82.343999999999994</v>
      </c>
      <c r="P14" s="111">
        <v>82.343999999999994</v>
      </c>
      <c r="Q14" s="111">
        <v>82.343999999999994</v>
      </c>
      <c r="R14" s="111">
        <v>82.343999999999994</v>
      </c>
      <c r="S14" s="111">
        <v>82.343999999999994</v>
      </c>
      <c r="T14" s="111">
        <v>82.343999999999994</v>
      </c>
      <c r="U14" s="111">
        <v>82.343999999999994</v>
      </c>
      <c r="V14" s="111">
        <v>82.343999999999994</v>
      </c>
      <c r="W14" s="111">
        <v>82.343999999999994</v>
      </c>
      <c r="X14" s="111">
        <v>82.343999999999994</v>
      </c>
      <c r="Y14" s="111">
        <v>82.343999999999994</v>
      </c>
      <c r="Z14" s="111">
        <v>82.343999999999994</v>
      </c>
      <c r="AA14" s="111">
        <v>82.343999999999994</v>
      </c>
      <c r="AB14" s="111">
        <v>82.343999999999994</v>
      </c>
      <c r="AC14" s="111">
        <v>82.343999999999994</v>
      </c>
      <c r="AD14" s="111">
        <v>82.343999999999994</v>
      </c>
      <c r="AE14" s="111">
        <v>82.343999999999994</v>
      </c>
      <c r="AF14" s="111">
        <v>82.343999999999994</v>
      </c>
    </row>
    <row r="15" spans="1:32" s="107" customFormat="1" ht="15.75" customHeight="1">
      <c r="A15" s="108" t="s">
        <v>4500</v>
      </c>
      <c r="B15" s="111">
        <v>507269</v>
      </c>
      <c r="C15" s="111">
        <v>507269</v>
      </c>
      <c r="D15" s="111">
        <v>507269</v>
      </c>
      <c r="E15" s="111">
        <v>507269</v>
      </c>
      <c r="F15" s="111">
        <v>507269</v>
      </c>
      <c r="G15" s="111">
        <v>507269</v>
      </c>
      <c r="H15" s="111">
        <v>507269</v>
      </c>
      <c r="I15" s="111">
        <v>507269</v>
      </c>
      <c r="J15" s="111">
        <v>507269</v>
      </c>
      <c r="K15" s="111">
        <v>507269</v>
      </c>
      <c r="L15" s="111">
        <v>507269</v>
      </c>
      <c r="M15" s="111">
        <v>507269</v>
      </c>
      <c r="N15" s="111">
        <v>507269</v>
      </c>
      <c r="O15" s="111">
        <v>507269</v>
      </c>
      <c r="P15" s="111">
        <v>507269</v>
      </c>
      <c r="Q15" s="111">
        <v>507269</v>
      </c>
      <c r="R15" s="111">
        <v>507269</v>
      </c>
      <c r="S15" s="111">
        <v>507269</v>
      </c>
      <c r="T15" s="111">
        <v>507269</v>
      </c>
      <c r="U15" s="111">
        <v>507269</v>
      </c>
      <c r="V15" s="111">
        <v>507269</v>
      </c>
      <c r="W15" s="111">
        <v>507269</v>
      </c>
      <c r="X15" s="111">
        <v>507269</v>
      </c>
      <c r="Y15" s="111">
        <v>507269</v>
      </c>
      <c r="Z15" s="111">
        <v>507269</v>
      </c>
      <c r="AA15" s="111">
        <v>507269</v>
      </c>
      <c r="AB15" s="111">
        <v>507269</v>
      </c>
      <c r="AC15" s="111">
        <v>507269</v>
      </c>
      <c r="AD15" s="111">
        <v>507269</v>
      </c>
      <c r="AE15" s="111">
        <v>507269</v>
      </c>
      <c r="AF15" s="111">
        <v>507269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16941166.943999998</v>
      </c>
      <c r="C21" s="113">
        <f t="shared" si="0"/>
        <v>17615295.458000001</v>
      </c>
      <c r="D21" s="113">
        <f t="shared" si="0"/>
        <v>18142892.594000001</v>
      </c>
      <c r="E21" s="113">
        <f t="shared" si="0"/>
        <v>18611836.784000002</v>
      </c>
      <c r="F21" s="113">
        <f t="shared" si="0"/>
        <v>18875607.774</v>
      </c>
      <c r="G21" s="113">
        <f t="shared" si="0"/>
        <v>19168735.659000002</v>
      </c>
      <c r="H21" s="113">
        <f t="shared" si="0"/>
        <v>19344659.963541042</v>
      </c>
      <c r="I21" s="113">
        <f t="shared" si="0"/>
        <v>19432513.038323335</v>
      </c>
      <c r="J21" s="113">
        <f t="shared" si="0"/>
        <v>19579135.12136415</v>
      </c>
      <c r="K21" s="113">
        <f t="shared" si="0"/>
        <v>19754960.200096007</v>
      </c>
      <c r="L21" s="113">
        <f t="shared" si="0"/>
        <v>19960162.295508001</v>
      </c>
      <c r="M21" s="113">
        <f t="shared" si="0"/>
        <v>20136068.376996588</v>
      </c>
      <c r="N21" s="113">
        <f t="shared" si="0"/>
        <v>20282627.513547145</v>
      </c>
      <c r="O21" s="113">
        <f t="shared" si="0"/>
        <v>20487808.928552657</v>
      </c>
      <c r="P21" s="113">
        <f t="shared" si="0"/>
        <v>20692963.38946113</v>
      </c>
      <c r="Q21" s="113">
        <f t="shared" si="0"/>
        <v>20839410.9460527</v>
      </c>
      <c r="R21" s="113">
        <f t="shared" si="0"/>
        <v>21015300.722094513</v>
      </c>
      <c r="S21" s="113">
        <f t="shared" si="0"/>
        <v>21191273.821216129</v>
      </c>
      <c r="T21" s="113">
        <f t="shared" si="0"/>
        <v>21396469.959546965</v>
      </c>
      <c r="U21" s="113">
        <f t="shared" si="0"/>
        <v>21572285.076875787</v>
      </c>
      <c r="V21" s="113">
        <f t="shared" si="0"/>
        <v>21748196.21048243</v>
      </c>
      <c r="W21" s="113">
        <f t="shared" si="0"/>
        <v>21923998.93352475</v>
      </c>
      <c r="X21" s="113">
        <f t="shared" si="0"/>
        <v>22158521.156127226</v>
      </c>
      <c r="Y21" s="113">
        <f t="shared" si="0"/>
        <v>22392926.454637498</v>
      </c>
      <c r="Z21" s="113">
        <f t="shared" si="0"/>
        <v>22598148.876588978</v>
      </c>
      <c r="AA21" s="113">
        <f t="shared" si="0"/>
        <v>22744713.321738411</v>
      </c>
      <c r="AB21" s="113">
        <f t="shared" si="0"/>
        <v>22949824.253495395</v>
      </c>
      <c r="AC21" s="113">
        <f t="shared" si="0"/>
        <v>23125669.871266946</v>
      </c>
      <c r="AD21" s="113">
        <f t="shared" si="0"/>
        <v>23301593.95424648</v>
      </c>
      <c r="AE21" s="113">
        <f t="shared" si="0"/>
        <v>23477481.456563141</v>
      </c>
      <c r="AF21" s="113">
        <f t="shared" si="0"/>
        <v>23623997.070659999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22627300.689999998</v>
      </c>
      <c r="C2" s="1">
        <f>B2</f>
        <v>22627300.689999998</v>
      </c>
      <c r="D2" s="1">
        <f t="shared" ref="D2:AG2" si="0">C2</f>
        <v>22627300.689999998</v>
      </c>
      <c r="E2" s="1">
        <f t="shared" si="0"/>
        <v>22627300.689999998</v>
      </c>
      <c r="F2" s="1">
        <f t="shared" si="0"/>
        <v>22627300.689999998</v>
      </c>
      <c r="G2" s="1">
        <f t="shared" si="0"/>
        <v>22627300.689999998</v>
      </c>
      <c r="H2" s="1">
        <f t="shared" si="0"/>
        <v>22627300.689999998</v>
      </c>
      <c r="I2" s="1">
        <f t="shared" si="0"/>
        <v>22627300.689999998</v>
      </c>
      <c r="J2" s="1">
        <f t="shared" si="0"/>
        <v>22627300.689999998</v>
      </c>
      <c r="K2" s="1">
        <f t="shared" si="0"/>
        <v>22627300.689999998</v>
      </c>
      <c r="L2" s="1">
        <f t="shared" si="0"/>
        <v>22627300.689999998</v>
      </c>
      <c r="M2" s="1">
        <f t="shared" si="0"/>
        <v>22627300.689999998</v>
      </c>
      <c r="N2" s="1">
        <f t="shared" si="0"/>
        <v>22627300.689999998</v>
      </c>
      <c r="O2" s="1">
        <f t="shared" si="0"/>
        <v>22627300.689999998</v>
      </c>
      <c r="P2" s="1">
        <f t="shared" si="0"/>
        <v>22627300.689999998</v>
      </c>
      <c r="Q2" s="1">
        <f t="shared" si="0"/>
        <v>22627300.689999998</v>
      </c>
      <c r="R2" s="1">
        <f t="shared" si="0"/>
        <v>22627300.689999998</v>
      </c>
      <c r="S2" s="1">
        <f t="shared" si="0"/>
        <v>22627300.689999998</v>
      </c>
      <c r="T2" s="1">
        <f t="shared" si="0"/>
        <v>22627300.689999998</v>
      </c>
      <c r="U2" s="1">
        <f t="shared" si="0"/>
        <v>22627300.689999998</v>
      </c>
      <c r="V2" s="1">
        <f t="shared" si="0"/>
        <v>22627300.689999998</v>
      </c>
      <c r="W2" s="1">
        <f t="shared" si="0"/>
        <v>22627300.689999998</v>
      </c>
      <c r="X2" s="1">
        <f t="shared" si="0"/>
        <v>22627300.689999998</v>
      </c>
      <c r="Y2" s="1">
        <f t="shared" si="0"/>
        <v>22627300.689999998</v>
      </c>
      <c r="Z2" s="1">
        <f t="shared" si="0"/>
        <v>22627300.689999998</v>
      </c>
      <c r="AA2" s="1">
        <f t="shared" si="0"/>
        <v>22627300.689999998</v>
      </c>
      <c r="AB2" s="1">
        <f t="shared" si="0"/>
        <v>22627300.689999998</v>
      </c>
      <c r="AC2" s="1">
        <f t="shared" si="0"/>
        <v>22627300.689999998</v>
      </c>
      <c r="AD2" s="1">
        <f t="shared" si="0"/>
        <v>22627300.689999998</v>
      </c>
      <c r="AE2" s="1">
        <f t="shared" si="0"/>
        <v>22627300.689999998</v>
      </c>
      <c r="AF2" s="1">
        <f t="shared" si="0"/>
        <v>22627300.689999998</v>
      </c>
      <c r="AG2" s="1">
        <f t="shared" si="0"/>
        <v>22627300.689999998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43.153568066313262</v>
      </c>
      <c r="C2" s="66">
        <f>SUMIFS('State Generation Costs Calcs'!C105:C155,'State Generation Costs Calcs'!$A$105:$A$155,About!$B$2)*About!$A$52</f>
        <v>41.003286323327401</v>
      </c>
      <c r="D2" s="66">
        <f>SUMIFS('State Generation Costs Calcs'!D105:D155,'State Generation Costs Calcs'!$A$105:$A$155,About!$B$2)*About!$A$52</f>
        <v>40.633475538562152</v>
      </c>
      <c r="E2" s="66">
        <f>SUMIFS('State Generation Costs Calcs'!E105:E155,'State Generation Costs Calcs'!$A$105:$A$155,About!$B$2)*About!$A$52</f>
        <v>40.044481426554597</v>
      </c>
      <c r="F2" s="66">
        <f>SUMIFS('State Generation Costs Calcs'!F105:F155,'State Generation Costs Calcs'!$A$105:$A$155,About!$B$2)*About!$A$52</f>
        <v>39.528436855199949</v>
      </c>
      <c r="G2" s="66">
        <f>SUMIFS('State Generation Costs Calcs'!G105:G155,'State Generation Costs Calcs'!$A$105:$A$155,About!$B$2)*About!$A$52</f>
        <v>39.5964110431851</v>
      </c>
      <c r="H2" s="66">
        <f>SUMIFS('State Generation Costs Calcs'!H105:H155,'State Generation Costs Calcs'!$A$105:$A$155,About!$B$2)*About!$A$52</f>
        <v>39.933528019849369</v>
      </c>
      <c r="I2" s="66">
        <f>SUMIFS('State Generation Costs Calcs'!I105:I155,'State Generation Costs Calcs'!$A$105:$A$155,About!$B$2)*About!$A$52</f>
        <v>40.228462733084108</v>
      </c>
      <c r="J2" s="66">
        <f>SUMIFS('State Generation Costs Calcs'!J105:J155,'State Generation Costs Calcs'!$A$105:$A$155,About!$B$2)*About!$A$52</f>
        <v>40.325694173568294</v>
      </c>
      <c r="K2" s="66">
        <f>SUMIFS('State Generation Costs Calcs'!K105:K155,'State Generation Costs Calcs'!$A$105:$A$155,About!$B$2)*About!$A$52</f>
        <v>39.778273252035028</v>
      </c>
      <c r="L2" s="66">
        <f>SUMIFS('State Generation Costs Calcs'!L105:L155,'State Generation Costs Calcs'!$A$105:$A$155,About!$B$2)*About!$A$52</f>
        <v>39.181232788959868</v>
      </c>
      <c r="M2" s="66">
        <f>SUMIFS('State Generation Costs Calcs'!M105:M155,'State Generation Costs Calcs'!$A$105:$A$155,About!$B$2)*About!$A$52</f>
        <v>38.735471788627834</v>
      </c>
      <c r="N2" s="66">
        <f>SUMIFS('State Generation Costs Calcs'!N105:N155,'State Generation Costs Calcs'!$A$105:$A$155,About!$B$2)*About!$A$52</f>
        <v>38.124146366240659</v>
      </c>
      <c r="O2" s="66">
        <f>SUMIFS('State Generation Costs Calcs'!O105:O155,'State Generation Costs Calcs'!$A$105:$A$155,About!$B$2)*About!$A$52</f>
        <v>37.547661564179762</v>
      </c>
      <c r="P2" s="66">
        <f>SUMIFS('State Generation Costs Calcs'!P105:P155,'State Generation Costs Calcs'!$A$105:$A$155,About!$B$2)*About!$A$52</f>
        <v>37.552742819199842</v>
      </c>
      <c r="Q2" s="66">
        <f>SUMIFS('State Generation Costs Calcs'!Q105:Q155,'State Generation Costs Calcs'!$A$105:$A$155,About!$B$2)*About!$A$52</f>
        <v>37.380428222330323</v>
      </c>
      <c r="R2" s="66">
        <f>SUMIFS('State Generation Costs Calcs'!R105:R155,'State Generation Costs Calcs'!$A$105:$A$155,About!$B$2)*About!$A$52</f>
        <v>36.803162613783748</v>
      </c>
      <c r="S2" s="66">
        <f>SUMIFS('State Generation Costs Calcs'!S105:S155,'State Generation Costs Calcs'!$A$105:$A$155,About!$B$2)*About!$A$52</f>
        <v>36.493768588435294</v>
      </c>
      <c r="T2" s="66">
        <f>SUMIFS('State Generation Costs Calcs'!T105:T155,'State Generation Costs Calcs'!$A$105:$A$155,About!$B$2)*About!$A$52</f>
        <v>36.193848442249738</v>
      </c>
      <c r="U2" s="66">
        <f>SUMIFS('State Generation Costs Calcs'!U105:U155,'State Generation Costs Calcs'!$A$105:$A$155,About!$B$2)*About!$A$52</f>
        <v>36.252435049429771</v>
      </c>
      <c r="V2" s="66">
        <f>SUMIFS('State Generation Costs Calcs'!V105:V155,'State Generation Costs Calcs'!$A$105:$A$155,About!$B$2)*About!$A$52</f>
        <v>35.986553851902791</v>
      </c>
      <c r="W2" s="66">
        <f>SUMIFS('State Generation Costs Calcs'!W105:W155,'State Generation Costs Calcs'!$A$105:$A$155,About!$B$2)*About!$A$52</f>
        <v>35.524134153460693</v>
      </c>
      <c r="X2" s="66">
        <f>SUMIFS('State Generation Costs Calcs'!X105:X155,'State Generation Costs Calcs'!$A$105:$A$155,About!$B$2)*About!$A$52</f>
        <v>35.302795127964025</v>
      </c>
      <c r="Y2" s="66">
        <f>SUMIFS('State Generation Costs Calcs'!Y105:Y155,'State Generation Costs Calcs'!$A$105:$A$155,About!$B$2)*About!$A$52</f>
        <v>35.077526158670501</v>
      </c>
      <c r="Z2" s="66">
        <f>SUMIFS('State Generation Costs Calcs'!Z105:Z155,'State Generation Costs Calcs'!$A$105:$A$155,About!$B$2)*About!$A$52</f>
        <v>34.833738106581777</v>
      </c>
      <c r="AA2" s="66">
        <f>SUMIFS('State Generation Costs Calcs'!AA105:AA155,'State Generation Costs Calcs'!$A$105:$A$155,About!$B$2)*About!$A$52</f>
        <v>34.80118267964265</v>
      </c>
      <c r="AB2" s="66">
        <f>SUMIFS('State Generation Costs Calcs'!AB105:AB155,'State Generation Costs Calcs'!$A$105:$A$155,About!$B$2)*About!$A$52</f>
        <v>34.649176714754631</v>
      </c>
      <c r="AC2" s="66">
        <f>SUMIFS('State Generation Costs Calcs'!AC105:AC155,'State Generation Costs Calcs'!$A$105:$A$155,About!$B$2)*About!$A$52</f>
        <v>34.481692465297797</v>
      </c>
      <c r="AD2" s="66">
        <f>SUMIFS('State Generation Costs Calcs'!AD105:AD155,'State Generation Costs Calcs'!$A$105:$A$155,About!$B$2)*About!$A$52</f>
        <v>34.592835012404286</v>
      </c>
      <c r="AE2" s="66">
        <f>SUMIFS('State Generation Costs Calcs'!AE105:AE155,'State Generation Costs Calcs'!$A$105:$A$155,About!$B$2)*About!$A$52</f>
        <v>34.529118507178048</v>
      </c>
      <c r="AF2" s="66">
        <f>SUMIFS('State Generation Costs Calcs'!AF105:AF155,'State Generation Costs Calcs'!$A$105:$A$155,About!$B$2)*About!$A$52</f>
        <v>34.422468857234058</v>
      </c>
      <c r="AG2" s="66">
        <f>SUMIFS('State Generation Costs Calcs'!AG105:AG155,'State Generation Costs Calcs'!$A$105:$A$155,About!$B$2)*About!$A$52</f>
        <v>34.457878118697231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43.153568066313262</v>
      </c>
      <c r="C2" s="67">
        <f>SUMIFS('State Generation Costs Calcs'!C105:C155,'State Generation Costs Calcs'!$A$105:$A$155,About!$B$2)*About!$A$52</f>
        <v>41.003286323327401</v>
      </c>
      <c r="D2" s="67">
        <f>SUMIFS('State Generation Costs Calcs'!D105:D155,'State Generation Costs Calcs'!$A$105:$A$155,About!$B$2)*About!$A$52</f>
        <v>40.633475538562152</v>
      </c>
      <c r="E2" s="67">
        <f>SUMIFS('State Generation Costs Calcs'!E105:E155,'State Generation Costs Calcs'!$A$105:$A$155,About!$B$2)*About!$A$52</f>
        <v>40.044481426554597</v>
      </c>
      <c r="F2" s="67">
        <f>SUMIFS('State Generation Costs Calcs'!F105:F155,'State Generation Costs Calcs'!$A$105:$A$155,About!$B$2)*About!$A$52</f>
        <v>39.528436855199949</v>
      </c>
      <c r="G2" s="67">
        <f>SUMIFS('State Generation Costs Calcs'!G105:G155,'State Generation Costs Calcs'!$A$105:$A$155,About!$B$2)*About!$A$52</f>
        <v>39.5964110431851</v>
      </c>
      <c r="H2" s="67">
        <f>SUMIFS('State Generation Costs Calcs'!H105:H155,'State Generation Costs Calcs'!$A$105:$A$155,About!$B$2)*About!$A$52</f>
        <v>39.933528019849369</v>
      </c>
      <c r="I2" s="67">
        <f>SUMIFS('State Generation Costs Calcs'!I105:I155,'State Generation Costs Calcs'!$A$105:$A$155,About!$B$2)*About!$A$52</f>
        <v>40.228462733084108</v>
      </c>
      <c r="J2" s="67">
        <f>SUMIFS('State Generation Costs Calcs'!J105:J155,'State Generation Costs Calcs'!$A$105:$A$155,About!$B$2)*About!$A$52</f>
        <v>40.325694173568294</v>
      </c>
      <c r="K2" s="67">
        <f>SUMIFS('State Generation Costs Calcs'!K105:K155,'State Generation Costs Calcs'!$A$105:$A$155,About!$B$2)*About!$A$52</f>
        <v>39.778273252035028</v>
      </c>
      <c r="L2" s="67">
        <f>SUMIFS('State Generation Costs Calcs'!L105:L155,'State Generation Costs Calcs'!$A$105:$A$155,About!$B$2)*About!$A$52</f>
        <v>39.181232788959868</v>
      </c>
      <c r="M2" s="67">
        <f>SUMIFS('State Generation Costs Calcs'!M105:M155,'State Generation Costs Calcs'!$A$105:$A$155,About!$B$2)*About!$A$52</f>
        <v>38.735471788627834</v>
      </c>
      <c r="N2" s="67">
        <f>SUMIFS('State Generation Costs Calcs'!N105:N155,'State Generation Costs Calcs'!$A$105:$A$155,About!$B$2)*About!$A$52</f>
        <v>38.124146366240659</v>
      </c>
      <c r="O2" s="67">
        <f>SUMIFS('State Generation Costs Calcs'!O105:O155,'State Generation Costs Calcs'!$A$105:$A$155,About!$B$2)*About!$A$52</f>
        <v>37.547661564179762</v>
      </c>
      <c r="P2" s="67">
        <f>SUMIFS('State Generation Costs Calcs'!P105:P155,'State Generation Costs Calcs'!$A$105:$A$155,About!$B$2)*About!$A$52</f>
        <v>37.552742819199842</v>
      </c>
      <c r="Q2" s="67">
        <f>SUMIFS('State Generation Costs Calcs'!Q105:Q155,'State Generation Costs Calcs'!$A$105:$A$155,About!$B$2)*About!$A$52</f>
        <v>37.380428222330323</v>
      </c>
      <c r="R2" s="67">
        <f>SUMIFS('State Generation Costs Calcs'!R105:R155,'State Generation Costs Calcs'!$A$105:$A$155,About!$B$2)*About!$A$52</f>
        <v>36.803162613783748</v>
      </c>
      <c r="S2" s="67">
        <f>SUMIFS('State Generation Costs Calcs'!S105:S155,'State Generation Costs Calcs'!$A$105:$A$155,About!$B$2)*About!$A$52</f>
        <v>36.493768588435294</v>
      </c>
      <c r="T2" s="67">
        <f>SUMIFS('State Generation Costs Calcs'!T105:T155,'State Generation Costs Calcs'!$A$105:$A$155,About!$B$2)*About!$A$52</f>
        <v>36.193848442249738</v>
      </c>
      <c r="U2" s="67">
        <f>SUMIFS('State Generation Costs Calcs'!U105:U155,'State Generation Costs Calcs'!$A$105:$A$155,About!$B$2)*About!$A$52</f>
        <v>36.252435049429771</v>
      </c>
      <c r="V2" s="67">
        <f>SUMIFS('State Generation Costs Calcs'!V105:V155,'State Generation Costs Calcs'!$A$105:$A$155,About!$B$2)*About!$A$52</f>
        <v>35.986553851902791</v>
      </c>
      <c r="W2" s="67">
        <f>SUMIFS('State Generation Costs Calcs'!W105:W155,'State Generation Costs Calcs'!$A$105:$A$155,About!$B$2)*About!$A$52</f>
        <v>35.524134153460693</v>
      </c>
      <c r="X2" s="67">
        <f>SUMIFS('State Generation Costs Calcs'!X105:X155,'State Generation Costs Calcs'!$A$105:$A$155,About!$B$2)*About!$A$52</f>
        <v>35.302795127964025</v>
      </c>
      <c r="Y2" s="67">
        <f>SUMIFS('State Generation Costs Calcs'!Y105:Y155,'State Generation Costs Calcs'!$A$105:$A$155,About!$B$2)*About!$A$52</f>
        <v>35.077526158670501</v>
      </c>
      <c r="Z2" s="67">
        <f>SUMIFS('State Generation Costs Calcs'!Z105:Z155,'State Generation Costs Calcs'!$A$105:$A$155,About!$B$2)*About!$A$52</f>
        <v>34.833738106581777</v>
      </c>
      <c r="AA2" s="67">
        <f>SUMIFS('State Generation Costs Calcs'!AA105:AA155,'State Generation Costs Calcs'!$A$105:$A$155,About!$B$2)*About!$A$52</f>
        <v>34.80118267964265</v>
      </c>
      <c r="AB2" s="67">
        <f>SUMIFS('State Generation Costs Calcs'!AB105:AB155,'State Generation Costs Calcs'!$A$105:$A$155,About!$B$2)*About!$A$52</f>
        <v>34.649176714754631</v>
      </c>
      <c r="AC2" s="67">
        <f>SUMIFS('State Generation Costs Calcs'!AC105:AC155,'State Generation Costs Calcs'!$A$105:$A$155,About!$B$2)*About!$A$52</f>
        <v>34.481692465297797</v>
      </c>
      <c r="AD2" s="67">
        <f>SUMIFS('State Generation Costs Calcs'!AD105:AD155,'State Generation Costs Calcs'!$A$105:$A$155,About!$B$2)*About!$A$52</f>
        <v>34.592835012404286</v>
      </c>
      <c r="AE2" s="67">
        <f>SUMIFS('State Generation Costs Calcs'!AE105:AE155,'State Generation Costs Calcs'!$A$105:$A$155,About!$B$2)*About!$A$52</f>
        <v>34.529118507178048</v>
      </c>
      <c r="AF2" s="67">
        <f>SUMIFS('State Generation Costs Calcs'!AF105:AF155,'State Generation Costs Calcs'!$A$105:$A$155,About!$B$2)*About!$A$52</f>
        <v>34.422468857234058</v>
      </c>
      <c r="AG2" s="67">
        <f>SUMIFS('State Generation Costs Calcs'!AG105:AG155,'State Generation Costs Calcs'!$A$105:$A$155,About!$B$2)*About!$A$52</f>
        <v>34.457878118697231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2021-07-27T21:49:22Z</dcterms:modified>
</cp:coreProperties>
</file>