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Y\bldgs\SYDEC\"/>
    </mc:Choice>
  </mc:AlternateContent>
  <xr:revisionPtr revIDLastSave="0" documentId="8_{5B207EF9-820B-478A-82F5-E732C71C96A2}"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<sst xmlns="http://schemas.openxmlformats.org/spreadsheetml/2006/main" count="194484" uniqueCount="2015">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</sst>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237</v>
      </c>
      <c r="C1" s="30">
        <v>46241</v>
      </c>
    </row>
    <row r="2" spans="1:3" x14ac:dyDescent="0.45">
      <c r="A2" s="3" t="s">
        <v>2</v>
      </c>
      <c r="B2" s="4" t="str">
        <f>IFERROR(INDEX(Geography!B:B, MATCH($B$1, Geography!C:C, 0)), "")</f>
        <v>WY</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Wyoming</v>
      </c>
    </row>
    <row r="311" spans="1:31" x14ac:dyDescent="0.45">
      <c r="A311" t="s">
        <v>1971</v>
      </c>
      <c r="B311" t="str">
        <f>About!$B$2</f>
        <v>WY</v>
      </c>
    </row>
    <row r="312" spans="1:31" x14ac:dyDescent="0.45">
      <c r="A312" t="s">
        <v>1972</v>
      </c>
      <c r="B312">
        <f>MATCH($B$311, $A$38:$A$85, 0)</f>
        <v>48</v>
      </c>
    </row>
    <row r="313" spans="1:31" x14ac:dyDescent="0.45">
      <c r="A313" t="s">
        <v>1973</v>
      </c>
      <c r="B313" s="24">
        <f>INDEX(Census_2020_Urban_Rural!$F$2:$F$57, MATCH($B$311, Census_2020_Urban_Rural!$B$2:$B$57, 0))</f>
        <v>62.017748083993958</v>
      </c>
    </row>
    <row r="314" spans="1:31" x14ac:dyDescent="0.45">
      <c r="A314" t="s">
        <v>1974</v>
      </c>
      <c r="B314" s="18">
        <f>$B$313 * $B$13</f>
        <v>0.62017748083993962</v>
      </c>
    </row>
    <row r="315" spans="1:31" x14ac:dyDescent="0.45">
      <c r="A315" t="s">
        <v>1975</v>
      </c>
      <c r="B315" s="22">
        <f>INDEX($K$38:$K$85, $B$312)</f>
        <v>15.870645</v>
      </c>
    </row>
    <row r="316" spans="1:31" x14ac:dyDescent="0.45">
      <c r="A316" t="s">
        <v>1976</v>
      </c>
      <c r="B316" s="22">
        <f>INDEX($Q$38:$Q$85, $B$312)</f>
        <v>2.2600129999999998</v>
      </c>
    </row>
    <row r="317" spans="1:31" x14ac:dyDescent="0.45">
      <c r="A317" t="s">
        <v>1977</v>
      </c>
      <c r="B317" s="22">
        <f>$B$315 * $B$314</f>
        <v>9.8426166354049833</v>
      </c>
    </row>
    <row r="318" spans="1:31" x14ac:dyDescent="0.45">
      <c r="A318" t="s">
        <v>1978</v>
      </c>
      <c r="B318" s="22">
        <f>$B$315 * (1 - $B$314)</f>
        <v>6.0280283645950163</v>
      </c>
    </row>
    <row r="319" spans="1:31" x14ac:dyDescent="0.45">
      <c r="A319" t="s">
        <v>1979</v>
      </c>
      <c r="B319" s="22">
        <f>$B$316</f>
        <v>2.2600129999999998</v>
      </c>
    </row>
    <row r="320" spans="1:31" x14ac:dyDescent="0.45">
      <c r="A320" t="s">
        <v>1980</v>
      </c>
      <c r="B320" s="24">
        <f>INDEX($S$38:$S$85, $B$312)</f>
        <v>1416.1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15.870645</v>
      </c>
      <c r="C322" s="28">
        <f t="shared" si="214"/>
        <v>15.870645</v>
      </c>
      <c r="D322" s="28">
        <f t="shared" si="214"/>
        <v>15.870645</v>
      </c>
      <c r="E322" s="28">
        <f t="shared" si="214"/>
        <v>15.870645</v>
      </c>
      <c r="F322" s="28">
        <f t="shared" si="214"/>
        <v>15.870645</v>
      </c>
      <c r="G322" s="28">
        <f t="shared" si="214"/>
        <v>17.306708702900778</v>
      </c>
      <c r="H322" s="28">
        <f t="shared" si="214"/>
        <v>18.927103374454813</v>
      </c>
      <c r="I322" s="28">
        <f t="shared" si="214"/>
        <v>20.677969790105539</v>
      </c>
      <c r="J322" s="28">
        <f t="shared" si="214"/>
        <v>22.42923106630338</v>
      </c>
      <c r="K322" s="28">
        <f t="shared" si="214"/>
        <v>24.344798926340854</v>
      </c>
      <c r="L322" s="28">
        <f t="shared" si="214"/>
        <v>26.487380756616869</v>
      </c>
      <c r="M322" s="28">
        <f t="shared" si="214"/>
        <v>28.750105279421991</v>
      </c>
      <c r="N322" s="28">
        <f t="shared" si="214"/>
        <v>31.226447602919546</v>
      </c>
      <c r="O322" s="28">
        <f t="shared" si="214"/>
        <v>33.978765148786394</v>
      </c>
      <c r="P322" s="28">
        <f t="shared" si="214"/>
        <v>37.050002916578748</v>
      </c>
      <c r="Q322" s="28">
        <f t="shared" si="214"/>
        <v>40.440569912463211</v>
      </c>
      <c r="R322" s="28">
        <f t="shared" si="214"/>
        <v>44.245508185961896</v>
      </c>
      <c r="S322" s="28">
        <f t="shared" si="214"/>
        <v>48.445134448227407</v>
      </c>
      <c r="T322" s="28">
        <f t="shared" si="214"/>
        <v>53.076782383754811</v>
      </c>
      <c r="U322" s="28">
        <f t="shared" si="214"/>
        <v>58.12866505282345</v>
      </c>
      <c r="V322" s="28">
        <f t="shared" si="214"/>
        <v>63.651222420089873</v>
      </c>
      <c r="W322" s="28">
        <f t="shared" si="214"/>
        <v>69.647027845098151</v>
      </c>
      <c r="X322" s="28">
        <f t="shared" si="214"/>
        <v>76.114058699975757</v>
      </c>
      <c r="Y322" s="28">
        <f t="shared" si="214"/>
        <v>83.164976846337254</v>
      </c>
      <c r="Z322" s="28">
        <f t="shared" si="214"/>
        <v>90.758604913334693</v>
      </c>
      <c r="AA322" s="28">
        <f t="shared" si="214"/>
        <v>98.988541121185079</v>
      </c>
      <c r="AB322" s="28">
        <f t="shared" si="214"/>
        <v>107.88304816739372</v>
      </c>
      <c r="AC322" s="28">
        <f t="shared" si="214"/>
        <v>117.54521631295817</v>
      </c>
      <c r="AD322" s="28">
        <f t="shared" si="214"/>
        <v>127.84452432803349</v>
      </c>
      <c r="AE322" s="28">
        <f t="shared" si="214"/>
        <v>138.93095105425601</v>
      </c>
    </row>
    <row r="323" spans="1:31" x14ac:dyDescent="0.45">
      <c r="A323" t="s">
        <v>1982</v>
      </c>
      <c r="B323" s="28">
        <f t="shared" ref="B323:AE323" si="215">INDEX(B$258:B$305, $B$312)</f>
        <v>2.2600129999999998</v>
      </c>
      <c r="C323" s="28">
        <f t="shared" si="215"/>
        <v>2.2600129999999998</v>
      </c>
      <c r="D323" s="28">
        <f t="shared" si="215"/>
        <v>2.2600129999999998</v>
      </c>
      <c r="E323" s="28">
        <f t="shared" si="215"/>
        <v>2.2600129999999998</v>
      </c>
      <c r="F323" s="28">
        <f t="shared" si="215"/>
        <v>2.2600129999999998</v>
      </c>
      <c r="G323" s="28">
        <f t="shared" si="215"/>
        <v>2.6780597092387683</v>
      </c>
      <c r="H323" s="28">
        <f t="shared" si="215"/>
        <v>3.0670553408774479</v>
      </c>
      <c r="I323" s="28">
        <f t="shared" si="215"/>
        <v>3.2705913922461196</v>
      </c>
      <c r="J323" s="28">
        <f t="shared" si="215"/>
        <v>3.3992226202392435</v>
      </c>
      <c r="K323" s="28">
        <f t="shared" si="215"/>
        <v>3.5493720906965249</v>
      </c>
      <c r="L323" s="28">
        <f t="shared" si="215"/>
        <v>3.6686459879295819</v>
      </c>
      <c r="M323" s="28">
        <f t="shared" si="215"/>
        <v>3.7649231853462841</v>
      </c>
      <c r="N323" s="28">
        <f t="shared" si="215"/>
        <v>3.8749845152624269</v>
      </c>
      <c r="O323" s="28">
        <f t="shared" si="215"/>
        <v>4.0453738383099109</v>
      </c>
      <c r="P323" s="28">
        <f t="shared" si="215"/>
        <v>4.1869758518169711</v>
      </c>
      <c r="Q323" s="28">
        <f t="shared" si="215"/>
        <v>4.3092139407330636</v>
      </c>
      <c r="R323" s="28">
        <f t="shared" si="215"/>
        <v>4.5271457500012504</v>
      </c>
      <c r="S323" s="28">
        <f t="shared" si="215"/>
        <v>4.7463105886495187</v>
      </c>
      <c r="T323" s="28">
        <f t="shared" si="215"/>
        <v>5.0202412368314633</v>
      </c>
      <c r="U323" s="28">
        <f t="shared" si="215"/>
        <v>5.2650256425951856</v>
      </c>
      <c r="V323" s="28">
        <f t="shared" si="215"/>
        <v>5.4014272818101166</v>
      </c>
      <c r="W323" s="28">
        <f t="shared" si="215"/>
        <v>5.6090222484567462</v>
      </c>
      <c r="X323" s="28">
        <f t="shared" si="215"/>
        <v>5.7237955079988163</v>
      </c>
      <c r="Y323" s="28">
        <f t="shared" si="215"/>
        <v>5.8546833851546927</v>
      </c>
      <c r="Z323" s="28">
        <f t="shared" si="215"/>
        <v>5.963091254549421</v>
      </c>
      <c r="AA323" s="28">
        <f t="shared" si="215"/>
        <v>6.1334894821214547</v>
      </c>
      <c r="AB323" s="28">
        <f t="shared" si="215"/>
        <v>6.3481854717210657</v>
      </c>
      <c r="AC323" s="28">
        <f t="shared" si="215"/>
        <v>6.5715330916622534</v>
      </c>
      <c r="AD323" s="28">
        <f t="shared" si="215"/>
        <v>6.7442008554508206</v>
      </c>
      <c r="AE323" s="28">
        <f t="shared" si="215"/>
        <v>6.9705517164346968</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1.2803232822540781E-2</v>
      </c>
      <c r="C330" s="28">
        <f t="shared" si="218"/>
        <v>1.2803232822540781E-2</v>
      </c>
      <c r="D330" s="28">
        <f t="shared" si="218"/>
        <v>1.2803232822540781E-2</v>
      </c>
      <c r="E330" s="28">
        <f t="shared" si="218"/>
        <v>1.2803232822540781E-2</v>
      </c>
      <c r="F330" s="28">
        <f t="shared" si="218"/>
        <v>1.2803232822540781E-2</v>
      </c>
      <c r="G330" s="28">
        <f t="shared" si="218"/>
        <v>1.4112540365891919E-2</v>
      </c>
      <c r="H330" s="28">
        <f t="shared" si="218"/>
        <v>1.5531501105382574E-2</v>
      </c>
      <c r="I330" s="28">
        <f t="shared" si="218"/>
        <v>1.6911631369501915E-2</v>
      </c>
      <c r="J330" s="28">
        <f t="shared" si="218"/>
        <v>1.8239145319216599E-2</v>
      </c>
      <c r="K330" s="28">
        <f t="shared" si="218"/>
        <v>1.9697882223739412E-2</v>
      </c>
      <c r="L330" s="28">
        <f t="shared" si="218"/>
        <v>2.1295125163863043E-2</v>
      </c>
      <c r="M330" s="28">
        <f t="shared" si="218"/>
        <v>2.2960969186334498E-2</v>
      </c>
      <c r="N330" s="28">
        <f t="shared" si="218"/>
        <v>2.4787396453768786E-2</v>
      </c>
      <c r="O330" s="28">
        <f t="shared" si="218"/>
        <v>2.6851309220462052E-2</v>
      </c>
      <c r="P330" s="28">
        <f t="shared" si="218"/>
        <v>2.9120103642677579E-2</v>
      </c>
      <c r="Q330" s="28">
        <f t="shared" si="218"/>
        <v>3.16007230091069E-2</v>
      </c>
      <c r="R330" s="28">
        <f t="shared" si="218"/>
        <v>3.4441532332436374E-2</v>
      </c>
      <c r="S330" s="28">
        <f t="shared" si="218"/>
        <v>3.7561927149831885E-2</v>
      </c>
      <c r="T330" s="28">
        <f t="shared" si="218"/>
        <v>4.1026074161843284E-2</v>
      </c>
      <c r="U330" s="28">
        <f t="shared" si="218"/>
        <v>4.4766394107350213E-2</v>
      </c>
      <c r="V330" s="28">
        <f t="shared" si="218"/>
        <v>4.8762551869147658E-2</v>
      </c>
      <c r="W330" s="28">
        <f t="shared" si="218"/>
        <v>5.3143174983090818E-2</v>
      </c>
      <c r="X330" s="28">
        <f t="shared" si="218"/>
        <v>5.7791013493379409E-2</v>
      </c>
      <c r="Y330" s="28">
        <f t="shared" si="218"/>
        <v>6.2862552243126854E-2</v>
      </c>
      <c r="Z330" s="28">
        <f t="shared" si="218"/>
        <v>6.8301459055069652E-2</v>
      </c>
      <c r="AA330" s="28">
        <f t="shared" si="218"/>
        <v>7.423347970009643E-2</v>
      </c>
      <c r="AB330" s="28">
        <f t="shared" si="218"/>
        <v>8.0666078411916392E-2</v>
      </c>
      <c r="AC330" s="28">
        <f t="shared" si="218"/>
        <v>8.7646881861888598E-2</v>
      </c>
      <c r="AD330" s="28">
        <f t="shared" si="218"/>
        <v>9.5041822740967674E-2</v>
      </c>
      <c r="AE330" s="28">
        <f t="shared" si="218"/>
        <v>0.10303050827673944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2.2600129999999998</v>
      </c>
      <c r="C8" s="23">
        <f>Calcs!C$323</f>
        <v>2.2600129999999998</v>
      </c>
      <c r="D8" s="23">
        <f>Calcs!D$323</f>
        <v>2.2600129999999998</v>
      </c>
      <c r="E8" s="23">
        <f>Calcs!E$323</f>
        <v>2.2600129999999998</v>
      </c>
      <c r="F8" s="23">
        <f>Calcs!F$323</f>
        <v>2.2600129999999998</v>
      </c>
      <c r="G8" s="23">
        <f>Calcs!G$323</f>
        <v>2.6780597092387683</v>
      </c>
      <c r="H8" s="23">
        <f>Calcs!H$323</f>
        <v>3.0670553408774479</v>
      </c>
      <c r="I8" s="23">
        <f>Calcs!I$323</f>
        <v>3.2705913922461196</v>
      </c>
      <c r="J8" s="23">
        <f>Calcs!J$323</f>
        <v>3.3992226202392435</v>
      </c>
      <c r="K8" s="23">
        <f>Calcs!K$323</f>
        <v>3.5493720906965249</v>
      </c>
      <c r="L8" s="23">
        <f>Calcs!L$323</f>
        <v>3.6686459879295819</v>
      </c>
      <c r="M8" s="23">
        <f>Calcs!M$323</f>
        <v>3.7649231853462841</v>
      </c>
      <c r="N8" s="23">
        <f>Calcs!N$323</f>
        <v>3.8749845152624269</v>
      </c>
      <c r="O8" s="23">
        <f>Calcs!O$323</f>
        <v>4.0453738383099109</v>
      </c>
      <c r="P8" s="23">
        <f>Calcs!P$323</f>
        <v>4.1869758518169711</v>
      </c>
      <c r="Q8" s="23">
        <f>Calcs!Q$323</f>
        <v>4.3092139407330636</v>
      </c>
      <c r="R8" s="23">
        <f>Calcs!R$323</f>
        <v>4.5271457500012504</v>
      </c>
      <c r="S8" s="23">
        <f>Calcs!S$323</f>
        <v>4.7463105886495187</v>
      </c>
      <c r="T8" s="23">
        <f>Calcs!T$323</f>
        <v>5.0202412368314633</v>
      </c>
      <c r="U8" s="23">
        <f>Calcs!U$323</f>
        <v>5.2650256425951856</v>
      </c>
      <c r="V8" s="23">
        <f>Calcs!V$323</f>
        <v>5.4014272818101166</v>
      </c>
      <c r="W8" s="23">
        <f>Calcs!W$323</f>
        <v>5.6090222484567462</v>
      </c>
      <c r="X8" s="23">
        <f>Calcs!X$323</f>
        <v>5.7237955079988163</v>
      </c>
      <c r="Y8" s="23">
        <f>Calcs!Y$323</f>
        <v>5.8546833851546927</v>
      </c>
      <c r="Z8" s="23">
        <f>Calcs!Z$323</f>
        <v>5.963091254549421</v>
      </c>
      <c r="AA8" s="23">
        <f>Calcs!AA$323</f>
        <v>6.1334894821214547</v>
      </c>
      <c r="AB8" s="23">
        <f>Calcs!AB$323</f>
        <v>6.3481854717210657</v>
      </c>
      <c r="AC8" s="23">
        <f>Calcs!AC$323</f>
        <v>6.5715330916622534</v>
      </c>
      <c r="AD8" s="23">
        <f>Calcs!AD$323</f>
        <v>6.7442008554508206</v>
      </c>
      <c r="AE8" s="23">
        <f>Calcs!AE$323</f>
        <v>6.9705517164346968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9.8426166354049833</v>
      </c>
      <c r="C8" s="23">
        <f>Calcs!C$322 * Calcs!$B$314</f>
        <v>9.8426166354049833</v>
      </c>
      <c r="D8" s="23">
        <f>Calcs!D$322 * Calcs!$B$314</f>
        <v>9.8426166354049833</v>
      </c>
      <c r="E8" s="23">
        <f>Calcs!E$322 * Calcs!$B$314</f>
        <v>9.8426166354049833</v>
      </c>
      <c r="F8" s="23">
        <f>Calcs!F$322 * Calcs!$B$314</f>
        <v>9.8426166354049833</v>
      </c>
      <c r="G8" s="23">
        <f>Calcs!G$322 * Calcs!$B$314</f>
        <v>10.733231004995664</v>
      </c>
      <c r="H8" s="23">
        <f>Calcs!H$322 * Calcs!$B$314</f>
        <v>11.738163290366506</v>
      </c>
      <c r="I8" s="23">
        <f>Calcs!I$322 * Calcs!$B$314</f>
        <v>12.824011213312028</v>
      </c>
      <c r="J8" s="23">
        <f>Calcs!J$322 * Calcs!$B$314</f>
        <v>13.910104019876943</v>
      </c>
      <c r="K8" s="23">
        <f>Calcs!K$322 * Calcs!$B$314</f>
        <v>15.098096069692938</v>
      </c>
      <c r="L8" s="23">
        <f>Calcs!L$322 * Calcs!$B$314</f>
        <v>16.426877071686942</v>
      </c>
      <c r="M8" s="23">
        <f>Calcs!M$322 * Calcs!$B$314</f>
        <v>17.83016786607498</v>
      </c>
      <c r="N8" s="23">
        <f>Calcs!N$322 * Calcs!$B$314</f>
        <v>19.365939609959014</v>
      </c>
      <c r="O8" s="23">
        <f>Calcs!O$322 * Calcs!$B$314</f>
        <v>21.072864972026281</v>
      </c>
      <c r="P8" s="23">
        <f>Calcs!P$322 * Calcs!$B$314</f>
        <v>22.977577473916224</v>
      </c>
      <c r="Q8" s="23">
        <f>Calcs!Q$322 * Calcs!$B$314</f>
        <v>25.080330772042892</v>
      </c>
      <c r="R8" s="23">
        <f>Calcs!R$322 * Calcs!$B$314</f>
        <v>27.440067805252774</v>
      </c>
      <c r="S8" s="23">
        <f>Calcs!S$322 * Calcs!$B$314</f>
        <v>30.04458144105385</v>
      </c>
      <c r="T8" s="23">
        <f>Calcs!T$322 * Calcs!$B$314</f>
        <v>32.917025189846747</v>
      </c>
      <c r="U8" s="23">
        <f>Calcs!U$322 * Calcs!$B$314</f>
        <v>36.05008905704868</v>
      </c>
      <c r="V8" s="23">
        <f>Calcs!V$322 * Calcs!$B$314</f>
        <v>39.475054772874024</v>
      </c>
      <c r="W8" s="23">
        <f>Calcs!W$322 * Calcs!$B$314</f>
        <v>43.193518276962102</v>
      </c>
      <c r="X8" s="23">
        <f>Calcs!X$322 * Calcs!$B$314</f>
        <v>47.204225181054255</v>
      </c>
      <c r="Y8" s="23">
        <f>Calcs!Y$322 * Calcs!$B$314</f>
        <v>51.577045834673342</v>
      </c>
      <c r="Z8" s="23">
        <f>Calcs!Z$322 * Calcs!$B$314</f>
        <v>56.286442959699279</v>
      </c>
      <c r="AA8" s="23">
        <f>Calcs!AA$322 * Calcs!$B$314</f>
        <v>61.390464064557335</v>
      </c>
      <c r="AB8" s="23">
        <f>Calcs!AB$322 * Calcs!$B$314</f>
        <v>66.906637037788101</v>
      </c>
      <c r="AC8" s="23">
        <f>Calcs!AC$322 * Calcs!$B$314</f>
        <v>72.898896137756182</v>
      </c>
      <c r="AD8" s="23">
        <f>Calcs!AD$322 * Calcs!$B$314</f>
        <v>79.286295036940189</v>
      </c>
      <c r="AE8" s="23">
        <f>Calcs!AE$322 * Calcs!$B$314</f>
        <v>86.161847235525443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6.0280283645950163</v>
      </c>
      <c r="C8" s="23">
        <f>Calcs!C$322 * (1 - Calcs!$B$314)</f>
        <v>6.0280283645950163</v>
      </c>
      <c r="D8" s="23">
        <f>Calcs!D$322 * (1 - Calcs!$B$314)</f>
        <v>6.0280283645950163</v>
      </c>
      <c r="E8" s="23">
        <f>Calcs!E$322 * (1 - Calcs!$B$314)</f>
        <v>6.0280283645950163</v>
      </c>
      <c r="F8" s="23">
        <f>Calcs!F$322 * (1 - Calcs!$B$314)</f>
        <v>6.0280283645950163</v>
      </c>
      <c r="G8" s="23">
        <f>Calcs!G$322 * (1 - Calcs!$B$314)</f>
        <v>6.5734776979051146</v>
      </c>
      <c r="H8" s="23">
        <f>Calcs!H$322 * (1 - Calcs!$B$314)</f>
        <v>7.1889400840883066</v>
      </c>
      <c r="I8" s="23">
        <f>Calcs!I$322 * (1 - Calcs!$B$314)</f>
        <v>7.8539585767935112</v>
      </c>
      <c r="J8" s="23">
        <f>Calcs!J$322 * (1 - Calcs!$B$314)</f>
        <v>8.519127046426437</v>
      </c>
      <c r="K8" s="23">
        <f>Calcs!K$322 * (1 - Calcs!$B$314)</f>
        <v>9.2467028566479161</v>
      </c>
      <c r="L8" s="23">
        <f>Calcs!L$322 * (1 - Calcs!$B$314)</f>
        <v>10.060503684929925</v>
      </c>
      <c r="M8" s="23">
        <f>Calcs!M$322 * (1 - Calcs!$B$314)</f>
        <v>10.919937413347013</v>
      </c>
      <c r="N8" s="23">
        <f>Calcs!N$322 * (1 - Calcs!$B$314)</f>
        <v>11.86050799296053</v>
      </c>
      <c r="O8" s="23">
        <f>Calcs!O$322 * (1 - Calcs!$B$314)</f>
        <v>12.905900176760111</v>
      </c>
      <c r="P8" s="23">
        <f>Calcs!P$322 * (1 - Calcs!$B$314)</f>
        <v>14.072425442662524</v>
      </c>
      <c r="Q8" s="23">
        <f>Calcs!Q$322 * (1 - Calcs!$B$314)</f>
        <v>15.360239140420319</v>
      </c>
      <c r="R8" s="23">
        <f>Calcs!R$322 * (1 - Calcs!$B$314)</f>
        <v>16.805440380709122</v>
      </c>
      <c r="S8" s="23">
        <f>Calcs!S$322 * (1 - Calcs!$B$314)</f>
        <v>18.400553007173556</v>
      </c>
      <c r="T8" s="23">
        <f>Calcs!T$322 * (1 - Calcs!$B$314)</f>
        <v>20.159757193908067</v>
      </c>
      <c r="U8" s="23">
        <f>Calcs!U$322 * (1 - Calcs!$B$314)</f>
        <v>22.078575995774766</v>
      </c>
      <c r="V8" s="23">
        <f>Calcs!V$322 * (1 - Calcs!$B$314)</f>
        <v>24.176167647215852</v>
      </c>
      <c r="W8" s="23">
        <f>Calcs!W$322 * (1 - Calcs!$B$314)</f>
        <v>26.453509568136052</v>
      </c>
      <c r="X8" s="23">
        <f>Calcs!X$322 * (1 - Calcs!$B$314)</f>
        <v>28.909833518921502</v>
      </c>
      <c r="Y8" s="23">
        <f>Calcs!Y$322 * (1 - Calcs!$B$314)</f>
        <v>31.587931011663908</v>
      </c>
      <c r="Z8" s="23">
        <f>Calcs!Z$322 * (1 - Calcs!$B$314)</f>
        <v>34.472161953635414</v>
      </c>
      <c r="AA8" s="23">
        <f>Calcs!AA$322 * (1 - Calcs!$B$314)</f>
        <v>37.598077056627744</v>
      </c>
      <c r="AB8" s="23">
        <f>Calcs!AB$322 * (1 - Calcs!$B$314)</f>
        <v>40.976411129605623</v>
      </c>
      <c r="AC8" s="23">
        <f>Calcs!AC$322 * (1 - Calcs!$B$314)</f>
        <v>44.646320175202</v>
      </c>
      <c r="AD8" s="23">
        <f>Calcs!AD$322 * (1 - Calcs!$B$314)</f>
        <v>48.558229291093305</v>
      </c>
      <c r="AE8" s="23">
        <f>Calcs!AE$322 * (1 - Calcs!$B$314)</f>
        <v>52.769103818730564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9.8426166354049833</v>
      </c>
      <c r="C8" s="23">
        <f>'BDESC-rural-residential'!E8</f>
        <v>6.0280283645950163</v>
      </c>
      <c r="D8" s="23">
        <f>'BDESC-commercial'!E8</f>
        <v>2.2600129999999998</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2026-08-07T21:05:26Z</dcterms:modified>
</cp:coreProperties>
</file>