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land/BLAPE/"/>
    </mc:Choice>
  </mc:AlternateContent>
  <xr:revisionPtr revIDLastSave="0" documentId="8_{D81BA174-7C63-1641-8AB8-BDE27E91E972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<sst xmlns="http://schemas.openxmlformats.org/spreadsheetml/2006/main" count="15367" uniqueCount="462">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</sst>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124</v>
      </c>
      <c r="C1" s="57">
        <v>44348</v>
      </c>
      <c r="H1" s="53" t="s">
        <v>2</v>
      </c>
    </row>
    <row r="2" spans="1:8" x14ac:dyDescent="0.2">
      <c r="B2" s="2" t="str">
        <f>LOOKUP(B1,F2:G51,G2:G51)</f>
        <v>WY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Wyoming</v>
      </c>
      <c r="B18" s="2">
        <f>SUMIFS('LULUCF Dataframe EPA'!AD2:AD766,'LULUCF Dataframe EPA'!A2:A766,Data!A18)</f>
        <v>21.211368077024083</v>
      </c>
      <c r="C18" s="2">
        <f>B18/D11</f>
        <v>19.804789753144217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19804789753144.215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19804789753144.215</v>
      </c>
      <c r="C2" s="25">
        <f>$B$2*Data!C$11</f>
        <v>20508078915084.008</v>
      </c>
      <c r="D2" s="25">
        <f>$B$2*Data!D$11</f>
        <v>21211368077024.082</v>
      </c>
      <c r="E2" s="25">
        <f>$B$2*Data!E$11</f>
        <v>21914657238963.875</v>
      </c>
      <c r="F2" s="25">
        <f>$B$2*Data!F$11</f>
        <v>22617946400903.664</v>
      </c>
      <c r="G2" s="25">
        <f>$B$2*Data!G$11</f>
        <v>23321235562843.738</v>
      </c>
      <c r="H2" s="25">
        <f>$B$2*Data!H$11</f>
        <v>23058284718913.578</v>
      </c>
      <c r="I2" s="25">
        <f>$B$2*Data!I$11</f>
        <v>22795333874983.555</v>
      </c>
      <c r="J2" s="25">
        <f>$B$2*Data!J$11</f>
        <v>22532383031053.461</v>
      </c>
      <c r="K2" s="25">
        <f>$B$2*Data!K$11</f>
        <v>22269432187123.438</v>
      </c>
      <c r="L2" s="25">
        <f>$B$2*Data!L$11</f>
        <v>22006481343193.414</v>
      </c>
      <c r="M2" s="25">
        <f>$B$2*Data!M$11</f>
        <v>21376234082345.156</v>
      </c>
      <c r="N2" s="25">
        <f>$B$2*Data!N$11</f>
        <v>20745986821496.824</v>
      </c>
      <c r="O2" s="25">
        <f>$B$2*Data!O$11</f>
        <v>20115739560648.777</v>
      </c>
      <c r="P2" s="25">
        <f>$B$2*Data!P$11</f>
        <v>19485492299800.445</v>
      </c>
      <c r="Q2" s="25">
        <f>$B$2*Data!Q$11</f>
        <v>18855245038952.395</v>
      </c>
      <c r="R2" s="25">
        <f>$B$2*Data!R$11</f>
        <v>18847836503270.215</v>
      </c>
      <c r="S2" s="25">
        <f>$B$2*Data!S$11</f>
        <v>18840427967588.059</v>
      </c>
      <c r="T2" s="25">
        <f>$B$2*Data!T$11</f>
        <v>18833019431905.902</v>
      </c>
      <c r="U2" s="25">
        <f>$B$2*Data!U$11</f>
        <v>18825610896223.746</v>
      </c>
      <c r="V2" s="25">
        <f>$B$2*Data!V$11</f>
        <v>18818202360541.59</v>
      </c>
      <c r="W2" s="25">
        <f>$B$2*Data!W$11</f>
        <v>18810793824859.434</v>
      </c>
      <c r="X2" s="25">
        <f>$B$2*Data!X$11</f>
        <v>18803385289177.277</v>
      </c>
      <c r="Y2" s="25">
        <f>$B$2*Data!Y$11</f>
        <v>18795976753495.117</v>
      </c>
      <c r="Z2" s="25">
        <f>$B$2*Data!Z$11</f>
        <v>18788568217812.961</v>
      </c>
      <c r="AA2" s="25">
        <f>$B$2*Data!AA$11</f>
        <v>18781159682130.805</v>
      </c>
      <c r="AB2" s="25">
        <f>$B$2*Data!AB$11</f>
        <v>18773751146448.648</v>
      </c>
      <c r="AC2" s="25">
        <f>$B$2*Data!AC$11</f>
        <v>18766342610766.492</v>
      </c>
      <c r="AD2" s="25">
        <f>$B$2*Data!AD$11</f>
        <v>18758934075084.336</v>
      </c>
      <c r="AE2" s="25">
        <f>$B$2*Data!AE$11</f>
        <v>18751525539402.18</v>
      </c>
      <c r="AF2" s="25">
        <f>$B$2*Data!AF$11</f>
        <v>18744117003720.023</v>
      </c>
      <c r="AG2" s="25">
        <f>$B$2*Data!AG$11</f>
        <v>18736708468037.867</v>
      </c>
      <c r="AH2" s="25">
        <f>$B$2*Data!AH$11</f>
        <v>18729299932355.711</v>
      </c>
      <c r="AI2" s="25">
        <f>$B$2*Data!AI$11</f>
        <v>18721891396673.555</v>
      </c>
      <c r="AJ2" s="25">
        <f>$B$2*Data!AJ$11</f>
        <v>18714482860991.395</v>
      </c>
      <c r="AK2" s="25">
        <f>$B$2*Data!AK$11</f>
        <v>18707074325309.242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8515498836.6616364</v>
      </c>
      <c r="C11" s="25">
        <f>(ABS(C$2)*'data from RPEpUACE'!$B11)+SUMIFS('Override Calcs'!$E$4:$E$6,'Override Calcs'!$A$4:$A$6,About!$B$2,'Override Calcs'!$B$4:$B$6,"CH4")</f>
        <v>8817893263.2111149</v>
      </c>
      <c r="D11" s="25">
        <f>(ABS(D$2)*'data from RPEpUACE'!$B11)+SUMIFS('Override Calcs'!$E$4:$E$6,'Override Calcs'!$A$4:$A$6,About!$B$2,'Override Calcs'!$B$4:$B$6,"CH4")</f>
        <v>9120287689.7607155</v>
      </c>
      <c r="E11" s="25">
        <f>(ABS(E$2)*'data from RPEpUACE'!$B11)+SUMIFS('Override Calcs'!$E$4:$E$6,'Override Calcs'!$A$4:$A$6,About!$B$2,'Override Calcs'!$B$4:$B$6,"CH4")</f>
        <v>9422682116.310194</v>
      </c>
      <c r="F11" s="25">
        <f>(ABS(F$2)*'data from RPEpUACE'!$B11)+SUMIFS('Override Calcs'!$E$4:$E$6,'Override Calcs'!$A$4:$A$6,About!$B$2,'Override Calcs'!$B$4:$B$6,"CH4")</f>
        <v>9725076542.8596725</v>
      </c>
      <c r="G11" s="25">
        <f>(ABS(G$2)*'data from RPEpUACE'!$B11)+SUMIFS('Override Calcs'!$E$4:$E$6,'Override Calcs'!$A$4:$A$6,About!$B$2,'Override Calcs'!$B$4:$B$6,"CH4")</f>
        <v>10027470969.409271</v>
      </c>
      <c r="H11" s="25">
        <f>(ABS(H$2)*'data from RPEpUACE'!$B11)+SUMIFS('Override Calcs'!$E$4:$E$6,'Override Calcs'!$A$4:$A$6,About!$B$2,'Override Calcs'!$B$4:$B$6,"CH4")</f>
        <v>9914409551.7675629</v>
      </c>
      <c r="I11" s="25">
        <f>(ABS(I$2)*'data from RPEpUACE'!$B11)+SUMIFS('Override Calcs'!$E$4:$E$6,'Override Calcs'!$A$4:$A$6,About!$B$2,'Override Calcs'!$B$4:$B$6,"CH4")</f>
        <v>9801348134.1259136</v>
      </c>
      <c r="J11" s="25">
        <f>(ABS(J$2)*'data from RPEpUACE'!$B11)+SUMIFS('Override Calcs'!$E$4:$E$6,'Override Calcs'!$A$4:$A$6,About!$B$2,'Override Calcs'!$B$4:$B$6,"CH4")</f>
        <v>9688286716.4842319</v>
      </c>
      <c r="K11" s="25">
        <f>(ABS(K$2)*'data from RPEpUACE'!$B11)+SUMIFS('Override Calcs'!$E$4:$E$6,'Override Calcs'!$A$4:$A$6,About!$B$2,'Override Calcs'!$B$4:$B$6,"CH4")</f>
        <v>9575225298.8425827</v>
      </c>
      <c r="L11" s="25">
        <f>(ABS(L$2)*'data from RPEpUACE'!$B11)+SUMIFS('Override Calcs'!$E$4:$E$6,'Override Calcs'!$A$4:$A$6,About!$B$2,'Override Calcs'!$B$4:$B$6,"CH4")</f>
        <v>9462163881.2009315</v>
      </c>
      <c r="M11" s="25">
        <f>(ABS(M$2)*'data from RPEpUACE'!$B11)+SUMIFS('Override Calcs'!$E$4:$E$6,'Override Calcs'!$A$4:$A$6,About!$B$2,'Override Calcs'!$B$4:$B$6,"CH4")</f>
        <v>9191175403.9962959</v>
      </c>
      <c r="N11" s="25">
        <f>(ABS(N$2)*'data from RPEpUACE'!$B11)+SUMIFS('Override Calcs'!$E$4:$E$6,'Override Calcs'!$A$4:$A$6,About!$B$2,'Override Calcs'!$B$4:$B$6,"CH4")</f>
        <v>8920186926.7916298</v>
      </c>
      <c r="O11" s="25">
        <f>(ABS(O$2)*'data from RPEpUACE'!$B11)+SUMIFS('Override Calcs'!$E$4:$E$6,'Override Calcs'!$A$4:$A$6,About!$B$2,'Override Calcs'!$B$4:$B$6,"CH4")</f>
        <v>8649198449.5870838</v>
      </c>
      <c r="P11" s="25">
        <f>(ABS(P$2)*'data from RPEpUACE'!$B11)+SUMIFS('Override Calcs'!$E$4:$E$6,'Override Calcs'!$A$4:$A$6,About!$B$2,'Override Calcs'!$B$4:$B$6,"CH4")</f>
        <v>8378209972.3824167</v>
      </c>
      <c r="Q11" s="25">
        <f>(ABS(Q$2)*'data from RPEpUACE'!$B11)+SUMIFS('Override Calcs'!$E$4:$E$6,'Override Calcs'!$A$4:$A$6,About!$B$2,'Override Calcs'!$B$4:$B$6,"CH4")</f>
        <v>8107221495.1778698</v>
      </c>
      <c r="R11" s="25">
        <f>(ABS(R$2)*'data from RPEpUACE'!$B11)+SUMIFS('Override Calcs'!$E$4:$E$6,'Override Calcs'!$A$4:$A$6,About!$B$2,'Override Calcs'!$B$4:$B$6,"CH4")</f>
        <v>8104036034.6014481</v>
      </c>
      <c r="S11" s="25">
        <f>(ABS(S$2)*'data from RPEpUACE'!$B11)+SUMIFS('Override Calcs'!$E$4:$E$6,'Override Calcs'!$A$4:$A$6,About!$B$2,'Override Calcs'!$B$4:$B$6,"CH4")</f>
        <v>8100850574.0250359</v>
      </c>
      <c r="T11" s="25">
        <f>(ABS(T$2)*'data from RPEpUACE'!$B11)+SUMIFS('Override Calcs'!$E$4:$E$6,'Override Calcs'!$A$4:$A$6,About!$B$2,'Override Calcs'!$B$4:$B$6,"CH4")</f>
        <v>8097665113.4486246</v>
      </c>
      <c r="U11" s="25">
        <f>(ABS(U$2)*'data from RPEpUACE'!$B11)+SUMIFS('Override Calcs'!$E$4:$E$6,'Override Calcs'!$A$4:$A$6,About!$B$2,'Override Calcs'!$B$4:$B$6,"CH4")</f>
        <v>8094479652.8722124</v>
      </c>
      <c r="V11" s="25">
        <f>(ABS(V$2)*'data from RPEpUACE'!$B11)+SUMIFS('Override Calcs'!$E$4:$E$6,'Override Calcs'!$A$4:$A$6,About!$B$2,'Override Calcs'!$B$4:$B$6,"CH4")</f>
        <v>8091294192.2958002</v>
      </c>
      <c r="W11" s="25">
        <f>(ABS(W$2)*'data from RPEpUACE'!$B11)+SUMIFS('Override Calcs'!$E$4:$E$6,'Override Calcs'!$A$4:$A$6,About!$B$2,'Override Calcs'!$B$4:$B$6,"CH4")</f>
        <v>8088108731.719389</v>
      </c>
      <c r="X11" s="25">
        <f>(ABS(X$2)*'data from RPEpUACE'!$B11)+SUMIFS('Override Calcs'!$E$4:$E$6,'Override Calcs'!$A$4:$A$6,About!$B$2,'Override Calcs'!$B$4:$B$6,"CH4")</f>
        <v>8084923271.1429768</v>
      </c>
      <c r="Y11" s="25">
        <f>(ABS(Y$2)*'data from RPEpUACE'!$B11)+SUMIFS('Override Calcs'!$E$4:$E$6,'Override Calcs'!$A$4:$A$6,About!$B$2,'Override Calcs'!$B$4:$B$6,"CH4")</f>
        <v>8081737810.5665627</v>
      </c>
      <c r="Z11" s="25">
        <f>(ABS(Z$2)*'data from RPEpUACE'!$B11)+SUMIFS('Override Calcs'!$E$4:$E$6,'Override Calcs'!$A$4:$A$6,About!$B$2,'Override Calcs'!$B$4:$B$6,"CH4")</f>
        <v>8078552349.9901514</v>
      </c>
      <c r="AA11" s="25">
        <f>(ABS(AA$2)*'data from RPEpUACE'!$B11)+SUMIFS('Override Calcs'!$E$4:$E$6,'Override Calcs'!$A$4:$A$6,About!$B$2,'Override Calcs'!$B$4:$B$6,"CH4")</f>
        <v>8075366889.4137392</v>
      </c>
      <c r="AB11" s="25">
        <f>(ABS(AB$2)*'data from RPEpUACE'!$B11)+SUMIFS('Override Calcs'!$E$4:$E$6,'Override Calcs'!$A$4:$A$6,About!$B$2,'Override Calcs'!$B$4:$B$6,"CH4")</f>
        <v>8072181428.837327</v>
      </c>
      <c r="AC11" s="25">
        <f>(ABS(AC$2)*'data from RPEpUACE'!$B11)+SUMIFS('Override Calcs'!$E$4:$E$6,'Override Calcs'!$A$4:$A$6,About!$B$2,'Override Calcs'!$B$4:$B$6,"CH4")</f>
        <v>8068995968.2609148</v>
      </c>
      <c r="AD11" s="25">
        <f>(ABS(AD$2)*'data from RPEpUACE'!$B11)+SUMIFS('Override Calcs'!$E$4:$E$6,'Override Calcs'!$A$4:$A$6,About!$B$2,'Override Calcs'!$B$4:$B$6,"CH4")</f>
        <v>8065810507.6845036</v>
      </c>
      <c r="AE11" s="25">
        <f>(ABS(AE$2)*'data from RPEpUACE'!$B11)+SUMIFS('Override Calcs'!$E$4:$E$6,'Override Calcs'!$A$4:$A$6,About!$B$2,'Override Calcs'!$B$4:$B$6,"CH4")</f>
        <v>8062625047.1080914</v>
      </c>
      <c r="AF11" s="25">
        <f>(ABS(AF$2)*'data from RPEpUACE'!$B11)+SUMIFS('Override Calcs'!$E$4:$E$6,'Override Calcs'!$A$4:$A$6,About!$B$2,'Override Calcs'!$B$4:$B$6,"CH4")</f>
        <v>8059439586.5316792</v>
      </c>
      <c r="AG11" s="25">
        <f>(ABS(AG$2)*'data from RPEpUACE'!$B11)+SUMIFS('Override Calcs'!$E$4:$E$6,'Override Calcs'!$A$4:$A$6,About!$B$2,'Override Calcs'!$B$4:$B$6,"CH4")</f>
        <v>8056254125.9552679</v>
      </c>
      <c r="AH11" s="25">
        <f>(ABS(AH$2)*'data from RPEpUACE'!$B11)+SUMIFS('Override Calcs'!$E$4:$E$6,'Override Calcs'!$A$4:$A$6,About!$B$2,'Override Calcs'!$B$4:$B$6,"CH4")</f>
        <v>8053068665.3788557</v>
      </c>
      <c r="AI11" s="25">
        <f>(ABS(AI$2)*'data from RPEpUACE'!$B11)+SUMIFS('Override Calcs'!$E$4:$E$6,'Override Calcs'!$A$4:$A$6,About!$B$2,'Override Calcs'!$B$4:$B$6,"CH4")</f>
        <v>8049883204.8024435</v>
      </c>
      <c r="AJ11" s="25">
        <f>(ABS(AJ$2)*'data from RPEpUACE'!$B11)+SUMIFS('Override Calcs'!$E$4:$E$6,'Override Calcs'!$A$4:$A$6,About!$B$2,'Override Calcs'!$B$4:$B$6,"CH4")</f>
        <v>8046697744.2260303</v>
      </c>
      <c r="AK11" s="25">
        <f>(ABS(AK$2)*'data from RPEpUACE'!$B11)+SUMIFS('Override Calcs'!$E$4:$E$6,'Override Calcs'!$A$4:$A$6,About!$B$2,'Override Calcs'!$B$4:$B$6,"CH4")</f>
        <v>8043512283.6496201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693241974.93754303</v>
      </c>
      <c r="C12" s="25">
        <f>(ABS(C$2)*'data from RPEpUACE'!$B12)+SUMIFS('Override Calcs'!$E$4:$E$6,'Override Calcs'!$A$4:$A$6,About!$B$2,'Override Calcs'!$B$4:$B$6,"N2O")</f>
        <v>717859735.26988435</v>
      </c>
      <c r="D12" s="25">
        <f>(ABS(D$2)*'data from RPEpUACE'!$B12)+SUMIFS('Override Calcs'!$E$4:$E$6,'Override Calcs'!$A$4:$A$6,About!$B$2,'Override Calcs'!$B$4:$B$6,"N2O")</f>
        <v>742477495.60223544</v>
      </c>
      <c r="E12" s="25">
        <f>(ABS(E$2)*'data from RPEpUACE'!$B12)+SUMIFS('Override Calcs'!$E$4:$E$6,'Override Calcs'!$A$4:$A$6,About!$B$2,'Override Calcs'!$B$4:$B$6,"N2O")</f>
        <v>767095255.93457663</v>
      </c>
      <c r="F12" s="25">
        <f>(ABS(F$2)*'data from RPEpUACE'!$B12)+SUMIFS('Override Calcs'!$E$4:$E$6,'Override Calcs'!$A$4:$A$6,About!$B$2,'Override Calcs'!$B$4:$B$6,"N2O")</f>
        <v>791713016.26691771</v>
      </c>
      <c r="G12" s="25">
        <f>(ABS(G$2)*'data from RPEpUACE'!$B12)+SUMIFS('Override Calcs'!$E$4:$E$6,'Override Calcs'!$A$4:$A$6,About!$B$2,'Override Calcs'!$B$4:$B$6,"N2O")</f>
        <v>816330776.59926879</v>
      </c>
      <c r="H12" s="25">
        <f>(ABS(H$2)*'data from RPEpUACE'!$B12)+SUMIFS('Override Calcs'!$E$4:$E$6,'Override Calcs'!$A$4:$A$6,About!$B$2,'Override Calcs'!$B$4:$B$6,"N2O")</f>
        <v>807126510.12485707</v>
      </c>
      <c r="I12" s="25">
        <f>(ABS(I$2)*'data from RPEpUACE'!$B12)+SUMIFS('Override Calcs'!$E$4:$E$6,'Override Calcs'!$A$4:$A$6,About!$B$2,'Override Calcs'!$B$4:$B$6,"N2O")</f>
        <v>797922243.65045011</v>
      </c>
      <c r="J12" s="25">
        <f>(ABS(J$2)*'data from RPEpUACE'!$B12)+SUMIFS('Override Calcs'!$E$4:$E$6,'Override Calcs'!$A$4:$A$6,About!$B$2,'Override Calcs'!$B$4:$B$6,"N2O")</f>
        <v>788717977.17604077</v>
      </c>
      <c r="K12" s="25">
        <f>(ABS(K$2)*'data from RPEpUACE'!$B12)+SUMIFS('Override Calcs'!$E$4:$E$6,'Override Calcs'!$A$4:$A$6,About!$B$2,'Override Calcs'!$B$4:$B$6,"N2O")</f>
        <v>779513710.70163381</v>
      </c>
      <c r="L12" s="25">
        <f>(ABS(L$2)*'data from RPEpUACE'!$B12)+SUMIFS('Override Calcs'!$E$4:$E$6,'Override Calcs'!$A$4:$A$6,About!$B$2,'Override Calcs'!$B$4:$B$6,"N2O")</f>
        <v>770309444.22722685</v>
      </c>
      <c r="M12" s="25">
        <f>(ABS(M$2)*'data from RPEpUACE'!$B12)+SUMIFS('Override Calcs'!$E$4:$E$6,'Override Calcs'!$A$4:$A$6,About!$B$2,'Override Calcs'!$B$4:$B$6,"N2O")</f>
        <v>748248424.58221614</v>
      </c>
      <c r="N12" s="25">
        <f>(ABS(N$2)*'data from RPEpUACE'!$B12)+SUMIFS('Override Calcs'!$E$4:$E$6,'Override Calcs'!$A$4:$A$6,About!$B$2,'Override Calcs'!$B$4:$B$6,"N2O")</f>
        <v>726187404.93720269</v>
      </c>
      <c r="O12" s="25">
        <f>(ABS(O$2)*'data from RPEpUACE'!$B12)+SUMIFS('Override Calcs'!$E$4:$E$6,'Override Calcs'!$A$4:$A$6,About!$B$2,'Override Calcs'!$B$4:$B$6,"N2O")</f>
        <v>704126385.29219925</v>
      </c>
      <c r="P12" s="25">
        <f>(ABS(P$2)*'data from RPEpUACE'!$B12)+SUMIFS('Override Calcs'!$E$4:$E$6,'Override Calcs'!$A$4:$A$6,About!$B$2,'Override Calcs'!$B$4:$B$6,"N2O")</f>
        <v>682065365.64718592</v>
      </c>
      <c r="Q12" s="25">
        <f>(ABS(Q$2)*'data from RPEpUACE'!$B12)+SUMIFS('Override Calcs'!$E$4:$E$6,'Override Calcs'!$A$4:$A$6,About!$B$2,'Override Calcs'!$B$4:$B$6,"N2O")</f>
        <v>660004346.00218236</v>
      </c>
      <c r="R12" s="25">
        <f>(ABS(R$2)*'data from RPEpUACE'!$B12)+SUMIFS('Override Calcs'!$E$4:$E$6,'Override Calcs'!$A$4:$A$6,About!$B$2,'Override Calcs'!$B$4:$B$6,"N2O")</f>
        <v>659745019.44675171</v>
      </c>
      <c r="S12" s="25">
        <f>(ABS(S$2)*'data from RPEpUACE'!$B12)+SUMIFS('Override Calcs'!$E$4:$E$6,'Override Calcs'!$A$4:$A$6,About!$B$2,'Override Calcs'!$B$4:$B$6,"N2O")</f>
        <v>659485692.89132202</v>
      </c>
      <c r="T12" s="25">
        <f>(ABS(T$2)*'data from RPEpUACE'!$B12)+SUMIFS('Override Calcs'!$E$4:$E$6,'Override Calcs'!$A$4:$A$6,About!$B$2,'Override Calcs'!$B$4:$B$6,"N2O")</f>
        <v>659226366.33589232</v>
      </c>
      <c r="U12" s="25">
        <f>(ABS(U$2)*'data from RPEpUACE'!$B12)+SUMIFS('Override Calcs'!$E$4:$E$6,'Override Calcs'!$A$4:$A$6,About!$B$2,'Override Calcs'!$B$4:$B$6,"N2O")</f>
        <v>658967039.7804625</v>
      </c>
      <c r="V12" s="25">
        <f>(ABS(V$2)*'data from RPEpUACE'!$B12)+SUMIFS('Override Calcs'!$E$4:$E$6,'Override Calcs'!$A$4:$A$6,About!$B$2,'Override Calcs'!$B$4:$B$6,"N2O")</f>
        <v>658707713.22503281</v>
      </c>
      <c r="W12" s="25">
        <f>(ABS(W$2)*'data from RPEpUACE'!$B12)+SUMIFS('Override Calcs'!$E$4:$E$6,'Override Calcs'!$A$4:$A$6,About!$B$2,'Override Calcs'!$B$4:$B$6,"N2O")</f>
        <v>658448386.66960299</v>
      </c>
      <c r="X12" s="25">
        <f>(ABS(X$2)*'data from RPEpUACE'!$B12)+SUMIFS('Override Calcs'!$E$4:$E$6,'Override Calcs'!$A$4:$A$6,About!$B$2,'Override Calcs'!$B$4:$B$6,"N2O")</f>
        <v>658189060.11417329</v>
      </c>
      <c r="Y12" s="25">
        <f>(ABS(Y$2)*'data from RPEpUACE'!$B12)+SUMIFS('Override Calcs'!$E$4:$E$6,'Override Calcs'!$A$4:$A$6,About!$B$2,'Override Calcs'!$B$4:$B$6,"N2O")</f>
        <v>657929733.55874336</v>
      </c>
      <c r="Z12" s="25">
        <f>(ABS(Z$2)*'data from RPEpUACE'!$B12)+SUMIFS('Override Calcs'!$E$4:$E$6,'Override Calcs'!$A$4:$A$6,About!$B$2,'Override Calcs'!$B$4:$B$6,"N2O")</f>
        <v>657670407.00331366</v>
      </c>
      <c r="AA12" s="25">
        <f>(ABS(AA$2)*'data from RPEpUACE'!$B12)+SUMIFS('Override Calcs'!$E$4:$E$6,'Override Calcs'!$A$4:$A$6,About!$B$2,'Override Calcs'!$B$4:$B$6,"N2O")</f>
        <v>657411080.44788384</v>
      </c>
      <c r="AB12" s="25">
        <f>(ABS(AB$2)*'data from RPEpUACE'!$B12)+SUMIFS('Override Calcs'!$E$4:$E$6,'Override Calcs'!$A$4:$A$6,About!$B$2,'Override Calcs'!$B$4:$B$6,"N2O")</f>
        <v>657151753.89245415</v>
      </c>
      <c r="AC12" s="25">
        <f>(ABS(AC$2)*'data from RPEpUACE'!$B12)+SUMIFS('Override Calcs'!$E$4:$E$6,'Override Calcs'!$A$4:$A$6,About!$B$2,'Override Calcs'!$B$4:$B$6,"N2O")</f>
        <v>656892427.33702445</v>
      </c>
      <c r="AD12" s="25">
        <f>(ABS(AD$2)*'data from RPEpUACE'!$B12)+SUMIFS('Override Calcs'!$E$4:$E$6,'Override Calcs'!$A$4:$A$6,About!$B$2,'Override Calcs'!$B$4:$B$6,"N2O")</f>
        <v>656633100.78159463</v>
      </c>
      <c r="AE12" s="25">
        <f>(ABS(AE$2)*'data from RPEpUACE'!$B12)+SUMIFS('Override Calcs'!$E$4:$E$6,'Override Calcs'!$A$4:$A$6,About!$B$2,'Override Calcs'!$B$4:$B$6,"N2O")</f>
        <v>656373774.22616494</v>
      </c>
      <c r="AF12" s="25">
        <f>(ABS(AF$2)*'data from RPEpUACE'!$B12)+SUMIFS('Override Calcs'!$E$4:$E$6,'Override Calcs'!$A$4:$A$6,About!$B$2,'Override Calcs'!$B$4:$B$6,"N2O")</f>
        <v>656114447.67073512</v>
      </c>
      <c r="AG12" s="25">
        <f>(ABS(AG$2)*'data from RPEpUACE'!$B12)+SUMIFS('Override Calcs'!$E$4:$E$6,'Override Calcs'!$A$4:$A$6,About!$B$2,'Override Calcs'!$B$4:$B$6,"N2O")</f>
        <v>655855121.11530542</v>
      </c>
      <c r="AH12" s="25">
        <f>(ABS(AH$2)*'data from RPEpUACE'!$B12)+SUMIFS('Override Calcs'!$E$4:$E$6,'Override Calcs'!$A$4:$A$6,About!$B$2,'Override Calcs'!$B$4:$B$6,"N2O")</f>
        <v>655595794.55987561</v>
      </c>
      <c r="AI12" s="25">
        <f>(ABS(AI$2)*'data from RPEpUACE'!$B12)+SUMIFS('Override Calcs'!$E$4:$E$6,'Override Calcs'!$A$4:$A$6,About!$B$2,'Override Calcs'!$B$4:$B$6,"N2O")</f>
        <v>655336468.00444591</v>
      </c>
      <c r="AJ12" s="25">
        <f>(ABS(AJ$2)*'data from RPEpUACE'!$B12)+SUMIFS('Override Calcs'!$E$4:$E$6,'Override Calcs'!$A$4:$A$6,About!$B$2,'Override Calcs'!$B$4:$B$6,"N2O")</f>
        <v>655077141.44901597</v>
      </c>
      <c r="AK12" s="25">
        <f>(ABS(AK$2)*'data from RPEpUACE'!$B12)+SUMIFS('Override Calcs'!$E$4:$E$6,'Override Calcs'!$A$4:$A$6,About!$B$2,'Override Calcs'!$B$4:$B$6,"N2O")</f>
        <v>654817814.8935864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2021-06-01T20:53:28Z</dcterms:modified>
</cp:coreProperties>
</file>